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 Analyst 1122-2023\Project\2022\Data Analyst\Excel\[YT] Other Level's\Fleet Management Transportation &amp; Logistics\"/>
    </mc:Choice>
  </mc:AlternateContent>
  <xr:revisionPtr revIDLastSave="0" documentId="13_ncr:1_{50C031C4-8A4E-4B35-A802-6F39843501C5}" xr6:coauthVersionLast="47" xr6:coauthVersionMax="47" xr10:uidLastSave="{00000000-0000-0000-0000-000000000000}"/>
  <bookViews>
    <workbookView xWindow="-108" yWindow="-108" windowWidth="23256" windowHeight="13176" activeTab="2" xr2:uid="{DF08BCE9-890A-3941-8C5A-795D1E6F1FC0}"/>
  </bookViews>
  <sheets>
    <sheet name="Database" sheetId="3" r:id="rId1"/>
    <sheet name="PivotTable" sheetId="8" r:id="rId2"/>
    <sheet name="Dashboard" sheetId="5" r:id="rId3"/>
  </sheets>
  <definedNames>
    <definedName name="Slicer_Driver">#N/A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8" l="1"/>
  <c r="H80" i="8"/>
  <c r="H81" i="8"/>
  <c r="H82" i="8"/>
  <c r="H83" i="8"/>
  <c r="H84" i="8"/>
  <c r="H85" i="8"/>
  <c r="H86" i="8"/>
  <c r="H87" i="8"/>
  <c r="H88" i="8"/>
  <c r="H89" i="8"/>
  <c r="H90" i="8"/>
  <c r="H79" i="8"/>
  <c r="H123" i="8"/>
  <c r="H125" i="8"/>
  <c r="H126" i="8"/>
  <c r="H127" i="8"/>
  <c r="H128" i="8"/>
  <c r="H129" i="8"/>
  <c r="H130" i="8"/>
  <c r="H131" i="8"/>
  <c r="H132" i="8"/>
  <c r="H133" i="8"/>
  <c r="H134" i="8"/>
  <c r="H124" i="8"/>
  <c r="G116" i="8"/>
  <c r="F116" i="8"/>
  <c r="G110" i="8"/>
  <c r="F110" i="8"/>
  <c r="H103" i="8"/>
  <c r="H104" i="8"/>
  <c r="H102" i="8"/>
  <c r="G103" i="8"/>
  <c r="G104" i="8"/>
  <c r="G102" i="8"/>
  <c r="H66" i="8"/>
  <c r="G66" i="8"/>
  <c r="H60" i="8"/>
  <c r="G60" i="8"/>
  <c r="E66" i="8"/>
  <c r="E60" i="8"/>
  <c r="E55" i="8"/>
  <c r="F38" i="8"/>
  <c r="F39" i="8"/>
  <c r="F40" i="8"/>
  <c r="F41" i="8"/>
  <c r="F42" i="8"/>
  <c r="F43" i="8"/>
  <c r="F44" i="8"/>
  <c r="F45" i="8"/>
  <c r="F46" i="8"/>
  <c r="F47" i="8"/>
  <c r="F48" i="8"/>
  <c r="F49" i="8"/>
  <c r="F37" i="8"/>
  <c r="F30" i="8"/>
  <c r="F29" i="8"/>
  <c r="H21" i="8"/>
  <c r="H22" i="8"/>
  <c r="H20" i="8"/>
  <c r="G21" i="8"/>
  <c r="G22" i="8"/>
  <c r="G20" i="8"/>
  <c r="F12" i="8"/>
  <c r="F13" i="8"/>
  <c r="F11" i="8"/>
  <c r="I60" i="8" l="1"/>
  <c r="I66" i="8"/>
</calcChain>
</file>

<file path=xl/sharedStrings.xml><?xml version="1.0" encoding="utf-8"?>
<sst xmlns="http://schemas.openxmlformats.org/spreadsheetml/2006/main" count="680" uniqueCount="91">
  <si>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</si>
  <si>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</si>
  <si>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</si>
  <si>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</si>
  <si>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</si>
  <si>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</si>
  <si>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</si>
  <si>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</si>
  <si>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</si>
  <si>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</si>
  <si>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</si>
  <si>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</si>
  <si>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</si>
  <si>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</si>
  <si>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</si>
  <si>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</si>
  <si>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</si>
  <si>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</si>
  <si>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</si>
  <si>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</si>
  <si>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</si>
  <si>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</si>
  <si>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</si>
  <si>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</si>
  <si>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Return</t>
  </si>
  <si>
    <t>Xunthai</t>
  </si>
  <si>
    <t>Gidec</t>
  </si>
  <si>
    <t>Woodchip</t>
  </si>
  <si>
    <t>No</t>
  </si>
  <si>
    <t>Feb</t>
  </si>
  <si>
    <t>Jaison</t>
  </si>
  <si>
    <t>72-1001/1002</t>
  </si>
  <si>
    <t>Port Said</t>
  </si>
  <si>
    <t>Safeskin</t>
  </si>
  <si>
    <t>Woodpellet</t>
  </si>
  <si>
    <t>Mar</t>
  </si>
  <si>
    <t>Suies</t>
  </si>
  <si>
    <t>Apr</t>
  </si>
  <si>
    <t>One-Way</t>
  </si>
  <si>
    <t>X1 Port</t>
  </si>
  <si>
    <t>May</t>
  </si>
  <si>
    <t>Lee</t>
  </si>
  <si>
    <t>Top glove</t>
  </si>
  <si>
    <t>Jun</t>
  </si>
  <si>
    <t>Alex</t>
  </si>
  <si>
    <t>Jul</t>
  </si>
  <si>
    <t>Giza</t>
  </si>
  <si>
    <t>Aug</t>
  </si>
  <si>
    <t>Yes</t>
  </si>
  <si>
    <t>Sep</t>
  </si>
  <si>
    <t>Mina</t>
  </si>
  <si>
    <t>Oct</t>
  </si>
  <si>
    <t>Air Port</t>
  </si>
  <si>
    <t>Nov</t>
  </si>
  <si>
    <t>Dec</t>
  </si>
  <si>
    <t>PT</t>
  </si>
  <si>
    <t>Close</t>
  </si>
  <si>
    <t>Far</t>
  </si>
  <si>
    <t>Regular</t>
  </si>
  <si>
    <t>Count of N</t>
  </si>
  <si>
    <t>Total Trips</t>
    <phoneticPr fontId="5" type="noConversion"/>
  </si>
  <si>
    <t>Row Labels</t>
  </si>
  <si>
    <t>Grand Total</t>
  </si>
  <si>
    <t>Count of Hired Transportation</t>
  </si>
  <si>
    <t>Hired Transportation</t>
    <phoneticPr fontId="5" type="noConversion"/>
  </si>
  <si>
    <t>Trip Classified</t>
    <phoneticPr fontId="5" type="noConversion"/>
  </si>
  <si>
    <t>Count of Trip Classify</t>
  </si>
  <si>
    <t>Driver &amp; Buddy Income</t>
    <phoneticPr fontId="5" type="noConversion"/>
  </si>
  <si>
    <t>Sum of Driver wage/trip</t>
  </si>
  <si>
    <t>Sum of Buddy wage/trip</t>
  </si>
  <si>
    <t>Cargo Type</t>
    <phoneticPr fontId="5" type="noConversion"/>
  </si>
  <si>
    <t>Count of Goods</t>
  </si>
  <si>
    <t>Expenses by Month</t>
    <phoneticPr fontId="5" type="noConversion"/>
  </si>
  <si>
    <t>Sum of Expenses</t>
  </si>
  <si>
    <t>Total Salaries</t>
    <phoneticPr fontId="5" type="noConversion"/>
  </si>
  <si>
    <t>Total Wage's</t>
    <phoneticPr fontId="5" type="noConversion"/>
  </si>
  <si>
    <t>Total Expenses</t>
    <phoneticPr fontId="5" type="noConversion"/>
  </si>
  <si>
    <t>Sum of Total Expenses</t>
  </si>
  <si>
    <t>Sum of Total Salaries</t>
  </si>
  <si>
    <t>Sum of Total Wage's</t>
  </si>
  <si>
    <t>Salaries Percentage</t>
    <phoneticPr fontId="5" type="noConversion"/>
  </si>
  <si>
    <t>Wage's Percentage</t>
    <phoneticPr fontId="5" type="noConversion"/>
  </si>
  <si>
    <t>Distance</t>
    <phoneticPr fontId="5" type="noConversion"/>
  </si>
  <si>
    <t>Count of Distance Traveled</t>
  </si>
  <si>
    <t>Sum of Distance (km)</t>
  </si>
  <si>
    <t>Sum of Buddy Salary</t>
  </si>
  <si>
    <t>Sum of Driver Salary</t>
  </si>
  <si>
    <t>Driver &amp; Buddy Salaries</t>
    <phoneticPr fontId="5" type="noConversion"/>
  </si>
  <si>
    <t>Trips by Month</t>
    <phoneticPr fontId="5" type="noConversion"/>
  </si>
  <si>
    <t>Column Labels</t>
  </si>
  <si>
    <t>Trip</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</si>
</sst>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_(&quot;$&quot;* #,##0.00_);_(&quot;$&quot;* \(#,##0.00\);_(&quot;$&quot;* &quot;-&quot;??_);_(@_)"/>
    <numFmt numFmtId="177" formatCode="[$-F800]dddd\,\ mmmm\ dd\,\ yyyy"/>
    <numFmt numFmtId="178" formatCode="mmm"/>
    <numFmt numFmtId="179" formatCode="_-[$฿-41E]* #,##0_-;\-[$฿-41E]* #,##0_-;_-[$฿-41E]* &quot;-&quot;??_-;_-@_-"/>
  </numFmts>
  <fonts count="9" x14ac:knownFonts="1">
    <font>
      <sz val="12"/>
      <color theme="1"/>
      <name val="新細明體"/>
      <family val="2"/>
      <scheme val="minor"/>
    </font>
    <font>
      <sz val="12"/>
      <color theme="1"/>
      <name val="新細明體"/>
      <family val="2"/>
      <scheme val="minor"/>
    </font>
    <font>
      <sz val="11"/>
      <color theme="1"/>
      <name val="新細明體"/>
      <family val="2"/>
      <scheme val="minor"/>
    </font>
    <font>
      <b/>
      <sz val="11"/>
      <color theme="0"/>
      <name val="Arial"/>
      <family val="2"/>
    </font>
    <font>
      <sz val="12"/>
      <color theme="1" tint="0.34998626667073579"/>
      <name val="Arial"/>
      <family val="2"/>
    </font>
    <font>
      <sz val="9"/>
      <name val="新細明體"/>
      <family val="3"/>
      <charset val="136"/>
      <scheme val="minor"/>
    </font>
    <font>
      <sz val="12"/>
      <color theme="1"/>
      <name val="Abadi"/>
      <family val="2"/>
    </font>
    <font>
      <b/>
      <sz val="12"/>
      <color theme="5"/>
      <name val="LiHei Pro"/>
      <family val="2"/>
      <charset val="136"/>
    </font>
    <font>
      <sz val="16"/>
      <color theme="1"/>
      <name val="Abadi"/>
      <family val="2"/>
    </font>
  </fonts>
  <fills count="5">
    <fill>
      <patternFill patternType="none"/>
    </fill>
    <fill>
      <patternFill patternType="gray125"/>
    </fill>
    <fill>
      <patternFill patternType="solid">
        <fgColor rgb="FF48515F"/>
        <bgColor indexed="64"/>
      </patternFill>
    </fill>
    <fill>
      <patternFill patternType="solid">
        <fgColor theme="6" tint="0.79998168889431442"/>
        <bgColor theme="6" tint="0.79998168889431442"/>
      </patternFill>
    </fill>
    <fill>
      <patternFill patternType="solid">
        <fgColor rgb="FFE4E6ED"/>
        <bgColor indexed="64"/>
      </patternFill>
    </fill>
  </fills>
  <borders count="2">
    <border>
      <left/>
      <right/>
      <top/>
      <bottom/>
      <diagonal/>
    </border>
    <border>
      <left/>
      <right/>
      <top/>
      <bottom style="thin">
        <color theme="6"/>
      </bottom>
      <diagonal/>
    </border>
  </borders>
  <cellStyleXfs count="3">
    <xf numFmtId="0" fontId="0" fillId="0" borderId="0"/>
    <xf numFmtId="176" fontId="1" fillId="0" borderId="0" applyFont="0" applyFill="0" applyBorder="0" applyAlignment="0" applyProtection="0"/>
    <xf numFmtId="9" fontId="1" fillId="0" borderId="0" applyFont="0" applyFill="0" applyBorder="0" applyAlignment="0" applyProtection="0">
      <alignment vertical="center"/>
    </xf>
  </cellStyleXfs>
  <cellXfs count="25">
    <xf numFmtId="0" fontId="0" fillId="0" borderId="0" xfId="0"/>
    <xf numFmtId="0" fontId="0" fillId="0" borderId="0" xfId="0" applyAlignment="1">
      <alignment wrapText="1"/>
    </xf>
    <xf numFmtId="0" fontId="2" fillId="0" borderId="0" xfId="0" applyFont="1" applyAlignment="1">
      <alignment wrapText="1"/>
    </xf>
    <xf numFmtId="0" fontId="3" fillId="2" borderId="1" xfId="0" applyFont="1" applyFill="1" applyBorder="1" applyAlignment="1">
      <alignment horizontal="center" vertical="center" wrapText="1"/>
    </xf>
    <xf numFmtId="1" fontId="4" fillId="3" borderId="0" xfId="1" applyNumberFormat="1" applyFont="1" applyFill="1" applyBorder="1" applyAlignment="1">
      <alignment horizontal="center" vertical="center" wrapText="1"/>
    </xf>
    <xf numFmtId="177"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178" fontId="4" fillId="3" borderId="0" xfId="0" applyNumberFormat="1" applyFont="1" applyFill="1" applyAlignment="1">
      <alignment horizontal="center" vertical="center" wrapText="1"/>
    </xf>
    <xf numFmtId="179" fontId="4" fillId="3" borderId="0" xfId="1" applyNumberFormat="1" applyFont="1" applyFill="1" applyBorder="1" applyAlignment="1">
      <alignment horizontal="center" vertical="center" wrapText="1"/>
    </xf>
    <xf numFmtId="1" fontId="4" fillId="0" borderId="0" xfId="1" applyNumberFormat="1" applyFont="1" applyBorder="1" applyAlignment="1">
      <alignment horizontal="center" vertical="center" wrapText="1"/>
    </xf>
    <xf numFmtId="177" fontId="4" fillId="0" borderId="0" xfId="0" applyNumberFormat="1" applyFont="1" applyAlignment="1">
      <alignment horizontal="left" vertical="center" wrapText="1"/>
    </xf>
    <xf numFmtId="0" fontId="4" fillId="0" borderId="0" xfId="0" applyFont="1" applyAlignment="1">
      <alignment horizontal="center" vertical="center" wrapText="1"/>
    </xf>
    <xf numFmtId="178" fontId="4" fillId="0" borderId="0" xfId="0" applyNumberFormat="1" applyFont="1" applyAlignment="1">
      <alignment horizontal="center" vertical="center" wrapText="1"/>
    </xf>
    <xf numFmtId="179" fontId="4" fillId="0" borderId="0" xfId="1" applyNumberFormat="1" applyFont="1" applyBorder="1" applyAlignment="1">
      <alignment horizontal="center" vertical="center" wrapText="1"/>
    </xf>
    <xf numFmtId="0" fontId="6" fillId="4" borderId="0" xfId="0" applyFont="1" applyFill="1"/>
    <xf numFmtId="0" fontId="0" fillId="0" borderId="0" xfId="0" pivotButton="1"/>
    <xf numFmtId="0" fontId="0" fillId="0" borderId="0" xfId="0" applyAlignment="1">
      <alignment horizontal="left"/>
    </xf>
    <xf numFmtId="0" fontId="7" fillId="0" borderId="0" xfId="0" applyFont="1"/>
    <xf numFmtId="179" fontId="8" fillId="0" borderId="0" xfId="1" applyNumberFormat="1" applyFont="1"/>
    <xf numFmtId="9" fontId="0" fillId="0" borderId="0" xfId="2" applyFont="1" applyAlignment="1"/>
    <xf numFmtId="179" fontId="8" fillId="0" borderId="0" xfId="0" applyNumberFormat="1" applyFont="1"/>
    <xf numFmtId="9" fontId="8" fillId="0" borderId="0" xfId="2" applyFont="1" applyAlignment="1"/>
    <xf numFmtId="0" fontId="8" fillId="0" borderId="0" xfId="0" applyFont="1"/>
    <xf numFmtId="0" fontId="0" fillId="0" borderId="0" xfId="0" applyAlignment="1">
      <alignment horizontal="left" vertical="center"/>
    </xf>
    <xf numFmtId="0" fontId="0" fillId="0" borderId="0" xfId="0" applyNumberFormat="1"/>
  </cellXfs>
  <cellStyles count="3">
    <cellStyle name="Currency" xfId="1" builtinId="4"/>
    <cellStyle name="Normal" xfId="0" builtinId="0"/>
    <cellStyle name="Percent" xfId="2" builtinId="5"/>
  </cellStyles>
  <dxfs count="3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8"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7" formatCode="[$-F800]dddd\,\ mmmm\ dd\,\ yyyy"/>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48515F"/>
        </patternFill>
      </fill>
      <alignment horizontal="center" vertical="center" textRotation="0" wrapText="1" indent="0" justifyLastLine="0" shrinkToFit="0" readingOrder="0"/>
    </dxf>
    <dxf>
      <font>
        <b/>
        <color theme="1"/>
      </font>
      <border>
        <bottom style="thin">
          <color theme="6"/>
        </bottom>
        <vertical/>
        <horizontal/>
      </border>
    </dxf>
    <dxf>
      <font>
        <b val="0"/>
        <i val="0"/>
        <sz val="12"/>
        <color theme="1"/>
        <name val="Abadi"/>
        <family val="2"/>
        <scheme val="none"/>
      </font>
      <fill>
        <patternFill patternType="none">
          <bgColor auto="1"/>
        </patternFill>
      </fill>
      <border diagonalUp="0" diagonalDown="0">
        <left/>
        <right/>
        <top/>
        <bottom/>
        <vertical/>
        <horizontal/>
      </border>
    </dxf>
    <dxf>
      <font>
        <b/>
        <color theme="1"/>
      </font>
      <border>
        <bottom style="thin">
          <color theme="4"/>
        </bottom>
        <vertical/>
        <horizontal/>
      </border>
    </dxf>
    <dxf>
      <font>
        <b val="0"/>
        <i val="0"/>
        <sz val="12"/>
        <color theme="1"/>
        <name val="Abadi"/>
        <family val="2"/>
        <scheme val="none"/>
      </font>
      <fill>
        <patternFill patternType="none">
          <bgColor auto="1"/>
        </patternFill>
      </fill>
      <border diagonalUp="0" diagonalDown="0">
        <left/>
        <right/>
        <top/>
        <bottom/>
        <vertical/>
        <horizontal/>
      </border>
    </dxf>
  </dxfs>
  <tableStyles count="2" defaultTableStyle="TableStyleMedium2" defaultPivotStyle="PivotStyleLight16">
    <tableStyle name="Abadi" pivot="0" table="0" count="10" xr9:uid="{0C66D205-9A16-4BAE-BCC4-E296131C9041}">
      <tableStyleElement type="wholeTable" dxfId="36"/>
      <tableStyleElement type="headerRow" dxfId="35"/>
    </tableStyle>
    <tableStyle name="Abadi 01" pivot="0" table="0" count="10" xr9:uid="{D55775F4-E3A2-4A18-ADC6-23F91A689644}">
      <tableStyleElement type="wholeTable" dxfId="34"/>
      <tableStyleElement type="headerRow" dxfId="33"/>
    </tableStyle>
  </tableStyles>
  <colors>
    <mruColors>
      <color rgb="FFCBCBCB"/>
      <color rgb="FFDCDADA"/>
      <color rgb="FFEFEFF4"/>
      <color rgb="FFED7A2B"/>
      <color rgb="FFFAF4DF"/>
      <color rgb="FFFFFFFF"/>
      <color rgb="FFB90E0A"/>
      <color rgb="FFAC0000"/>
      <color rgb="FFE20000"/>
      <color rgb="FFCC00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badi">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Abadi 0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PivotTable!$G$79:$G$90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PivotTable!$H$79:$H$90</c:f>
              <c:numCache>
                <c:formatCode>General</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1"/>
          <c:extLst>
            <c:ext xmlns:c16="http://schemas.microsoft.com/office/drawing/2014/chart" uri="{C3380CC4-5D6E-409C-BE32-E72D297353CC}">
              <c16:uniqueId val="{00000000-634C-45C2-AC82-2A16E1523C8A}"/>
            </c:ext>
          </c:extLst>
        </c:ser>
        <c:dLbls>
          <c:dLblPos val="t"/>
          <c:showLegendKey val="0"/>
          <c:showVal val="1"/>
          <c:showCatName val="0"/>
          <c:showSerName val="0"/>
          <c:showPercent val="0"/>
          <c:showBubbleSize val="0"/>
        </c:dLbls>
        <c:smooth val="0"/>
        <c:axId val="942403024"/>
        <c:axId val="777884976"/>
      </c:lineChart>
      <c:catAx>
        <c:axId val="9424030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7884976"/>
        <c:crosses val="autoZero"/>
        <c:auto val="1"/>
        <c:lblAlgn val="ctr"/>
        <c:lblOffset val="100"/>
        <c:tickMarkSkip val="1"/>
        <c:noMultiLvlLbl val="0"/>
      </c:catAx>
      <c:valAx>
        <c:axId val="777884976"/>
        <c:scaling>
          <c:orientation val="minMax"/>
        </c:scaling>
        <c:delete val="1"/>
        <c:axPos val="l"/>
        <c:numFmt formatCode="General" sourceLinked="1"/>
        <c:majorTickMark val="none"/>
        <c:minorTickMark val="none"/>
        <c:tickLblPos val="nextTo"/>
        <c:crossAx val="94240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spPr>
            <a:ln>
              <a:noFill/>
            </a:ln>
          </c:spPr>
          <c:dPt>
            <c:idx val="0"/>
            <c:bubble3D val="0"/>
            <c:spPr>
              <a:solidFill>
                <a:schemeClr val="accent3">
                  <a:tint val="65000"/>
                </a:schemeClr>
              </a:solidFill>
              <a:ln w="19050">
                <a:noFill/>
              </a:ln>
              <a:effectLst/>
            </c:spPr>
            <c:extLst>
              <c:ext xmlns:c16="http://schemas.microsoft.com/office/drawing/2014/chart" uri="{C3380CC4-5D6E-409C-BE32-E72D297353CC}">
                <c16:uniqueId val="{00000001-9B13-4A0C-ACBC-03522C43A5B0}"/>
              </c:ext>
            </c:extLst>
          </c:dPt>
          <c:dPt>
            <c:idx val="1"/>
            <c:bubble3D val="0"/>
            <c:explosion val="2"/>
            <c:spPr>
              <a:solidFill>
                <a:schemeClr val="bg2">
                  <a:lumMod val="50000"/>
                </a:schemeClr>
              </a:solidFill>
              <a:ln w="19050">
                <a:noFill/>
              </a:ln>
              <a:effectLst/>
            </c:spPr>
            <c:extLst>
              <c:ext xmlns:c16="http://schemas.microsoft.com/office/drawing/2014/chart" uri="{C3380CC4-5D6E-409C-BE32-E72D297353CC}">
                <c16:uniqueId val="{00000003-9B13-4A0C-ACBC-03522C43A5B0}"/>
              </c:ext>
            </c:extLst>
          </c:dPt>
          <c:dPt>
            <c:idx val="2"/>
            <c:bubble3D val="0"/>
            <c:spPr>
              <a:solidFill>
                <a:schemeClr val="bg2">
                  <a:lumMod val="25000"/>
                </a:schemeClr>
              </a:solidFill>
              <a:ln w="19050">
                <a:noFill/>
              </a:ln>
              <a:effectLst/>
            </c:spPr>
            <c:extLst>
              <c:ext xmlns:c16="http://schemas.microsoft.com/office/drawing/2014/chart" uri="{C3380CC4-5D6E-409C-BE32-E72D297353CC}">
                <c16:uniqueId val="{00000005-9B13-4A0C-ACBC-03522C43A5B0}"/>
              </c:ext>
            </c:extLst>
          </c:dPt>
          <c:cat>
            <c:strRef>
              <c:f>PivotTable!$E$11:$E$13</c:f>
              <c:strCache>
                <c:ptCount val="3"/>
                <c:pt idx="0">
                  <c:v>Close</c:v>
                </c:pt>
                <c:pt idx="1">
                  <c:v>Far</c:v>
                </c:pt>
                <c:pt idx="2">
                  <c:v>Regular</c:v>
                </c:pt>
              </c:strCache>
            </c:strRef>
          </c:cat>
          <c:val>
            <c:numRef>
              <c:f>PivotTable!$F$11:$F$13</c:f>
              <c:numCache>
                <c:formatCode>General</c:formatCode>
                <c:ptCount val="3"/>
                <c:pt idx="0">
                  <c:v>16</c:v>
                </c:pt>
                <c:pt idx="1">
                  <c:v>6</c:v>
                </c:pt>
                <c:pt idx="2">
                  <c:v>2</c:v>
                </c:pt>
              </c:numCache>
            </c:numRef>
          </c:val>
          <c:extLst>
            <c:ext xmlns:c16="http://schemas.microsoft.com/office/drawing/2014/chart" uri="{C3380CC4-5D6E-409C-BE32-E72D297353CC}">
              <c16:uniqueId val="{00000006-9B13-4A0C-ACBC-03522C43A5B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822510822510822E-2"/>
          <c:y val="1.2919896640826873E-2"/>
          <c:w val="0.98917748917748916"/>
          <c:h val="0.76713971800036629"/>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PivotTable!$F$20:$F$22</c:f>
              <c:strCache>
                <c:ptCount val="3"/>
                <c:pt idx="0">
                  <c:v>Close</c:v>
                </c:pt>
                <c:pt idx="1">
                  <c:v>Far</c:v>
                </c:pt>
                <c:pt idx="2">
                  <c:v>Regular</c:v>
                </c:pt>
              </c:strCache>
            </c:strRef>
          </c:cat>
          <c:val>
            <c:numRef>
              <c:f>PivotTable!$G$20:$G$22</c:f>
              <c:numCache>
                <c:formatCode>General</c:formatCode>
                <c:ptCount val="3"/>
                <c:pt idx="0">
                  <c:v>6400</c:v>
                </c:pt>
                <c:pt idx="1">
                  <c:v>4000</c:v>
                </c:pt>
                <c:pt idx="2">
                  <c:v>800</c:v>
                </c:pt>
              </c:numCache>
            </c:numRef>
          </c:val>
          <c:extLst>
            <c:ext xmlns:c16="http://schemas.microsoft.com/office/drawing/2014/chart" uri="{C3380CC4-5D6E-409C-BE32-E72D297353CC}">
              <c16:uniqueId val="{00000000-1D38-43DE-B1B7-6435F9580373}"/>
            </c:ext>
          </c:extLst>
        </c:ser>
        <c:ser>
          <c:idx val="1"/>
          <c:order val="1"/>
          <c:spPr>
            <a:solidFill>
              <a:schemeClr val="bg2">
                <a:lumMod val="2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PivotTable!$F$20:$F$22</c:f>
              <c:strCache>
                <c:ptCount val="3"/>
                <c:pt idx="0">
                  <c:v>Close</c:v>
                </c:pt>
                <c:pt idx="1">
                  <c:v>Far</c:v>
                </c:pt>
                <c:pt idx="2">
                  <c:v>Regular</c:v>
                </c:pt>
              </c:strCache>
            </c:strRef>
          </c:cat>
          <c:val>
            <c:numRef>
              <c:f>PivotTable!$H$20:$H$22</c:f>
              <c:numCache>
                <c:formatCode>General</c:formatCode>
                <c:ptCount val="3"/>
                <c:pt idx="0">
                  <c:v>3100</c:v>
                </c:pt>
                <c:pt idx="1">
                  <c:v>600</c:v>
                </c:pt>
                <c:pt idx="2">
                  <c:v>200</c:v>
                </c:pt>
              </c:numCache>
            </c:numRef>
          </c:val>
          <c:extLst>
            <c:ext xmlns:c16="http://schemas.microsoft.com/office/drawing/2014/chart" uri="{C3380CC4-5D6E-409C-BE32-E72D297353CC}">
              <c16:uniqueId val="{00000001-1D38-43DE-B1B7-6435F9580373}"/>
            </c:ext>
          </c:extLst>
        </c:ser>
        <c:dLbls>
          <c:dLblPos val="outEnd"/>
          <c:showLegendKey val="0"/>
          <c:showVal val="1"/>
          <c:showCatName val="0"/>
          <c:showSerName val="0"/>
          <c:showPercent val="0"/>
          <c:showBubbleSize val="0"/>
        </c:dLbls>
        <c:gapWidth val="100"/>
        <c:overlap val="-24"/>
        <c:axId val="1646424063"/>
        <c:axId val="95147535"/>
      </c:barChart>
      <c:catAx>
        <c:axId val="1646424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95147535"/>
        <c:crosses val="autoZero"/>
        <c:auto val="1"/>
        <c:lblAlgn val="ctr"/>
        <c:lblOffset val="100"/>
        <c:noMultiLvlLbl val="0"/>
      </c:catAx>
      <c:valAx>
        <c:axId val="95147535"/>
        <c:scaling>
          <c:orientation val="minMax"/>
        </c:scaling>
        <c:delete val="1"/>
        <c:axPos val="l"/>
        <c:numFmt formatCode="General" sourceLinked="1"/>
        <c:majorTickMark val="out"/>
        <c:minorTickMark val="none"/>
        <c:tickLblPos val="nextTo"/>
        <c:crossAx val="1646424063"/>
        <c:crosses val="autoZero"/>
        <c:crossBetween val="between"/>
      </c:valAx>
      <c:spPr>
        <a:noFill/>
        <a:ln>
          <a:noFill/>
        </a:ln>
        <a:effectLst/>
      </c:spPr>
    </c:plotArea>
    <c:plotVisOnly val="1"/>
    <c:dispBlanksAs val="gap"/>
    <c:showDLblsOverMax val="0"/>
  </c:chart>
  <c:spPr>
    <a:solidFill>
      <a:srgbClr val="FAF4DF"/>
    </a:solidFill>
    <a:ln>
      <a:noFill/>
    </a:ln>
    <a:effectLst/>
  </c:spPr>
  <c:txPr>
    <a:bodyPr/>
    <a:lstStyle/>
    <a:p>
      <a:pPr>
        <a:defRPr/>
      </a:pPr>
      <a:endParaRPr lang="zh-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B8-4E4A-9136-E3EF0A35C3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PivotTable!$E$29:$E$30</c:f>
              <c:strCache>
                <c:ptCount val="2"/>
                <c:pt idx="0">
                  <c:v>Woodchip</c:v>
                </c:pt>
                <c:pt idx="1">
                  <c:v>Woodpellet</c:v>
                </c:pt>
              </c:strCache>
            </c:strRef>
          </c:cat>
          <c:val>
            <c:numRef>
              <c:f>PivotTable!$F$29:$F$30</c:f>
              <c:numCache>
                <c:formatCode>General</c:formatCode>
                <c:ptCount val="2"/>
                <c:pt idx="0">
                  <c:v>12</c:v>
                </c:pt>
                <c:pt idx="1">
                  <c:v>12</c:v>
                </c:pt>
              </c:numCache>
            </c:numRef>
          </c:val>
          <c:extLst>
            <c:ext xmlns:c16="http://schemas.microsoft.com/office/drawing/2014/chart" uri="{C3380CC4-5D6E-409C-BE32-E72D297353CC}">
              <c16:uniqueId val="{00000000-3AB8-4E4A-9136-E3EF0A35C30D}"/>
            </c:ext>
          </c:extLst>
        </c:ser>
        <c:dLbls>
          <c:dLblPos val="outEnd"/>
          <c:showLegendKey val="0"/>
          <c:showVal val="1"/>
          <c:showCatName val="0"/>
          <c:showSerName val="0"/>
          <c:showPercent val="0"/>
          <c:showBubbleSize val="0"/>
        </c:dLbls>
        <c:gapWidth val="115"/>
        <c:overlap val="-20"/>
        <c:axId val="1168359263"/>
        <c:axId val="1169909071"/>
      </c:barChart>
      <c:catAx>
        <c:axId val="1168359263"/>
        <c:scaling>
          <c:orientation val="minMax"/>
        </c:scaling>
        <c:delete val="0"/>
        <c:axPos val="l"/>
        <c:numFmt formatCode="General" sourceLinked="1"/>
        <c:majorTickMark val="none"/>
        <c:minorTickMark val="none"/>
        <c:tickLblPos val="nextTo"/>
        <c:spPr>
          <a:noFill/>
          <a:ln w="12700" cap="flat" cmpd="sng" algn="ctr">
            <a:solidFill>
              <a:schemeClr val="tx1">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169909071"/>
        <c:crosses val="autoZero"/>
        <c:auto val="1"/>
        <c:lblAlgn val="ctr"/>
        <c:lblOffset val="100"/>
        <c:noMultiLvlLbl val="0"/>
      </c:catAx>
      <c:valAx>
        <c:axId val="1169909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168359263"/>
        <c:crosses val="autoZero"/>
        <c:crossBetween val="between"/>
      </c:valAx>
      <c:spPr>
        <a:noFill/>
        <a:ln>
          <a:noFill/>
        </a:ln>
        <a:effectLst/>
      </c:spPr>
    </c:plotArea>
    <c:plotVisOnly val="1"/>
    <c:dispBlanksAs val="gap"/>
    <c:showDLblsOverMax val="0"/>
  </c:chart>
  <c:spPr>
    <a:solidFill>
      <a:srgbClr val="FAF4DF"/>
    </a:solidFill>
    <a:ln>
      <a:noFill/>
    </a:ln>
    <a:effectLst/>
  </c:spPr>
  <c:txPr>
    <a:bodyPr/>
    <a:lstStyle/>
    <a:p>
      <a:pPr>
        <a:defRPr/>
      </a:pPr>
      <a:endParaRPr lang="zh-TW"/>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939460247994168E-3"/>
          <c:y val="2.0576131687242798E-2"/>
          <c:w val="0.98519616120195042"/>
          <c:h val="0.80428615404555914"/>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PivotTable!$E$37:$E$48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PivotTable!$F$37:$F$48</c:f>
              <c:numCache>
                <c:formatCode>General</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B8AF-4A74-A93B-F9547859EFF1}"/>
            </c:ext>
          </c:extLst>
        </c:ser>
        <c:dLbls>
          <c:dLblPos val="outEnd"/>
          <c:showLegendKey val="0"/>
          <c:showVal val="1"/>
          <c:showCatName val="0"/>
          <c:showSerName val="0"/>
          <c:showPercent val="0"/>
          <c:showBubbleSize val="0"/>
        </c:dLbls>
        <c:gapWidth val="100"/>
        <c:overlap val="-24"/>
        <c:axId val="276985951"/>
        <c:axId val="1249194735"/>
      </c:barChart>
      <c:catAx>
        <c:axId val="276985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249194735"/>
        <c:crosses val="autoZero"/>
        <c:auto val="1"/>
        <c:lblAlgn val="ctr"/>
        <c:lblOffset val="100"/>
        <c:noMultiLvlLbl val="0"/>
      </c:catAx>
      <c:valAx>
        <c:axId val="1249194735"/>
        <c:scaling>
          <c:orientation val="minMax"/>
        </c:scaling>
        <c:delete val="1"/>
        <c:axPos val="l"/>
        <c:numFmt formatCode="General" sourceLinked="1"/>
        <c:majorTickMark val="out"/>
        <c:minorTickMark val="none"/>
        <c:tickLblPos val="nextTo"/>
        <c:crossAx val="276985951"/>
        <c:crosses val="autoZero"/>
        <c:crossBetween val="between"/>
      </c:valAx>
      <c:spPr>
        <a:noFill/>
        <a:ln>
          <a:noFill/>
        </a:ln>
        <a:effectLst/>
      </c:spPr>
    </c:plotArea>
    <c:plotVisOnly val="1"/>
    <c:dispBlanksAs val="gap"/>
    <c:showDLblsOverMax val="0"/>
  </c:chart>
  <c:spPr>
    <a:solidFill>
      <a:sysClr val="window" lastClr="FFFFFF"/>
    </a:solidFill>
    <a:ln>
      <a:noFill/>
    </a:ln>
    <a:effectLst/>
  </c:spPr>
  <c:txPr>
    <a:bodyPr/>
    <a:lstStyle/>
    <a:p>
      <a:pPr>
        <a:defRPr/>
      </a:pPr>
      <a:endParaRPr lang="zh-TW"/>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a:outerShdw blurRad="317500" algn="ctr" rotWithShape="0">
                  <a:prstClr val="black">
                    <a:alpha val="62000"/>
                  </a:prstClr>
                </a:outerShdw>
              </a:effectLst>
            </c:spPr>
            <c:extLst>
              <c:ext xmlns:c16="http://schemas.microsoft.com/office/drawing/2014/chart" uri="{C3380CC4-5D6E-409C-BE32-E72D297353CC}">
                <c16:uniqueId val="{00000001-5888-47C9-91CC-D826BB47A7EE}"/>
              </c:ext>
            </c:extLst>
          </c:dPt>
          <c:dPt>
            <c:idx val="1"/>
            <c:bubble3D val="0"/>
            <c:spPr>
              <a:solidFill>
                <a:srgbClr val="CBCBCB"/>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888-47C9-91CC-D826BB47A7EE}"/>
              </c:ext>
            </c:extLst>
          </c:dPt>
          <c:dLbls>
            <c:delete val="1"/>
          </c:dLbls>
          <c:val>
            <c:numRef>
              <c:f>PivotTable!$G$60:$H$60</c:f>
              <c:numCache>
                <c:formatCode>_-[$฿-41E]* #,##0_-;\-[$฿-41E]* #,##0_-;_-[$฿-41E]* "-"??_-;_-@_-</c:formatCode>
                <c:ptCount val="2"/>
                <c:pt idx="0">
                  <c:v>12100</c:v>
                </c:pt>
                <c:pt idx="1">
                  <c:v>15100</c:v>
                </c:pt>
              </c:numCache>
            </c:numRef>
          </c:val>
          <c:extLst>
            <c:ext xmlns:c16="http://schemas.microsoft.com/office/drawing/2014/chart" uri="{C3380CC4-5D6E-409C-BE32-E72D297353CC}">
              <c16:uniqueId val="{00000004-5888-47C9-91CC-D826BB47A7EE}"/>
            </c:ext>
          </c:extLst>
        </c:ser>
        <c:dLbls>
          <c:showLegendKey val="0"/>
          <c:showVal val="1"/>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5FB-4CA1-A89A-32571139EC21}"/>
              </c:ext>
            </c:extLst>
          </c:dPt>
          <c:dPt>
            <c:idx val="1"/>
            <c:bubble3D val="0"/>
            <c:spPr>
              <a:solidFill>
                <a:srgbClr val="CBCBCB"/>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5FB-4CA1-A89A-32571139EC21}"/>
              </c:ext>
            </c:extLst>
          </c:dPt>
          <c:dLbls>
            <c:delete val="1"/>
          </c:dLbls>
          <c:cat>
            <c:strRef>
              <c:f>PivotTable!$G$65:$H$65</c:f>
              <c:strCache>
                <c:ptCount val="2"/>
                <c:pt idx="0">
                  <c:v>Sum of Total Wage's</c:v>
                </c:pt>
                <c:pt idx="1">
                  <c:v>Sum of Total Salaries</c:v>
                </c:pt>
              </c:strCache>
            </c:strRef>
          </c:cat>
          <c:val>
            <c:numRef>
              <c:f>PivotTable!$G$66:$H$66</c:f>
              <c:numCache>
                <c:formatCode>_-[$฿-41E]* #,##0_-;\-[$฿-41E]* #,##0_-;_-[$฿-41E]* "-"??_-;_-@_-</c:formatCode>
                <c:ptCount val="2"/>
                <c:pt idx="0">
                  <c:v>15100</c:v>
                </c:pt>
                <c:pt idx="1">
                  <c:v>12100</c:v>
                </c:pt>
              </c:numCache>
            </c:numRef>
          </c:val>
          <c:extLst>
            <c:ext xmlns:c16="http://schemas.microsoft.com/office/drawing/2014/chart" uri="{C3380CC4-5D6E-409C-BE32-E72D297353CC}">
              <c16:uniqueId val="{00000004-A5FB-4CA1-A89A-32571139EC21}"/>
            </c:ext>
          </c:extLst>
        </c:ser>
        <c:dLbls>
          <c:showLegendKey val="0"/>
          <c:showVal val="0"/>
          <c:showCatName val="0"/>
          <c:showSerName val="0"/>
          <c:showPercent val="1"/>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5400"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PivotTable!$G$123:$G$134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PivotTable!$H$123:$H$134</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6="http://schemas.microsoft.com/office/drawing/2014/chart" uri="{C3380CC4-5D6E-409C-BE32-E72D297353CC}">
              <c16:uniqueId val="{00000000-6B1F-467C-97EC-AE30C24C013D}"/>
            </c:ext>
          </c:extLst>
        </c:ser>
        <c:dLbls>
          <c:dLblPos val="t"/>
          <c:showLegendKey val="0"/>
          <c:showVal val="1"/>
          <c:showCatName val="0"/>
          <c:showSerName val="0"/>
          <c:showPercent val="0"/>
          <c:showBubbleSize val="0"/>
        </c:dLbls>
        <c:smooth val="0"/>
        <c:axId val="942403024"/>
        <c:axId val="777884976"/>
      </c:lineChart>
      <c:catAx>
        <c:axId val="9424030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7884976"/>
        <c:crosses val="autoZero"/>
        <c:auto val="1"/>
        <c:lblAlgn val="ctr"/>
        <c:lblOffset val="100"/>
        <c:tickMarkSkip val="1"/>
        <c:noMultiLvlLbl val="0"/>
      </c:catAx>
      <c:valAx>
        <c:axId val="777884976"/>
        <c:scaling>
          <c:orientation val="minMax"/>
        </c:scaling>
        <c:delete val="1"/>
        <c:axPos val="l"/>
        <c:numFmt formatCode="General" sourceLinked="1"/>
        <c:majorTickMark val="none"/>
        <c:minorTickMark val="none"/>
        <c:tickLblPos val="nextTo"/>
        <c:crossAx val="94240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1"/>
          <c:showBubbleSize val="0"/>
          <c:showLeaderLines val="0"/>
        </c:dLbls>
        <c:firstSliceAng val="0"/>
        <c:holeSize val="8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hyperlink" Target="https://freepngclipart.com/png/83693-thailand-vector-area-map-free-transparent-image-hd" TargetMode="External"/><Relationship Id="rId18" Type="http://schemas.openxmlformats.org/officeDocument/2006/relationships/hyperlink" Target="https://www.freepngimg.com/png/69580-symbol-computer-location-icons-hq-image-free-png" TargetMode="External"/><Relationship Id="rId3" Type="http://schemas.openxmlformats.org/officeDocument/2006/relationships/image" Target="../media/image2.png"/><Relationship Id="rId7" Type="http://schemas.openxmlformats.org/officeDocument/2006/relationships/image" Target="../media/image4.jpeg"/><Relationship Id="rId12" Type="http://schemas.microsoft.com/office/2007/relationships/hdphoto" Target="../media/hdphoto2.wdp"/><Relationship Id="rId17" Type="http://schemas.openxmlformats.org/officeDocument/2006/relationships/image" Target="../media/image6.png"/><Relationship Id="rId2" Type="http://schemas.microsoft.com/office/2007/relationships/hdphoto" Target="../media/hdphoto1.wdp"/><Relationship Id="rId16" Type="http://schemas.openxmlformats.org/officeDocument/2006/relationships/chart" Target="../charts/chart7.xml"/><Relationship Id="rId20"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hyperlink" Target="https://www.vecteezy.com/free-vector/blue-truck" TargetMode="External"/><Relationship Id="rId11" Type="http://schemas.openxmlformats.org/officeDocument/2006/relationships/image" Target="../media/image5.png"/><Relationship Id="rId5" Type="http://schemas.openxmlformats.org/officeDocument/2006/relationships/image" Target="../media/image3.png"/><Relationship Id="rId15" Type="http://schemas.openxmlformats.org/officeDocument/2006/relationships/chart" Target="../charts/chart6.xml"/><Relationship Id="rId10" Type="http://schemas.openxmlformats.org/officeDocument/2006/relationships/chart" Target="../charts/chart4.xml"/><Relationship Id="rId19" Type="http://schemas.openxmlformats.org/officeDocument/2006/relationships/chart" Target="../charts/chart8.xml"/><Relationship Id="rId4" Type="http://schemas.openxmlformats.org/officeDocument/2006/relationships/hyperlink" Target="https://wiki.rotter.se/index.php?title=Fil:Flag_of_Thailand.svg.png" TargetMode="External"/><Relationship Id="rId9" Type="http://schemas.openxmlformats.org/officeDocument/2006/relationships/chart" Target="../charts/chart3.xml"/><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975360</xdr:colOff>
      <xdr:row>77</xdr:row>
      <xdr:rowOff>30480</xdr:rowOff>
    </xdr:from>
    <xdr:to>
      <xdr:col>16</xdr:col>
      <xdr:colOff>312420</xdr:colOff>
      <xdr:row>92</xdr:row>
      <xdr:rowOff>137160</xdr:rowOff>
    </xdr:to>
    <xdr:graphicFrame macro="">
      <xdr:nvGraphicFramePr>
        <xdr:cNvPr id="11" name="Chart 10">
          <a:extLst>
            <a:ext uri="{FF2B5EF4-FFF2-40B4-BE49-F238E27FC236}">
              <a16:creationId xmlns:a16="http://schemas.microsoft.com/office/drawing/2014/main" id="{E2DD9105-7030-4BE6-A8A1-4FE269773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601981</xdr:colOff>
      <xdr:row>0</xdr:row>
      <xdr:rowOff>142874</xdr:rowOff>
    </xdr:from>
    <xdr:to>
      <xdr:col>2</xdr:col>
      <xdr:colOff>268937</xdr:colOff>
      <xdr:row>35</xdr:row>
      <xdr:rowOff>156412</xdr:rowOff>
    </xdr:to>
    <xdr:sp macro="" textlink="">
      <xdr:nvSpPr>
        <xdr:cNvPr id="2" name="Rectangle: Top Corners Rounded 1">
          <a:extLst>
            <a:ext uri="{FF2B5EF4-FFF2-40B4-BE49-F238E27FC236}">
              <a16:creationId xmlns:a16="http://schemas.microsoft.com/office/drawing/2014/main" id="{D7D599CC-FFBA-916C-CF0D-F7FF041209F9}"/>
            </a:ext>
          </a:extLst>
        </xdr:cNvPr>
        <xdr:cNvSpPr/>
      </xdr:nvSpPr>
      <xdr:spPr>
        <a:xfrm rot="16200000">
          <a:off x="-2462148" y="3207003"/>
          <a:ext cx="7014413" cy="886156"/>
        </a:xfrm>
        <a:prstGeom prst="round2SameRect">
          <a:avLst>
            <a:gd name="adj1" fmla="val 49038"/>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1</xdr:col>
      <xdr:colOff>167924</xdr:colOff>
      <xdr:row>1</xdr:row>
      <xdr:rowOff>114299</xdr:rowOff>
    </xdr:from>
    <xdr:to>
      <xdr:col>4</xdr:col>
      <xdr:colOff>346222</xdr:colOff>
      <xdr:row>34</xdr:row>
      <xdr:rowOff>190502</xdr:rowOff>
    </xdr:to>
    <xdr:sp macro="" textlink="">
      <xdr:nvSpPr>
        <xdr:cNvPr id="5" name="Rectangle: Top Corners Rounded 4">
          <a:extLst>
            <a:ext uri="{FF2B5EF4-FFF2-40B4-BE49-F238E27FC236}">
              <a16:creationId xmlns:a16="http://schemas.microsoft.com/office/drawing/2014/main" id="{39BED802-515E-426B-8E4A-22755E8308B6}"/>
            </a:ext>
          </a:extLst>
        </xdr:cNvPr>
        <xdr:cNvSpPr/>
      </xdr:nvSpPr>
      <xdr:spPr>
        <a:xfrm rot="16200000">
          <a:off x="-1526009" y="2615952"/>
          <a:ext cx="6614163" cy="2007098"/>
        </a:xfrm>
        <a:prstGeom prst="round2SameRect">
          <a:avLst>
            <a:gd name="adj1" fmla="val 49038"/>
            <a:gd name="adj2" fmla="val 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zh-TW" altLang="en-US" sz="1100"/>
        </a:p>
      </xdr:txBody>
    </xdr:sp>
    <xdr:clientData/>
  </xdr:twoCellAnchor>
  <xdr:twoCellAnchor>
    <xdr:from>
      <xdr:col>2</xdr:col>
      <xdr:colOff>233363</xdr:colOff>
      <xdr:row>0</xdr:row>
      <xdr:rowOff>142708</xdr:rowOff>
    </xdr:from>
    <xdr:to>
      <xdr:col>23</xdr:col>
      <xdr:colOff>43561</xdr:colOff>
      <xdr:row>1</xdr:row>
      <xdr:rowOff>121920</xdr:rowOff>
    </xdr:to>
    <xdr:sp macro="" textlink="">
      <xdr:nvSpPr>
        <xdr:cNvPr id="7" name="Rectangle 6">
          <a:extLst>
            <a:ext uri="{FF2B5EF4-FFF2-40B4-BE49-F238E27FC236}">
              <a16:creationId xmlns:a16="http://schemas.microsoft.com/office/drawing/2014/main" id="{A1C1A60D-9F86-ED31-6676-682103FDAFCF}"/>
            </a:ext>
          </a:extLst>
        </xdr:cNvPr>
        <xdr:cNvSpPr/>
      </xdr:nvSpPr>
      <xdr:spPr>
        <a:xfrm>
          <a:off x="1452563" y="142708"/>
          <a:ext cx="12611798" cy="179237"/>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2</xdr:col>
      <xdr:colOff>263768</xdr:colOff>
      <xdr:row>34</xdr:row>
      <xdr:rowOff>157367</xdr:rowOff>
    </xdr:from>
    <xdr:to>
      <xdr:col>20</xdr:col>
      <xdr:colOff>609599</xdr:colOff>
      <xdr:row>35</xdr:row>
      <xdr:rowOff>158230</xdr:rowOff>
    </xdr:to>
    <xdr:sp macro="" textlink="">
      <xdr:nvSpPr>
        <xdr:cNvPr id="9" name="Rectangle 8">
          <a:extLst>
            <a:ext uri="{FF2B5EF4-FFF2-40B4-BE49-F238E27FC236}">
              <a16:creationId xmlns:a16="http://schemas.microsoft.com/office/drawing/2014/main" id="{86755264-1A82-45CA-A02E-33104BCB64EE}"/>
            </a:ext>
          </a:extLst>
        </xdr:cNvPr>
        <xdr:cNvSpPr/>
      </xdr:nvSpPr>
      <xdr:spPr>
        <a:xfrm>
          <a:off x="1482968" y="6893447"/>
          <a:ext cx="11318631" cy="198983"/>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20</xdr:col>
      <xdr:colOff>494393</xdr:colOff>
      <xdr:row>0</xdr:row>
      <xdr:rowOff>152003</xdr:rowOff>
    </xdr:from>
    <xdr:to>
      <xdr:col>24</xdr:col>
      <xdr:colOff>305066</xdr:colOff>
      <xdr:row>35</xdr:row>
      <xdr:rowOff>158230</xdr:rowOff>
    </xdr:to>
    <xdr:sp macro="" textlink="">
      <xdr:nvSpPr>
        <xdr:cNvPr id="10" name="Rectangle: Top Corners Rounded 9">
          <a:extLst>
            <a:ext uri="{FF2B5EF4-FFF2-40B4-BE49-F238E27FC236}">
              <a16:creationId xmlns:a16="http://schemas.microsoft.com/office/drawing/2014/main" id="{37B5E126-7C5F-479B-8869-B9D7945AC437}"/>
            </a:ext>
          </a:extLst>
        </xdr:cNvPr>
        <xdr:cNvSpPr/>
      </xdr:nvSpPr>
      <xdr:spPr>
        <a:xfrm rot="5400000">
          <a:off x="10340716" y="2497680"/>
          <a:ext cx="6940427" cy="2249073"/>
        </a:xfrm>
        <a:prstGeom prst="round2SameRect">
          <a:avLst>
            <a:gd name="adj1" fmla="val 49038"/>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17</xdr:col>
      <xdr:colOff>465034</xdr:colOff>
      <xdr:row>1</xdr:row>
      <xdr:rowOff>121595</xdr:rowOff>
    </xdr:from>
    <xdr:to>
      <xdr:col>24</xdr:col>
      <xdr:colOff>145954</xdr:colOff>
      <xdr:row>34</xdr:row>
      <xdr:rowOff>160023</xdr:rowOff>
    </xdr:to>
    <xdr:sp macro="" textlink="">
      <xdr:nvSpPr>
        <xdr:cNvPr id="11" name="Rectangle: Top Corners Rounded 10">
          <a:extLst>
            <a:ext uri="{FF2B5EF4-FFF2-40B4-BE49-F238E27FC236}">
              <a16:creationId xmlns:a16="http://schemas.microsoft.com/office/drawing/2014/main" id="{DAC0657A-2C4E-4718-B821-9EE6FDCA59F8}"/>
            </a:ext>
          </a:extLst>
        </xdr:cNvPr>
        <xdr:cNvSpPr/>
      </xdr:nvSpPr>
      <xdr:spPr>
        <a:xfrm rot="5400000">
          <a:off x="9514100" y="1633849"/>
          <a:ext cx="6576388" cy="3948120"/>
        </a:xfrm>
        <a:prstGeom prst="round2SameRect">
          <a:avLst>
            <a:gd name="adj1" fmla="val 49038"/>
            <a:gd name="adj2" fmla="val 0"/>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zh-TW" altLang="en-US" sz="1100"/>
        </a:p>
      </xdr:txBody>
    </xdr:sp>
    <xdr:clientData/>
  </xdr:twoCellAnchor>
  <xdr:twoCellAnchor editAs="oneCell">
    <xdr:from>
      <xdr:col>1</xdr:col>
      <xdr:colOff>361472</xdr:colOff>
      <xdr:row>1</xdr:row>
      <xdr:rowOff>114299</xdr:rowOff>
    </xdr:from>
    <xdr:to>
      <xdr:col>4</xdr:col>
      <xdr:colOff>152672</xdr:colOff>
      <xdr:row>9</xdr:row>
      <xdr:rowOff>169319</xdr:rowOff>
    </xdr:to>
    <xdr:pic>
      <xdr:nvPicPr>
        <xdr:cNvPr id="15" name="Picture 14">
          <a:extLst>
            <a:ext uri="{FF2B5EF4-FFF2-40B4-BE49-F238E27FC236}">
              <a16:creationId xmlns:a16="http://schemas.microsoft.com/office/drawing/2014/main" id="{026AA08A-B706-E025-1565-D015A736ED33}"/>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112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971072" y="312419"/>
          <a:ext cx="1620000" cy="1639980"/>
        </a:xfrm>
        <a:prstGeom prst="rect">
          <a:avLst/>
        </a:prstGeom>
      </xdr:spPr>
    </xdr:pic>
    <xdr:clientData/>
  </xdr:twoCellAnchor>
  <xdr:twoCellAnchor>
    <xdr:from>
      <xdr:col>15</xdr:col>
      <xdr:colOff>228876</xdr:colOff>
      <xdr:row>6</xdr:row>
      <xdr:rowOff>61568</xdr:rowOff>
    </xdr:from>
    <xdr:to>
      <xdr:col>15</xdr:col>
      <xdr:colOff>264876</xdr:colOff>
      <xdr:row>6</xdr:row>
      <xdr:rowOff>97568</xdr:rowOff>
    </xdr:to>
    <xdr:sp macro="" textlink="">
      <xdr:nvSpPr>
        <xdr:cNvPr id="6" name="Oval 5">
          <a:extLst>
            <a:ext uri="{FF2B5EF4-FFF2-40B4-BE49-F238E27FC236}">
              <a16:creationId xmlns:a16="http://schemas.microsoft.com/office/drawing/2014/main" id="{DAFB657C-768D-522B-18E0-2B3B491C2041}"/>
            </a:ext>
          </a:extLst>
        </xdr:cNvPr>
        <xdr:cNvSpPr/>
      </xdr:nvSpPr>
      <xdr:spPr>
        <a:xfrm>
          <a:off x="9372876" y="1250288"/>
          <a:ext cx="36000" cy="36000"/>
        </a:xfrm>
        <a:prstGeom prst="ellipse">
          <a:avLst/>
        </a:prstGeom>
        <a:solidFill>
          <a:srgbClr val="FFFF00"/>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TW" altLang="en-US" sz="1100"/>
        </a:p>
      </xdr:txBody>
    </xdr:sp>
    <xdr:clientData/>
  </xdr:twoCellAnchor>
  <xdr:twoCellAnchor editAs="oneCell">
    <xdr:from>
      <xdr:col>13</xdr:col>
      <xdr:colOff>14356</xdr:colOff>
      <xdr:row>5</xdr:row>
      <xdr:rowOff>58898</xdr:rowOff>
    </xdr:from>
    <xdr:to>
      <xdr:col>13</xdr:col>
      <xdr:colOff>192156</xdr:colOff>
      <xdr:row>5</xdr:row>
      <xdr:rowOff>177964</xdr:rowOff>
    </xdr:to>
    <xdr:pic>
      <xdr:nvPicPr>
        <xdr:cNvPr id="13" name="Picture 12">
          <a:extLst>
            <a:ext uri="{FF2B5EF4-FFF2-40B4-BE49-F238E27FC236}">
              <a16:creationId xmlns:a16="http://schemas.microsoft.com/office/drawing/2014/main" id="{73834D64-5157-A431-AAAC-56F51BA0C1E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flipV="1">
          <a:off x="7939156" y="1049498"/>
          <a:ext cx="177800" cy="119066"/>
        </a:xfrm>
        <a:prstGeom prst="rect">
          <a:avLst/>
        </a:prstGeom>
      </xdr:spPr>
    </xdr:pic>
    <xdr:clientData/>
  </xdr:twoCellAnchor>
  <xdr:twoCellAnchor>
    <xdr:from>
      <xdr:col>18</xdr:col>
      <xdr:colOff>59884</xdr:colOff>
      <xdr:row>3</xdr:row>
      <xdr:rowOff>75166</xdr:rowOff>
    </xdr:from>
    <xdr:to>
      <xdr:col>22</xdr:col>
      <xdr:colOff>185524</xdr:colOff>
      <xdr:row>10</xdr:row>
      <xdr:rowOff>14206</xdr:rowOff>
    </xdr:to>
    <xdr:sp macro="" textlink="">
      <xdr:nvSpPr>
        <xdr:cNvPr id="12" name="Rectangle: Rounded Corners 11">
          <a:extLst>
            <a:ext uri="{FF2B5EF4-FFF2-40B4-BE49-F238E27FC236}">
              <a16:creationId xmlns:a16="http://schemas.microsoft.com/office/drawing/2014/main" id="{B806BE22-0382-DE33-3615-50C251CBF363}"/>
            </a:ext>
          </a:extLst>
        </xdr:cNvPr>
        <xdr:cNvSpPr/>
      </xdr:nvSpPr>
      <xdr:spPr>
        <a:xfrm>
          <a:off x="11032684" y="669526"/>
          <a:ext cx="2564040" cy="1325880"/>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67316</xdr:colOff>
      <xdr:row>6</xdr:row>
      <xdr:rowOff>130386</xdr:rowOff>
    </xdr:from>
    <xdr:to>
      <xdr:col>20</xdr:col>
      <xdr:colOff>460860</xdr:colOff>
      <xdr:row>8</xdr:row>
      <xdr:rowOff>38357</xdr:rowOff>
    </xdr:to>
    <xdr:sp macro="" textlink="">
      <xdr:nvSpPr>
        <xdr:cNvPr id="22" name="Rectangle: Rounded Corners 21">
          <a:extLst>
            <a:ext uri="{FF2B5EF4-FFF2-40B4-BE49-F238E27FC236}">
              <a16:creationId xmlns:a16="http://schemas.microsoft.com/office/drawing/2014/main" id="{DB540A79-8E9C-4E94-B64C-92B1430408CA}"/>
            </a:ext>
          </a:extLst>
        </xdr:cNvPr>
        <xdr:cNvSpPr/>
      </xdr:nvSpPr>
      <xdr:spPr>
        <a:xfrm>
          <a:off x="11040116" y="1319106"/>
          <a:ext cx="161274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ysClr val="windowText" lastClr="000000"/>
              </a:solidFill>
              <a:latin typeface="Abadi" panose="020B0604020104020204" pitchFamily="34" charset="0"/>
            </a:rPr>
            <a:t>Hired Transportation</a:t>
          </a:r>
          <a:endParaRPr lang="zh-TW" altLang="en-US" sz="1200" b="0">
            <a:solidFill>
              <a:sysClr val="windowText" lastClr="000000"/>
            </a:solidFill>
            <a:latin typeface="Abadi" panose="020B0604020104020204" pitchFamily="34" charset="0"/>
          </a:endParaRPr>
        </a:p>
      </xdr:txBody>
    </xdr:sp>
    <xdr:clientData/>
  </xdr:twoCellAnchor>
  <xdr:twoCellAnchor>
    <xdr:from>
      <xdr:col>21</xdr:col>
      <xdr:colOff>89084</xdr:colOff>
      <xdr:row>3</xdr:row>
      <xdr:rowOff>99443</xdr:rowOff>
    </xdr:from>
    <xdr:to>
      <xdr:col>22</xdr:col>
      <xdr:colOff>122264</xdr:colOff>
      <xdr:row>9</xdr:row>
      <xdr:rowOff>188049</xdr:rowOff>
    </xdr:to>
    <xdr:pic>
      <xdr:nvPicPr>
        <xdr:cNvPr id="24" name="Picture 23">
          <a:extLst>
            <a:ext uri="{FF2B5EF4-FFF2-40B4-BE49-F238E27FC236}">
              <a16:creationId xmlns:a16="http://schemas.microsoft.com/office/drawing/2014/main" id="{2D5C3DD6-EC8D-E8C3-C412-1EC76DB9B43F}"/>
            </a:ext>
          </a:extLst>
        </xdr:cNvPr>
        <xdr:cNvPicPr>
          <a:picLocks noChangeAspect="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 uri="{837473B0-CC2E-450A-ABE3-18F120FF3D39}">
              <a1611:picAttrSrcUrl xmlns:a1611="http://schemas.microsoft.com/office/drawing/2016/11/main" r:id="rId6"/>
            </a:ext>
          </a:extLst>
        </a:blip>
        <a:srcRect r="58438"/>
        <a:stretch/>
      </xdr:blipFill>
      <xdr:spPr>
        <a:xfrm>
          <a:off x="12890684" y="693803"/>
          <a:ext cx="642780" cy="1277326"/>
        </a:xfrm>
        <a:prstGeom prst="rect">
          <a:avLst/>
        </a:prstGeom>
        <a:blipFill>
          <a:blip xmlns:r="http://schemas.openxmlformats.org/officeDocument/2006/relationships" r:embed="rId7"/>
          <a:tile tx="0" ty="0" sx="100000" sy="100000" flip="none" algn="tl"/>
        </a:blipFill>
      </xdr:spPr>
    </xdr:pic>
    <xdr:clientData/>
  </xdr:twoCellAnchor>
  <xdr:twoCellAnchor>
    <xdr:from>
      <xdr:col>18</xdr:col>
      <xdr:colOff>59884</xdr:colOff>
      <xdr:row>4</xdr:row>
      <xdr:rowOff>101836</xdr:rowOff>
    </xdr:from>
    <xdr:to>
      <xdr:col>20</xdr:col>
      <xdr:colOff>386540</xdr:colOff>
      <xdr:row>6</xdr:row>
      <xdr:rowOff>9807</xdr:rowOff>
    </xdr:to>
    <xdr:grpSp>
      <xdr:nvGrpSpPr>
        <xdr:cNvPr id="36" name="Group 35">
          <a:extLst>
            <a:ext uri="{FF2B5EF4-FFF2-40B4-BE49-F238E27FC236}">
              <a16:creationId xmlns:a16="http://schemas.microsoft.com/office/drawing/2014/main" id="{26945FCD-C284-196F-3519-E546C58F1BDA}"/>
            </a:ext>
          </a:extLst>
        </xdr:cNvPr>
        <xdr:cNvGrpSpPr/>
      </xdr:nvGrpSpPr>
      <xdr:grpSpPr>
        <a:xfrm>
          <a:off x="11032684" y="894316"/>
          <a:ext cx="1545856" cy="304211"/>
          <a:chOff x="10241280" y="901679"/>
          <a:chExt cx="1584960" cy="304211"/>
        </a:xfrm>
      </xdr:grpSpPr>
      <xdr:sp macro="" textlink="">
        <xdr:nvSpPr>
          <xdr:cNvPr id="28" name="Rectangle: Rounded Corners 27">
            <a:extLst>
              <a:ext uri="{FF2B5EF4-FFF2-40B4-BE49-F238E27FC236}">
                <a16:creationId xmlns:a16="http://schemas.microsoft.com/office/drawing/2014/main" id="{44317F7B-1636-47C0-A0F2-995B39075DD8}"/>
              </a:ext>
            </a:extLst>
          </xdr:cNvPr>
          <xdr:cNvSpPr/>
        </xdr:nvSpPr>
        <xdr:spPr>
          <a:xfrm>
            <a:off x="10241280" y="901679"/>
            <a:ext cx="1260502"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600" b="0">
                <a:solidFill>
                  <a:sysClr val="windowText" lastClr="000000"/>
                </a:solidFill>
                <a:latin typeface="Abadi" panose="020B0604020104020204" pitchFamily="34" charset="0"/>
              </a:rPr>
              <a:t>Total Trips</a:t>
            </a:r>
            <a:endParaRPr lang="zh-TW" altLang="en-US" sz="1600" b="0">
              <a:solidFill>
                <a:sysClr val="windowText" lastClr="000000"/>
              </a:solidFill>
              <a:latin typeface="Abadi" panose="020B0604020104020204" pitchFamily="34" charset="0"/>
            </a:endParaRPr>
          </a:p>
        </xdr:txBody>
      </xdr:sp>
      <xdr:sp macro="" textlink="PivotTable!B4">
        <xdr:nvSpPr>
          <xdr:cNvPr id="30" name="Rectangle: Rounded Corners 29">
            <a:extLst>
              <a:ext uri="{FF2B5EF4-FFF2-40B4-BE49-F238E27FC236}">
                <a16:creationId xmlns:a16="http://schemas.microsoft.com/office/drawing/2014/main" id="{E08938C4-6ECA-4EA6-B41C-877A9DD47843}"/>
              </a:ext>
            </a:extLst>
          </xdr:cNvPr>
          <xdr:cNvSpPr/>
        </xdr:nvSpPr>
        <xdr:spPr>
          <a:xfrm>
            <a:off x="11285220" y="901679"/>
            <a:ext cx="54102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B44A980-C7B2-44F1-AA9E-BAAFD129A2C7}" type="TxLink">
              <a:rPr lang="en-US" altLang="en-US" sz="1600" b="0" i="0" u="none" strike="noStrike">
                <a:solidFill>
                  <a:sysClr val="windowText" lastClr="000000"/>
                </a:solidFill>
                <a:latin typeface="Abadi" panose="020B0604020104020204" pitchFamily="34" charset="0"/>
                <a:ea typeface="新細明體"/>
              </a:rPr>
              <a:pPr algn="l"/>
              <a:t>24</a:t>
            </a:fld>
            <a:endParaRPr lang="zh-TW" altLang="en-US" sz="1600" b="0">
              <a:solidFill>
                <a:sysClr val="windowText" lastClr="000000"/>
              </a:solidFill>
              <a:latin typeface="Abadi" panose="020B0604020104020204" pitchFamily="34" charset="0"/>
            </a:endParaRPr>
          </a:p>
        </xdr:txBody>
      </xdr:sp>
    </xdr:grpSp>
    <xdr:clientData/>
  </xdr:twoCellAnchor>
  <xdr:twoCellAnchor>
    <xdr:from>
      <xdr:col>18</xdr:col>
      <xdr:colOff>67316</xdr:colOff>
      <xdr:row>8</xdr:row>
      <xdr:rowOff>34196</xdr:rowOff>
    </xdr:from>
    <xdr:to>
      <xdr:col>19</xdr:col>
      <xdr:colOff>310834</xdr:colOff>
      <xdr:row>9</xdr:row>
      <xdr:rowOff>140287</xdr:rowOff>
    </xdr:to>
    <xdr:grpSp>
      <xdr:nvGrpSpPr>
        <xdr:cNvPr id="35" name="Group 34">
          <a:extLst>
            <a:ext uri="{FF2B5EF4-FFF2-40B4-BE49-F238E27FC236}">
              <a16:creationId xmlns:a16="http://schemas.microsoft.com/office/drawing/2014/main" id="{58B8C7E1-19B6-8782-AFB4-972ECCB8B670}"/>
            </a:ext>
          </a:extLst>
        </xdr:cNvPr>
        <xdr:cNvGrpSpPr/>
      </xdr:nvGrpSpPr>
      <xdr:grpSpPr>
        <a:xfrm>
          <a:off x="11040116" y="1619156"/>
          <a:ext cx="853118" cy="304211"/>
          <a:chOff x="10220021" y="1626519"/>
          <a:chExt cx="874699" cy="304211"/>
        </a:xfrm>
      </xdr:grpSpPr>
      <xdr:sp macro="" textlink="PivotTable!H5">
        <xdr:nvSpPr>
          <xdr:cNvPr id="31" name="Rectangle: Rounded Corners 30">
            <a:extLst>
              <a:ext uri="{FF2B5EF4-FFF2-40B4-BE49-F238E27FC236}">
                <a16:creationId xmlns:a16="http://schemas.microsoft.com/office/drawing/2014/main" id="{34E2E547-208C-4315-84AC-D71C131C9D31}"/>
              </a:ext>
            </a:extLst>
          </xdr:cNvPr>
          <xdr:cNvSpPr/>
        </xdr:nvSpPr>
        <xdr:spPr>
          <a:xfrm>
            <a:off x="10220021" y="1626519"/>
            <a:ext cx="40386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5ED6E7-0EDE-4924-AC03-85BCF8BCF9FE}" type="TxLink">
              <a:rPr lang="en-US" altLang="en-US" sz="1200" b="0" i="0" u="none" strike="noStrike">
                <a:solidFill>
                  <a:srgbClr val="B90E0A"/>
                </a:solidFill>
                <a:latin typeface="Abadi" panose="020B0604020104020204" pitchFamily="34" charset="0"/>
                <a:ea typeface="新細明體"/>
              </a:rPr>
              <a:pPr algn="ctr"/>
              <a:t>5</a:t>
            </a:fld>
            <a:endParaRPr lang="zh-TW" altLang="en-US" sz="1200" b="0">
              <a:solidFill>
                <a:srgbClr val="B90E0A"/>
              </a:solidFill>
              <a:latin typeface="Abadi" panose="020B0604020104020204" pitchFamily="34" charset="0"/>
            </a:endParaRPr>
          </a:p>
        </xdr:txBody>
      </xdr:sp>
      <xdr:sp macro="" textlink="">
        <xdr:nvSpPr>
          <xdr:cNvPr id="34" name="Rectangle: Rounded Corners 33">
            <a:extLst>
              <a:ext uri="{FF2B5EF4-FFF2-40B4-BE49-F238E27FC236}">
                <a16:creationId xmlns:a16="http://schemas.microsoft.com/office/drawing/2014/main" id="{156B807D-0F6E-4E2F-A2C4-3A7A149111B5}"/>
              </a:ext>
            </a:extLst>
          </xdr:cNvPr>
          <xdr:cNvSpPr/>
        </xdr:nvSpPr>
        <xdr:spPr>
          <a:xfrm>
            <a:off x="10546080" y="1626519"/>
            <a:ext cx="54864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Trips</a:t>
            </a:r>
            <a:endParaRPr lang="zh-TW" altLang="en-US" sz="1200" b="0">
              <a:solidFill>
                <a:srgbClr val="B90E0A"/>
              </a:solidFill>
              <a:latin typeface="Abadi" panose="020B0604020104020204" pitchFamily="34" charset="0"/>
            </a:endParaRPr>
          </a:p>
        </xdr:txBody>
      </xdr:sp>
    </xdr:grpSp>
    <xdr:clientData/>
  </xdr:twoCellAnchor>
  <xdr:twoCellAnchor>
    <xdr:from>
      <xdr:col>1</xdr:col>
      <xdr:colOff>331612</xdr:colOff>
      <xdr:row>13</xdr:row>
      <xdr:rowOff>161607</xdr:rowOff>
    </xdr:from>
    <xdr:to>
      <xdr:col>3</xdr:col>
      <xdr:colOff>125872</xdr:colOff>
      <xdr:row>15</xdr:row>
      <xdr:rowOff>35367</xdr:rowOff>
    </xdr:to>
    <xdr:sp macro="" textlink="">
      <xdr:nvSpPr>
        <xdr:cNvPr id="43" name="Rectangle: Rounded Corners 42">
          <a:extLst>
            <a:ext uri="{FF2B5EF4-FFF2-40B4-BE49-F238E27FC236}">
              <a16:creationId xmlns:a16="http://schemas.microsoft.com/office/drawing/2014/main" id="{A16FC489-7840-49ED-967F-D088B92A9097}"/>
            </a:ext>
          </a:extLst>
        </xdr:cNvPr>
        <xdr:cNvSpPr/>
      </xdr:nvSpPr>
      <xdr:spPr>
        <a:xfrm>
          <a:off x="941212" y="2737167"/>
          <a:ext cx="101346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Driver</a:t>
          </a:r>
          <a:endParaRPr lang="zh-TW" altLang="en-US" sz="1200" b="0">
            <a:solidFill>
              <a:srgbClr val="B90E0A"/>
            </a:solidFill>
            <a:latin typeface="Abadi" panose="020B0604020104020204" pitchFamily="34" charset="0"/>
          </a:endParaRPr>
        </a:p>
      </xdr:txBody>
    </xdr:sp>
    <xdr:clientData/>
  </xdr:twoCellAnchor>
  <xdr:twoCellAnchor>
    <xdr:from>
      <xdr:col>1</xdr:col>
      <xdr:colOff>331612</xdr:colOff>
      <xdr:row>23</xdr:row>
      <xdr:rowOff>2165</xdr:rowOff>
    </xdr:from>
    <xdr:to>
      <xdr:col>3</xdr:col>
      <xdr:colOff>125872</xdr:colOff>
      <xdr:row>24</xdr:row>
      <xdr:rowOff>74045</xdr:rowOff>
    </xdr:to>
    <xdr:sp macro="" textlink="">
      <xdr:nvSpPr>
        <xdr:cNvPr id="44" name="Rectangle: Rounded Corners 43">
          <a:extLst>
            <a:ext uri="{FF2B5EF4-FFF2-40B4-BE49-F238E27FC236}">
              <a16:creationId xmlns:a16="http://schemas.microsoft.com/office/drawing/2014/main" id="{98198165-F003-4E1B-A000-26F836E8E735}"/>
            </a:ext>
          </a:extLst>
        </xdr:cNvPr>
        <xdr:cNvSpPr/>
      </xdr:nvSpPr>
      <xdr:spPr>
        <a:xfrm>
          <a:off x="941212" y="4558925"/>
          <a:ext cx="101346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Month</a:t>
          </a:r>
          <a:endParaRPr lang="zh-TW" altLang="en-US" sz="1200" b="0">
            <a:solidFill>
              <a:srgbClr val="B90E0A"/>
            </a:solidFill>
            <a:latin typeface="Abadi" panose="020B0604020104020204" pitchFamily="34" charset="0"/>
          </a:endParaRPr>
        </a:p>
      </xdr:txBody>
    </xdr:sp>
    <xdr:clientData/>
  </xdr:twoCellAnchor>
  <xdr:twoCellAnchor editAs="oneCell">
    <xdr:from>
      <xdr:col>1</xdr:col>
      <xdr:colOff>327944</xdr:colOff>
      <xdr:row>24</xdr:row>
      <xdr:rowOff>64270</xdr:rowOff>
    </xdr:from>
    <xdr:to>
      <xdr:col>4</xdr:col>
      <xdr:colOff>299144</xdr:colOff>
      <xdr:row>30</xdr:row>
      <xdr:rowOff>63550</xdr:rowOff>
    </xdr:to>
    <mc:AlternateContent xmlns:mc="http://schemas.openxmlformats.org/markup-compatibility/2006" xmlns:a14="http://schemas.microsoft.com/office/drawing/2010/main">
      <mc:Choice Requires="a14">
        <xdr:graphicFrame macro="">
          <xdr:nvGraphicFramePr>
            <xdr:cNvPr id="48" name="Month">
              <a:extLst>
                <a:ext uri="{FF2B5EF4-FFF2-40B4-BE49-F238E27FC236}">
                  <a16:creationId xmlns:a16="http://schemas.microsoft.com/office/drawing/2014/main" id="{BF556B2F-ADC6-4045-913B-F9033770EB9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7544" y="4819150"/>
              <a:ext cx="1800000" cy="118800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331612</xdr:colOff>
      <xdr:row>15</xdr:row>
      <xdr:rowOff>114300</xdr:rowOff>
    </xdr:from>
    <xdr:to>
      <xdr:col>4</xdr:col>
      <xdr:colOff>0</xdr:colOff>
      <xdr:row>19</xdr:row>
      <xdr:rowOff>0</xdr:rowOff>
    </xdr:to>
    <mc:AlternateContent xmlns:mc="http://schemas.openxmlformats.org/markup-compatibility/2006" xmlns:a14="http://schemas.microsoft.com/office/drawing/2010/main">
      <mc:Choice Requires="a14">
        <xdr:graphicFrame macro="">
          <xdr:nvGraphicFramePr>
            <xdr:cNvPr id="49" name="Driver">
              <a:extLst>
                <a:ext uri="{FF2B5EF4-FFF2-40B4-BE49-F238E27FC236}">
                  <a16:creationId xmlns:a16="http://schemas.microsoft.com/office/drawing/2014/main" id="{256DE25A-9B45-448E-9FA8-47EC3DB67F60}"/>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941212" y="3086100"/>
              <a:ext cx="1497188" cy="67818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55924</xdr:colOff>
      <xdr:row>26</xdr:row>
      <xdr:rowOff>190803</xdr:rowOff>
    </xdr:from>
    <xdr:to>
      <xdr:col>22</xdr:col>
      <xdr:colOff>181564</xdr:colOff>
      <xdr:row>33</xdr:row>
      <xdr:rowOff>129843</xdr:rowOff>
    </xdr:to>
    <xdr:sp macro="" textlink="">
      <xdr:nvSpPr>
        <xdr:cNvPr id="50" name="Rectangle: Rounded Corners 49">
          <a:extLst>
            <a:ext uri="{FF2B5EF4-FFF2-40B4-BE49-F238E27FC236}">
              <a16:creationId xmlns:a16="http://schemas.microsoft.com/office/drawing/2014/main" id="{A3FE7FEA-65D3-4FEF-9923-DB366ED12461}"/>
            </a:ext>
          </a:extLst>
        </xdr:cNvPr>
        <xdr:cNvSpPr/>
      </xdr:nvSpPr>
      <xdr:spPr>
        <a:xfrm>
          <a:off x="11028724" y="5341923"/>
          <a:ext cx="2564040" cy="1325880"/>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67316</xdr:colOff>
      <xdr:row>11</xdr:row>
      <xdr:rowOff>6956</xdr:rowOff>
    </xdr:from>
    <xdr:to>
      <xdr:col>22</xdr:col>
      <xdr:colOff>192956</xdr:colOff>
      <xdr:row>25</xdr:row>
      <xdr:rowOff>198119</xdr:rowOff>
    </xdr:to>
    <xdr:sp macro="" textlink="">
      <xdr:nvSpPr>
        <xdr:cNvPr id="52" name="Rectangle: Rounded Corners 51">
          <a:extLst>
            <a:ext uri="{FF2B5EF4-FFF2-40B4-BE49-F238E27FC236}">
              <a16:creationId xmlns:a16="http://schemas.microsoft.com/office/drawing/2014/main" id="{17C72B2E-6976-4DEF-8252-8FB66D3F25CE}"/>
            </a:ext>
          </a:extLst>
        </xdr:cNvPr>
        <xdr:cNvSpPr/>
      </xdr:nvSpPr>
      <xdr:spPr>
        <a:xfrm>
          <a:off x="11040116" y="2186276"/>
          <a:ext cx="2564040" cy="2964843"/>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17</xdr:col>
      <xdr:colOff>528176</xdr:colOff>
      <xdr:row>11</xdr:row>
      <xdr:rowOff>167640</xdr:rowOff>
    </xdr:from>
    <xdr:to>
      <xdr:col>20</xdr:col>
      <xdr:colOff>460860</xdr:colOff>
      <xdr:row>17</xdr:row>
      <xdr:rowOff>160684</xdr:rowOff>
    </xdr:to>
    <xdr:graphicFrame macro="">
      <xdr:nvGraphicFramePr>
        <xdr:cNvPr id="54" name="Chart 53">
          <a:extLst>
            <a:ext uri="{FF2B5EF4-FFF2-40B4-BE49-F238E27FC236}">
              <a16:creationId xmlns:a16="http://schemas.microsoft.com/office/drawing/2014/main" id="{C77BB2B6-D146-4D1F-8E83-CD1345C2F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110341</xdr:colOff>
      <xdr:row>12</xdr:row>
      <xdr:rowOff>78680</xdr:rowOff>
    </xdr:from>
    <xdr:to>
      <xdr:col>21</xdr:col>
      <xdr:colOff>594360</xdr:colOff>
      <xdr:row>13</xdr:row>
      <xdr:rowOff>184771</xdr:rowOff>
    </xdr:to>
    <xdr:grpSp>
      <xdr:nvGrpSpPr>
        <xdr:cNvPr id="25" name="Group 24">
          <a:extLst>
            <a:ext uri="{FF2B5EF4-FFF2-40B4-BE49-F238E27FC236}">
              <a16:creationId xmlns:a16="http://schemas.microsoft.com/office/drawing/2014/main" id="{B0A8E9AE-2743-A8C6-C723-C1507EC3196A}"/>
            </a:ext>
          </a:extLst>
        </xdr:cNvPr>
        <xdr:cNvGrpSpPr/>
      </xdr:nvGrpSpPr>
      <xdr:grpSpPr>
        <a:xfrm>
          <a:off x="12302341" y="2456120"/>
          <a:ext cx="1093619" cy="304211"/>
          <a:chOff x="12302341" y="2456120"/>
          <a:chExt cx="1093619" cy="304211"/>
        </a:xfrm>
      </xdr:grpSpPr>
      <xdr:sp macro="" textlink="PivotTable!F11">
        <xdr:nvSpPr>
          <xdr:cNvPr id="59" name="Rectangle: Rounded Corners 58">
            <a:extLst>
              <a:ext uri="{FF2B5EF4-FFF2-40B4-BE49-F238E27FC236}">
                <a16:creationId xmlns:a16="http://schemas.microsoft.com/office/drawing/2014/main" id="{C292CBDA-7E61-80F7-4B8D-D6F8DB26F4D9}"/>
              </a:ext>
            </a:extLst>
          </xdr:cNvPr>
          <xdr:cNvSpPr/>
        </xdr:nvSpPr>
        <xdr:spPr>
          <a:xfrm>
            <a:off x="12302341" y="2456120"/>
            <a:ext cx="61356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39517D0-563D-4296-B850-A083F5FDA291}" type="TxLink">
              <a:rPr lang="en-US" altLang="en-US" sz="1600" b="0" i="0" u="none" strike="noStrike">
                <a:solidFill>
                  <a:srgbClr val="000000"/>
                </a:solidFill>
                <a:latin typeface="Abadi" panose="020B0604020104020204" pitchFamily="34" charset="0"/>
                <a:ea typeface="新細明體"/>
              </a:rPr>
              <a:pPr algn="l"/>
              <a:t>16</a:t>
            </a:fld>
            <a:endParaRPr lang="zh-TW" altLang="en-US" sz="1600" b="0">
              <a:solidFill>
                <a:sysClr val="windowText" lastClr="000000"/>
              </a:solidFill>
              <a:latin typeface="Abadi" panose="020B0604020104020204" pitchFamily="34" charset="0"/>
            </a:endParaRPr>
          </a:p>
        </xdr:txBody>
      </xdr:sp>
      <xdr:sp macro="" textlink="PivotTable!F11">
        <xdr:nvSpPr>
          <xdr:cNvPr id="60" name="Rectangle: Rounded Corners 59">
            <a:extLst>
              <a:ext uri="{FF2B5EF4-FFF2-40B4-BE49-F238E27FC236}">
                <a16:creationId xmlns:a16="http://schemas.microsoft.com/office/drawing/2014/main" id="{766D5AA5-7A82-9C36-07C7-5BDCFB80132C}"/>
              </a:ext>
            </a:extLst>
          </xdr:cNvPr>
          <xdr:cNvSpPr/>
        </xdr:nvSpPr>
        <xdr:spPr>
          <a:xfrm>
            <a:off x="12679680" y="2456120"/>
            <a:ext cx="71628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Close</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18</xdr:col>
      <xdr:colOff>114323</xdr:colOff>
      <xdr:row>17</xdr:row>
      <xdr:rowOff>67839</xdr:rowOff>
    </xdr:from>
    <xdr:to>
      <xdr:col>22</xdr:col>
      <xdr:colOff>122264</xdr:colOff>
      <xdr:row>18</xdr:row>
      <xdr:rowOff>173930</xdr:rowOff>
    </xdr:to>
    <xdr:sp macro="" textlink="">
      <xdr:nvSpPr>
        <xdr:cNvPr id="65" name="Rectangle: Rounded Corners 64">
          <a:extLst>
            <a:ext uri="{FF2B5EF4-FFF2-40B4-BE49-F238E27FC236}">
              <a16:creationId xmlns:a16="http://schemas.microsoft.com/office/drawing/2014/main" id="{2041FA34-E84A-787C-5D90-E8E74F7983B5}"/>
            </a:ext>
          </a:extLst>
        </xdr:cNvPr>
        <xdr:cNvSpPr/>
      </xdr:nvSpPr>
      <xdr:spPr>
        <a:xfrm>
          <a:off x="11087123" y="3435879"/>
          <a:ext cx="2446341"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Driver &amp; Buddy Income</a:t>
          </a:r>
        </a:p>
        <a:p>
          <a:pPr algn="l"/>
          <a:endParaRPr lang="zh-TW" altLang="en-US" sz="1400" b="0">
            <a:solidFill>
              <a:sysClr val="windowText" lastClr="000000"/>
            </a:solidFill>
            <a:latin typeface="Abadi" panose="020B0604020104020204" pitchFamily="34" charset="0"/>
          </a:endParaRPr>
        </a:p>
      </xdr:txBody>
    </xdr:sp>
    <xdr:clientData/>
  </xdr:twoCellAnchor>
  <xdr:twoCellAnchor>
    <xdr:from>
      <xdr:col>19</xdr:col>
      <xdr:colOff>166063</xdr:colOff>
      <xdr:row>27</xdr:row>
      <xdr:rowOff>61549</xdr:rowOff>
    </xdr:from>
    <xdr:to>
      <xdr:col>21</xdr:col>
      <xdr:colOff>176266</xdr:colOff>
      <xdr:row>28</xdr:row>
      <xdr:rowOff>167640</xdr:rowOff>
    </xdr:to>
    <xdr:sp macro="" textlink="">
      <xdr:nvSpPr>
        <xdr:cNvPr id="67" name="Rectangle: Rounded Corners 66">
          <a:extLst>
            <a:ext uri="{FF2B5EF4-FFF2-40B4-BE49-F238E27FC236}">
              <a16:creationId xmlns:a16="http://schemas.microsoft.com/office/drawing/2014/main" id="{69FEA31B-9276-4B2A-BDB3-EB260B0BC315}"/>
            </a:ext>
          </a:extLst>
        </xdr:cNvPr>
        <xdr:cNvSpPr/>
      </xdr:nvSpPr>
      <xdr:spPr>
        <a:xfrm>
          <a:off x="11748463" y="5410789"/>
          <a:ext cx="1229403"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Cargo Type</a:t>
          </a:r>
          <a:endParaRPr lang="zh-TW" altLang="en-US" sz="1400" b="0">
            <a:solidFill>
              <a:sysClr val="windowText" lastClr="000000"/>
            </a:solidFill>
            <a:latin typeface="Abadi" panose="020B0604020104020204" pitchFamily="34" charset="0"/>
          </a:endParaRPr>
        </a:p>
      </xdr:txBody>
    </xdr:sp>
    <xdr:clientData/>
  </xdr:twoCellAnchor>
  <xdr:twoCellAnchor>
    <xdr:from>
      <xdr:col>20</xdr:col>
      <xdr:colOff>110341</xdr:colOff>
      <xdr:row>13</xdr:row>
      <xdr:rowOff>182216</xdr:rowOff>
    </xdr:from>
    <xdr:to>
      <xdr:col>22</xdr:col>
      <xdr:colOff>139855</xdr:colOff>
      <xdr:row>15</xdr:row>
      <xdr:rowOff>90187</xdr:rowOff>
    </xdr:to>
    <xdr:grpSp>
      <xdr:nvGrpSpPr>
        <xdr:cNvPr id="26" name="Group 25">
          <a:extLst>
            <a:ext uri="{FF2B5EF4-FFF2-40B4-BE49-F238E27FC236}">
              <a16:creationId xmlns:a16="http://schemas.microsoft.com/office/drawing/2014/main" id="{75F5F950-577A-3324-EE0E-61FAEC3D8E80}"/>
            </a:ext>
          </a:extLst>
        </xdr:cNvPr>
        <xdr:cNvGrpSpPr/>
      </xdr:nvGrpSpPr>
      <xdr:grpSpPr>
        <a:xfrm>
          <a:off x="12302341" y="2757776"/>
          <a:ext cx="1248714" cy="304211"/>
          <a:chOff x="12302341" y="2757776"/>
          <a:chExt cx="1248714" cy="304211"/>
        </a:xfrm>
      </xdr:grpSpPr>
      <xdr:sp macro="" textlink="PivotTable!F12">
        <xdr:nvSpPr>
          <xdr:cNvPr id="18" name="Rectangle: Rounded Corners 17">
            <a:extLst>
              <a:ext uri="{FF2B5EF4-FFF2-40B4-BE49-F238E27FC236}">
                <a16:creationId xmlns:a16="http://schemas.microsoft.com/office/drawing/2014/main" id="{FBE5E85A-5D25-B429-EF91-D13ADC514D1F}"/>
              </a:ext>
            </a:extLst>
          </xdr:cNvPr>
          <xdr:cNvSpPr/>
        </xdr:nvSpPr>
        <xdr:spPr>
          <a:xfrm>
            <a:off x="12302341" y="2757776"/>
            <a:ext cx="54228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99E0DD4-97CB-427F-99FD-298F607D52E3}" type="TxLink">
              <a:rPr lang="en-US" altLang="en-US" sz="1600" b="0" i="0" u="none" strike="noStrike">
                <a:solidFill>
                  <a:srgbClr val="000000"/>
                </a:solidFill>
                <a:latin typeface="Abadi" panose="020B0604020104020204" pitchFamily="34" charset="0"/>
                <a:ea typeface="新細明體"/>
              </a:rPr>
              <a:pPr algn="l"/>
              <a:t>6</a:t>
            </a:fld>
            <a:endParaRPr lang="en-US" altLang="en-US" sz="1600" b="0" i="0" u="none" strike="noStrike">
              <a:solidFill>
                <a:sysClr val="windowText" lastClr="000000"/>
              </a:solidFill>
              <a:latin typeface="Abadi" panose="020B0604020104020204" pitchFamily="34" charset="0"/>
              <a:ea typeface="新細明體"/>
            </a:endParaRPr>
          </a:p>
        </xdr:txBody>
      </xdr:sp>
      <xdr:sp macro="" textlink="PivotTable!F11">
        <xdr:nvSpPr>
          <xdr:cNvPr id="23" name="Rectangle: Rounded Corners 22">
            <a:extLst>
              <a:ext uri="{FF2B5EF4-FFF2-40B4-BE49-F238E27FC236}">
                <a16:creationId xmlns:a16="http://schemas.microsoft.com/office/drawing/2014/main" id="{BF9E5CF7-B57A-FCA5-3D96-AAD08B0A7723}"/>
              </a:ext>
            </a:extLst>
          </xdr:cNvPr>
          <xdr:cNvSpPr/>
        </xdr:nvSpPr>
        <xdr:spPr>
          <a:xfrm>
            <a:off x="12679680" y="2757776"/>
            <a:ext cx="871375"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Far</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20</xdr:col>
      <xdr:colOff>110341</xdr:colOff>
      <xdr:row>15</xdr:row>
      <xdr:rowOff>121256</xdr:rowOff>
    </xdr:from>
    <xdr:to>
      <xdr:col>22</xdr:col>
      <xdr:colOff>139855</xdr:colOff>
      <xdr:row>17</xdr:row>
      <xdr:rowOff>29227</xdr:rowOff>
    </xdr:to>
    <xdr:grpSp>
      <xdr:nvGrpSpPr>
        <xdr:cNvPr id="27" name="Group 26">
          <a:extLst>
            <a:ext uri="{FF2B5EF4-FFF2-40B4-BE49-F238E27FC236}">
              <a16:creationId xmlns:a16="http://schemas.microsoft.com/office/drawing/2014/main" id="{C42154E2-E603-47AC-80BA-FAE0365CA2C1}"/>
            </a:ext>
          </a:extLst>
        </xdr:cNvPr>
        <xdr:cNvGrpSpPr/>
      </xdr:nvGrpSpPr>
      <xdr:grpSpPr>
        <a:xfrm>
          <a:off x="12302341" y="3093056"/>
          <a:ext cx="1248714" cy="304211"/>
          <a:chOff x="12302341" y="2757776"/>
          <a:chExt cx="1248714" cy="304211"/>
        </a:xfrm>
      </xdr:grpSpPr>
      <xdr:sp macro="" textlink="PivotTable!F13">
        <xdr:nvSpPr>
          <xdr:cNvPr id="42" name="Rectangle: Rounded Corners 41">
            <a:extLst>
              <a:ext uri="{FF2B5EF4-FFF2-40B4-BE49-F238E27FC236}">
                <a16:creationId xmlns:a16="http://schemas.microsoft.com/office/drawing/2014/main" id="{90E8F44F-04AE-55AA-5BAF-23A0C164C2EC}"/>
              </a:ext>
            </a:extLst>
          </xdr:cNvPr>
          <xdr:cNvSpPr/>
        </xdr:nvSpPr>
        <xdr:spPr>
          <a:xfrm>
            <a:off x="12302341" y="2757776"/>
            <a:ext cx="54228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00513E6-75FE-4DEB-9B8D-4CD763D86B2D}" type="TxLink">
              <a:rPr lang="en-US" altLang="en-US" sz="1600" b="0" i="0" u="none" strike="noStrike">
                <a:solidFill>
                  <a:srgbClr val="000000"/>
                </a:solidFill>
                <a:latin typeface="Abadi" panose="020B0604020104020204" pitchFamily="34" charset="0"/>
                <a:ea typeface="新細明體"/>
              </a:rPr>
              <a:pPr algn="l"/>
              <a:t>2</a:t>
            </a:fld>
            <a:endParaRPr lang="en-US" altLang="en-US" sz="1600" b="0" i="0" u="none" strike="noStrike">
              <a:solidFill>
                <a:sysClr val="windowText" lastClr="000000"/>
              </a:solidFill>
              <a:latin typeface="Abadi" panose="020B0604020104020204" pitchFamily="34" charset="0"/>
              <a:ea typeface="新細明體"/>
            </a:endParaRPr>
          </a:p>
        </xdr:txBody>
      </xdr:sp>
      <xdr:sp macro="" textlink="PivotTable!F11">
        <xdr:nvSpPr>
          <xdr:cNvPr id="45" name="Rectangle: Rounded Corners 44">
            <a:extLst>
              <a:ext uri="{FF2B5EF4-FFF2-40B4-BE49-F238E27FC236}">
                <a16:creationId xmlns:a16="http://schemas.microsoft.com/office/drawing/2014/main" id="{9E63AADF-E04D-2D91-ABA0-299B54CF53D6}"/>
              </a:ext>
            </a:extLst>
          </xdr:cNvPr>
          <xdr:cNvSpPr/>
        </xdr:nvSpPr>
        <xdr:spPr>
          <a:xfrm>
            <a:off x="12679680" y="2757776"/>
            <a:ext cx="871375"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Regular</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18</xdr:col>
      <xdr:colOff>175260</xdr:colOff>
      <xdr:row>20</xdr:row>
      <xdr:rowOff>15240</xdr:rowOff>
    </xdr:from>
    <xdr:to>
      <xdr:col>22</xdr:col>
      <xdr:colOff>83820</xdr:colOff>
      <xdr:row>25</xdr:row>
      <xdr:rowOff>7620</xdr:rowOff>
    </xdr:to>
    <xdr:graphicFrame macro="">
      <xdr:nvGraphicFramePr>
        <xdr:cNvPr id="46" name="Chart 45">
          <a:extLst>
            <a:ext uri="{FF2B5EF4-FFF2-40B4-BE49-F238E27FC236}">
              <a16:creationId xmlns:a16="http://schemas.microsoft.com/office/drawing/2014/main" id="{FD1FA5B5-6EFF-45F1-B3FF-895461E7D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177844</xdr:colOff>
      <xdr:row>28</xdr:row>
      <xdr:rowOff>183183</xdr:rowOff>
    </xdr:from>
    <xdr:to>
      <xdr:col>22</xdr:col>
      <xdr:colOff>106680</xdr:colOff>
      <xdr:row>33</xdr:row>
      <xdr:rowOff>7620</xdr:rowOff>
    </xdr:to>
    <xdr:graphicFrame macro="">
      <xdr:nvGraphicFramePr>
        <xdr:cNvPr id="53" name="Chart 52">
          <a:extLst>
            <a:ext uri="{FF2B5EF4-FFF2-40B4-BE49-F238E27FC236}">
              <a16:creationId xmlns:a16="http://schemas.microsoft.com/office/drawing/2014/main" id="{76332DC9-18FF-451B-8D13-00B7EC3A0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114323</xdr:colOff>
      <xdr:row>18</xdr:row>
      <xdr:rowOff>152400</xdr:rowOff>
    </xdr:from>
    <xdr:to>
      <xdr:col>21</xdr:col>
      <xdr:colOff>321709</xdr:colOff>
      <xdr:row>20</xdr:row>
      <xdr:rowOff>60371</xdr:rowOff>
    </xdr:to>
    <xdr:sp macro="" textlink="">
      <xdr:nvSpPr>
        <xdr:cNvPr id="68" name="Rectangle: Rounded Corners 67">
          <a:extLst>
            <a:ext uri="{FF2B5EF4-FFF2-40B4-BE49-F238E27FC236}">
              <a16:creationId xmlns:a16="http://schemas.microsoft.com/office/drawing/2014/main" id="{3D380106-ED7D-4852-A9DD-87F4B5B59E05}"/>
            </a:ext>
          </a:extLst>
        </xdr:cNvPr>
        <xdr:cNvSpPr/>
      </xdr:nvSpPr>
      <xdr:spPr>
        <a:xfrm>
          <a:off x="11087123" y="3718560"/>
          <a:ext cx="2036186"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ysClr val="windowText" lastClr="000000"/>
              </a:solidFill>
              <a:latin typeface="Abadi" panose="020B0604020104020204" pitchFamily="34" charset="0"/>
            </a:rPr>
            <a:t>Per Trip Classify</a:t>
          </a:r>
          <a:endParaRPr lang="zh-TW" altLang="en-US" sz="1200" b="0">
            <a:solidFill>
              <a:sysClr val="windowText" lastClr="000000"/>
            </a:solidFill>
            <a:latin typeface="Abadi" panose="020B0604020104020204" pitchFamily="34" charset="0"/>
          </a:endParaRPr>
        </a:p>
      </xdr:txBody>
    </xdr:sp>
    <xdr:clientData/>
  </xdr:twoCellAnchor>
  <xdr:twoCellAnchor>
    <xdr:from>
      <xdr:col>5</xdr:col>
      <xdr:colOff>464820</xdr:colOff>
      <xdr:row>31</xdr:row>
      <xdr:rowOff>72518</xdr:rowOff>
    </xdr:from>
    <xdr:to>
      <xdr:col>6</xdr:col>
      <xdr:colOff>312420</xdr:colOff>
      <xdr:row>32</xdr:row>
      <xdr:rowOff>178609</xdr:rowOff>
    </xdr:to>
    <xdr:sp macro="" textlink="">
      <xdr:nvSpPr>
        <xdr:cNvPr id="76" name="Rectangle: Rounded Corners 75">
          <a:extLst>
            <a:ext uri="{FF2B5EF4-FFF2-40B4-BE49-F238E27FC236}">
              <a16:creationId xmlns:a16="http://schemas.microsoft.com/office/drawing/2014/main" id="{C259D6DF-316F-4497-94B8-0539B95BE584}"/>
            </a:ext>
          </a:extLst>
        </xdr:cNvPr>
        <xdr:cNvSpPr/>
      </xdr:nvSpPr>
      <xdr:spPr>
        <a:xfrm>
          <a:off x="3512820" y="6214238"/>
          <a:ext cx="45720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km</a:t>
          </a:r>
          <a:endParaRPr lang="zh-TW" altLang="en-US" sz="1400" b="0">
            <a:solidFill>
              <a:sysClr val="windowText" lastClr="000000"/>
            </a:solidFill>
            <a:latin typeface="Abadi" panose="020B0604020104020204" pitchFamily="34" charset="0"/>
          </a:endParaRPr>
        </a:p>
      </xdr:txBody>
    </xdr:sp>
    <xdr:clientData/>
  </xdr:twoCellAnchor>
  <xdr:twoCellAnchor>
    <xdr:from>
      <xdr:col>4</xdr:col>
      <xdr:colOff>344560</xdr:colOff>
      <xdr:row>1</xdr:row>
      <xdr:rowOff>121593</xdr:rowOff>
    </xdr:from>
    <xdr:to>
      <xdr:col>17</xdr:col>
      <xdr:colOff>470620</xdr:colOff>
      <xdr:row>34</xdr:row>
      <xdr:rowOff>144780</xdr:rowOff>
    </xdr:to>
    <xdr:grpSp>
      <xdr:nvGrpSpPr>
        <xdr:cNvPr id="168" name="Group 167">
          <a:extLst>
            <a:ext uri="{FF2B5EF4-FFF2-40B4-BE49-F238E27FC236}">
              <a16:creationId xmlns:a16="http://schemas.microsoft.com/office/drawing/2014/main" id="{8357FCDE-497A-6194-AECB-B477CE3D1C6A}"/>
            </a:ext>
          </a:extLst>
        </xdr:cNvPr>
        <xdr:cNvGrpSpPr/>
      </xdr:nvGrpSpPr>
      <xdr:grpSpPr>
        <a:xfrm>
          <a:off x="2782960" y="319713"/>
          <a:ext cx="8050860" cy="6561147"/>
          <a:chOff x="2782960" y="319713"/>
          <a:chExt cx="8050860" cy="6561147"/>
        </a:xfrm>
      </xdr:grpSpPr>
      <xdr:sp macro="" textlink="">
        <xdr:nvSpPr>
          <xdr:cNvPr id="8" name="Rectangle 7">
            <a:extLst>
              <a:ext uri="{FF2B5EF4-FFF2-40B4-BE49-F238E27FC236}">
                <a16:creationId xmlns:a16="http://schemas.microsoft.com/office/drawing/2014/main" id="{FC5ECA1A-A0EB-FA3B-4A0B-8F3D61615957}"/>
              </a:ext>
            </a:extLst>
          </xdr:cNvPr>
          <xdr:cNvSpPr/>
        </xdr:nvSpPr>
        <xdr:spPr>
          <a:xfrm>
            <a:off x="2782960" y="319713"/>
            <a:ext cx="8042400" cy="1652248"/>
          </a:xfrm>
          <a:prstGeom prst="rect">
            <a:avLst/>
          </a:prstGeom>
          <a:gradFill flip="none" rotWithShape="1">
            <a:gsLst>
              <a:gs pos="1000">
                <a:srgbClr val="20375A"/>
              </a:gs>
              <a:gs pos="42000">
                <a:srgbClr val="152031"/>
              </a:gs>
              <a:gs pos="99000">
                <a:srgbClr val="20375A"/>
              </a:gs>
            </a:gsLst>
            <a:lin ang="13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29" name="Rectangle 28">
            <a:extLst>
              <a:ext uri="{FF2B5EF4-FFF2-40B4-BE49-F238E27FC236}">
                <a16:creationId xmlns:a16="http://schemas.microsoft.com/office/drawing/2014/main" id="{E20FB4E4-98AC-442F-A0B4-5A4BB3ACD178}"/>
              </a:ext>
            </a:extLst>
          </xdr:cNvPr>
          <xdr:cNvSpPr/>
        </xdr:nvSpPr>
        <xdr:spPr>
          <a:xfrm>
            <a:off x="2784620" y="349857"/>
            <a:ext cx="4831170" cy="70264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zh-TW" altLang="en-US" sz="1800"/>
              <a:t>    </a:t>
            </a:r>
            <a:r>
              <a:rPr lang="en-US" altLang="zh-TW" sz="1800"/>
              <a:t>Fleet Management Transportation &amp;</a:t>
            </a:r>
            <a:r>
              <a:rPr lang="zh-TW" altLang="en-US" sz="1800"/>
              <a:t> </a:t>
            </a:r>
            <a:r>
              <a:rPr lang="en-US" altLang="zh-TW" sz="1800"/>
              <a:t>Logistics </a:t>
            </a:r>
            <a:r>
              <a:rPr lang="zh-TW" altLang="en-US" sz="1800"/>
              <a:t>          </a:t>
            </a:r>
            <a:endParaRPr lang="en-US" altLang="zh-TW" sz="1800"/>
          </a:p>
          <a:p>
            <a:pPr algn="l"/>
            <a:r>
              <a:rPr lang="zh-TW" altLang="en-US" sz="1800"/>
              <a:t>    </a:t>
            </a:r>
            <a:r>
              <a:rPr lang="en-US" altLang="zh-TW" sz="1800"/>
              <a:t>Dashboard </a:t>
            </a:r>
            <a:r>
              <a:rPr lang="en-US" altLang="zh-TW" sz="1200"/>
              <a:t>2022</a:t>
            </a:r>
            <a:endParaRPr lang="zh-TW" altLang="en-US" sz="1200"/>
          </a:p>
        </xdr:txBody>
      </xdr:sp>
      <xdr:sp macro="" textlink="">
        <xdr:nvSpPr>
          <xdr:cNvPr id="32" name="Rectangle 31">
            <a:extLst>
              <a:ext uri="{FF2B5EF4-FFF2-40B4-BE49-F238E27FC236}">
                <a16:creationId xmlns:a16="http://schemas.microsoft.com/office/drawing/2014/main" id="{5B79129F-D0E4-46B1-9D3C-1FAFBE085A69}"/>
              </a:ext>
            </a:extLst>
          </xdr:cNvPr>
          <xdr:cNvSpPr/>
        </xdr:nvSpPr>
        <xdr:spPr>
          <a:xfrm>
            <a:off x="2799860" y="1119477"/>
            <a:ext cx="1640930" cy="31275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zh-TW" altLang="en-US" sz="1600"/>
              <a:t>            </a:t>
            </a:r>
            <a:r>
              <a:rPr lang="en-US" altLang="zh-TW" sz="1600"/>
              <a:t>Overview</a:t>
            </a:r>
            <a:endParaRPr lang="zh-TW" altLang="en-US" sz="1600"/>
          </a:p>
        </xdr:txBody>
      </xdr:sp>
      <xdr:pic>
        <xdr:nvPicPr>
          <xdr:cNvPr id="4" name="Picture 3">
            <a:extLst>
              <a:ext uri="{FF2B5EF4-FFF2-40B4-BE49-F238E27FC236}">
                <a16:creationId xmlns:a16="http://schemas.microsoft.com/office/drawing/2014/main" id="{7E16D63D-0B8F-9A82-614B-BAACDDD38F47}"/>
              </a:ext>
            </a:extLst>
          </xdr:cNvPr>
          <xdr:cNvPicPr>
            <a:picLocks noChangeAspect="1"/>
          </xdr:cNvPicPr>
        </xdr:nvPicPr>
        <xdr:blipFill>
          <a:blip xmlns:r="http://schemas.openxmlformats.org/officeDocument/2006/relationships" r:embed="rId11" cstate="print">
            <a:alphaModFix/>
            <a:extLst>
              <a:ext uri="{BEBA8EAE-BF5A-486C-A8C5-ECC9F3942E4B}">
                <a14:imgProps xmlns:a14="http://schemas.microsoft.com/office/drawing/2010/main">
                  <a14:imgLayer r:embed="rId12">
                    <a14:imgEffect>
                      <a14:brightnessContrast bright="25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9896711" y="425521"/>
            <a:ext cx="574397" cy="1054968"/>
          </a:xfrm>
          <a:prstGeom prst="rect">
            <a:avLst/>
          </a:prstGeom>
        </xdr:spPr>
      </xdr:pic>
      <xdr:sp macro="" textlink="">
        <xdr:nvSpPr>
          <xdr:cNvPr id="3" name="Rectangle 2">
            <a:extLst>
              <a:ext uri="{FF2B5EF4-FFF2-40B4-BE49-F238E27FC236}">
                <a16:creationId xmlns:a16="http://schemas.microsoft.com/office/drawing/2014/main" id="{F1EC963A-0F66-4488-B310-B6A26C6BE701}"/>
              </a:ext>
            </a:extLst>
          </xdr:cNvPr>
          <xdr:cNvSpPr/>
        </xdr:nvSpPr>
        <xdr:spPr>
          <a:xfrm>
            <a:off x="8492200" y="940185"/>
            <a:ext cx="1640930" cy="3108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200"/>
              <a:t>Sadao, Thailand</a:t>
            </a:r>
            <a:endParaRPr lang="zh-TW" altLang="en-US" sz="1200"/>
          </a:p>
        </xdr:txBody>
      </xdr:sp>
      <xdr:sp macro="" textlink="">
        <xdr:nvSpPr>
          <xdr:cNvPr id="64" name="Oval 63">
            <a:extLst>
              <a:ext uri="{FF2B5EF4-FFF2-40B4-BE49-F238E27FC236}">
                <a16:creationId xmlns:a16="http://schemas.microsoft.com/office/drawing/2014/main" id="{B7799FA5-DE43-488F-31C4-F32E6DD9FAD8}"/>
              </a:ext>
            </a:extLst>
          </xdr:cNvPr>
          <xdr:cNvSpPr/>
        </xdr:nvSpPr>
        <xdr:spPr>
          <a:xfrm>
            <a:off x="9989820" y="1234440"/>
            <a:ext cx="36000" cy="36000"/>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nvGrpSpPr>
          <xdr:cNvPr id="95" name="Group 94">
            <a:extLst>
              <a:ext uri="{FF2B5EF4-FFF2-40B4-BE49-F238E27FC236}">
                <a16:creationId xmlns:a16="http://schemas.microsoft.com/office/drawing/2014/main" id="{BAD82519-1C25-0E33-EB98-E034B7B0AA02}"/>
              </a:ext>
            </a:extLst>
          </xdr:cNvPr>
          <xdr:cNvGrpSpPr/>
        </xdr:nvGrpSpPr>
        <xdr:grpSpPr>
          <a:xfrm>
            <a:off x="3038710" y="2729215"/>
            <a:ext cx="3528060" cy="1749425"/>
            <a:chOff x="3038710" y="2729215"/>
            <a:chExt cx="3528060" cy="1749425"/>
          </a:xfrm>
        </xdr:grpSpPr>
        <xdr:sp macro="" textlink="">
          <xdr:nvSpPr>
            <xdr:cNvPr id="21" name="Rectangle: Rounded Corners 20">
              <a:extLst>
                <a:ext uri="{FF2B5EF4-FFF2-40B4-BE49-F238E27FC236}">
                  <a16:creationId xmlns:a16="http://schemas.microsoft.com/office/drawing/2014/main" id="{DCAC9001-65B0-4032-BF16-9EEE55B3D5D8}"/>
                </a:ext>
              </a:extLst>
            </xdr:cNvPr>
            <xdr:cNvSpPr/>
          </xdr:nvSpPr>
          <xdr:spPr>
            <a:xfrm>
              <a:off x="3038710" y="2729215"/>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graphicFrame macro="">
          <xdr:nvGraphicFramePr>
            <xdr:cNvPr id="66" name="Chart 65">
              <a:extLst>
                <a:ext uri="{FF2B5EF4-FFF2-40B4-BE49-F238E27FC236}">
                  <a16:creationId xmlns:a16="http://schemas.microsoft.com/office/drawing/2014/main" id="{EB314CDE-B58B-4509-8B48-08BF9F37E30E}"/>
                </a:ext>
              </a:extLst>
            </xdr:cNvPr>
            <xdr:cNvGraphicFramePr>
              <a:graphicFrameLocks/>
            </xdr:cNvGraphicFramePr>
          </xdr:nvGraphicFramePr>
          <xdr:xfrm>
            <a:off x="3078480" y="3139440"/>
            <a:ext cx="3482340" cy="112014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69" name="Rectangle: Rounded Corners 68">
              <a:extLst>
                <a:ext uri="{FF2B5EF4-FFF2-40B4-BE49-F238E27FC236}">
                  <a16:creationId xmlns:a16="http://schemas.microsoft.com/office/drawing/2014/main" id="{9C35DFD6-AA39-4099-941D-B3F81D9C4E58}"/>
                </a:ext>
              </a:extLst>
            </xdr:cNvPr>
            <xdr:cNvSpPr/>
          </xdr:nvSpPr>
          <xdr:spPr>
            <a:xfrm>
              <a:off x="3196100" y="2793589"/>
              <a:ext cx="229030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Expenses by Month</a:t>
              </a:r>
              <a:endParaRPr lang="zh-TW" altLang="en-US" sz="1400" b="0">
                <a:solidFill>
                  <a:sysClr val="windowText" lastClr="000000"/>
                </a:solidFill>
                <a:latin typeface="Abadi" panose="020B0604020104020204" pitchFamily="34" charset="0"/>
              </a:endParaRPr>
            </a:p>
          </xdr:txBody>
        </xdr:sp>
      </xdr:grpSp>
      <xdr:grpSp>
        <xdr:nvGrpSpPr>
          <xdr:cNvPr id="83" name="Group 82">
            <a:extLst>
              <a:ext uri="{FF2B5EF4-FFF2-40B4-BE49-F238E27FC236}">
                <a16:creationId xmlns:a16="http://schemas.microsoft.com/office/drawing/2014/main" id="{7ADF0718-53C4-3E6A-F2D5-5688DA2991E8}"/>
              </a:ext>
            </a:extLst>
          </xdr:cNvPr>
          <xdr:cNvGrpSpPr/>
        </xdr:nvGrpSpPr>
        <xdr:grpSpPr>
          <a:xfrm>
            <a:off x="3445110" y="1525255"/>
            <a:ext cx="1833880" cy="880746"/>
            <a:chOff x="3445110" y="1525255"/>
            <a:chExt cx="1833880" cy="880746"/>
          </a:xfrm>
        </xdr:grpSpPr>
        <xdr:sp macro="" textlink="">
          <xdr:nvSpPr>
            <xdr:cNvPr id="16" name="Rectangle: Rounded Corners 15">
              <a:extLst>
                <a:ext uri="{FF2B5EF4-FFF2-40B4-BE49-F238E27FC236}">
                  <a16:creationId xmlns:a16="http://schemas.microsoft.com/office/drawing/2014/main" id="{FE82C3E7-EA3F-EFEE-87A2-492BCEF114E6}"/>
                </a:ext>
              </a:extLst>
            </xdr:cNvPr>
            <xdr:cNvSpPr/>
          </xdr:nvSpPr>
          <xdr:spPr>
            <a:xfrm>
              <a:off x="344511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4" name="Rectangle: Rounded Corners 13">
              <a:extLst>
                <a:ext uri="{FF2B5EF4-FFF2-40B4-BE49-F238E27FC236}">
                  <a16:creationId xmlns:a16="http://schemas.microsoft.com/office/drawing/2014/main" id="{7D903484-8BD7-4EA9-A9E9-FE5C209D2587}"/>
                </a:ext>
              </a:extLst>
            </xdr:cNvPr>
            <xdr:cNvSpPr/>
          </xdr:nvSpPr>
          <xdr:spPr>
            <a:xfrm>
              <a:off x="3520440" y="1535099"/>
              <a:ext cx="160020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Expenses</a:t>
              </a:r>
              <a:endParaRPr lang="zh-TW" altLang="en-US" sz="1400" b="0">
                <a:solidFill>
                  <a:sysClr val="windowText" lastClr="000000"/>
                </a:solidFill>
                <a:latin typeface="Abadi" panose="020B0604020104020204" pitchFamily="34" charset="0"/>
              </a:endParaRPr>
            </a:p>
          </xdr:txBody>
        </xdr:sp>
        <xdr:sp macro="" textlink="PivotTable!E55">
          <xdr:nvSpPr>
            <xdr:cNvPr id="55" name="Rectangle: Rounded Corners 54">
              <a:extLst>
                <a:ext uri="{FF2B5EF4-FFF2-40B4-BE49-F238E27FC236}">
                  <a16:creationId xmlns:a16="http://schemas.microsoft.com/office/drawing/2014/main" id="{BFA167B0-19D9-4D82-ABF2-687D7E572895}"/>
                </a:ext>
              </a:extLst>
            </xdr:cNvPr>
            <xdr:cNvSpPr/>
          </xdr:nvSpPr>
          <xdr:spPr>
            <a:xfrm>
              <a:off x="3520440" y="188197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F3BA887-8E2E-4DCE-9A18-64466740167C}" type="TxLink">
                <a:rPr lang="en-US" altLang="en-US" sz="1600" b="0" i="0" u="none" strike="noStrike">
                  <a:solidFill>
                    <a:srgbClr val="000000"/>
                  </a:solidFill>
                  <a:latin typeface="Abadi" panose="020B0604020104020204" pitchFamily="34" charset="0"/>
                  <a:ea typeface="新細明體"/>
                </a:rPr>
                <a:pPr algn="l"/>
                <a:t> ฿27,200 </a:t>
              </a:fld>
              <a:endParaRPr lang="zh-TW" altLang="en-US" sz="1600" b="0">
                <a:solidFill>
                  <a:sysClr val="windowText" lastClr="000000"/>
                </a:solidFill>
                <a:latin typeface="Abadi" panose="020B0604020104020204" pitchFamily="34" charset="0"/>
              </a:endParaRPr>
            </a:p>
          </xdr:txBody>
        </xdr:sp>
      </xdr:grpSp>
      <xdr:grpSp>
        <xdr:nvGrpSpPr>
          <xdr:cNvPr id="91" name="Group 90">
            <a:extLst>
              <a:ext uri="{FF2B5EF4-FFF2-40B4-BE49-F238E27FC236}">
                <a16:creationId xmlns:a16="http://schemas.microsoft.com/office/drawing/2014/main" id="{ADDF6EB4-92A5-A815-CA0D-73776F693BF7}"/>
              </a:ext>
            </a:extLst>
          </xdr:cNvPr>
          <xdr:cNvGrpSpPr/>
        </xdr:nvGrpSpPr>
        <xdr:grpSpPr>
          <a:xfrm>
            <a:off x="5987650" y="1525255"/>
            <a:ext cx="2061770" cy="957995"/>
            <a:chOff x="5987650" y="1525255"/>
            <a:chExt cx="2061770" cy="957995"/>
          </a:xfrm>
        </xdr:grpSpPr>
        <xdr:sp macro="" textlink="">
          <xdr:nvSpPr>
            <xdr:cNvPr id="40" name="Rectangle: Rounded Corners 39">
              <a:extLst>
                <a:ext uri="{FF2B5EF4-FFF2-40B4-BE49-F238E27FC236}">
                  <a16:creationId xmlns:a16="http://schemas.microsoft.com/office/drawing/2014/main" id="{5205D913-7067-41BF-A5FB-DA72DAA757F9}"/>
                </a:ext>
              </a:extLst>
            </xdr:cNvPr>
            <xdr:cNvSpPr/>
          </xdr:nvSpPr>
          <xdr:spPr>
            <a:xfrm>
              <a:off x="598765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7" name="Rectangle: Rounded Corners 16">
              <a:extLst>
                <a:ext uri="{FF2B5EF4-FFF2-40B4-BE49-F238E27FC236}">
                  <a16:creationId xmlns:a16="http://schemas.microsoft.com/office/drawing/2014/main" id="{FD2AA118-AB86-4805-8805-1A64E42CC00F}"/>
                </a:ext>
              </a:extLst>
            </xdr:cNvPr>
            <xdr:cNvSpPr/>
          </xdr:nvSpPr>
          <xdr:spPr>
            <a:xfrm>
              <a:off x="6061220" y="1535099"/>
              <a:ext cx="160020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Salaries</a:t>
              </a:r>
              <a:endParaRPr lang="zh-TW" altLang="en-US" sz="1400" b="0">
                <a:solidFill>
                  <a:sysClr val="windowText" lastClr="000000"/>
                </a:solidFill>
                <a:latin typeface="Abadi" panose="020B0604020104020204" pitchFamily="34" charset="0"/>
              </a:endParaRPr>
            </a:p>
          </xdr:txBody>
        </xdr:sp>
        <xdr:sp macro="" textlink="PivotTable!E60">
          <xdr:nvSpPr>
            <xdr:cNvPr id="57" name="Rectangle: Rounded Corners 56">
              <a:extLst>
                <a:ext uri="{FF2B5EF4-FFF2-40B4-BE49-F238E27FC236}">
                  <a16:creationId xmlns:a16="http://schemas.microsoft.com/office/drawing/2014/main" id="{C670B910-FD38-4CFA-A28D-C1602A459C89}"/>
                </a:ext>
              </a:extLst>
            </xdr:cNvPr>
            <xdr:cNvSpPr/>
          </xdr:nvSpPr>
          <xdr:spPr>
            <a:xfrm>
              <a:off x="6061220" y="188197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59A4F30-5C57-4374-9C41-B116D42D8A07}" type="TxLink">
                <a:rPr lang="en-US" altLang="en-US" sz="1600" b="0" i="0" u="none" strike="noStrike">
                  <a:solidFill>
                    <a:srgbClr val="000000"/>
                  </a:solidFill>
                  <a:latin typeface="Abadi" panose="020B0604020104020204" pitchFamily="34" charset="0"/>
                  <a:ea typeface="新細明體"/>
                </a:rPr>
                <a:pPr algn="l"/>
                <a:t> ฿12,100 </a:t>
              </a:fld>
              <a:endParaRPr lang="zh-TW" altLang="en-US" sz="1600" b="0">
                <a:solidFill>
                  <a:sysClr val="windowText" lastClr="000000"/>
                </a:solidFill>
                <a:latin typeface="Abadi" panose="020B0604020104020204" pitchFamily="34" charset="0"/>
              </a:endParaRPr>
            </a:p>
          </xdr:txBody>
        </xdr:sp>
        <xdr:graphicFrame macro="">
          <xdr:nvGraphicFramePr>
            <xdr:cNvPr id="62" name="Chart 61">
              <a:extLst>
                <a:ext uri="{FF2B5EF4-FFF2-40B4-BE49-F238E27FC236}">
                  <a16:creationId xmlns:a16="http://schemas.microsoft.com/office/drawing/2014/main" id="{621D7A3E-DB45-42BE-9169-22E68313D5EE}"/>
                </a:ext>
              </a:extLst>
            </xdr:cNvPr>
            <xdr:cNvGraphicFramePr>
              <a:graphicFrameLocks/>
            </xdr:cNvGraphicFramePr>
          </xdr:nvGraphicFramePr>
          <xdr:xfrm>
            <a:off x="6789420" y="1619250"/>
            <a:ext cx="1260000" cy="864000"/>
          </xdr:xfrm>
          <a:graphic>
            <a:graphicData uri="http://schemas.openxmlformats.org/drawingml/2006/chart">
              <c:chart xmlns:c="http://schemas.openxmlformats.org/drawingml/2006/chart" xmlns:r="http://schemas.openxmlformats.org/officeDocument/2006/relationships" r:id="rId15"/>
            </a:graphicData>
          </a:graphic>
        </xdr:graphicFrame>
        <xdr:sp macro="" textlink="PivotTable!I60">
          <xdr:nvSpPr>
            <xdr:cNvPr id="71" name="Rectangle: Rounded Corners 70">
              <a:extLst>
                <a:ext uri="{FF2B5EF4-FFF2-40B4-BE49-F238E27FC236}">
                  <a16:creationId xmlns:a16="http://schemas.microsoft.com/office/drawing/2014/main" id="{60555310-9A8E-4B62-B5C9-B8A5D83E89E5}"/>
                </a:ext>
              </a:extLst>
            </xdr:cNvPr>
            <xdr:cNvSpPr/>
          </xdr:nvSpPr>
          <xdr:spPr>
            <a:xfrm>
              <a:off x="7097540" y="1883445"/>
              <a:ext cx="712960" cy="3356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556A6F7-E4AC-4C33-9EC5-E391BD37FD5F}" type="TxLink">
                <a:rPr lang="en-US" altLang="en-US" sz="1600" b="0" i="0" u="none" strike="noStrike">
                  <a:solidFill>
                    <a:srgbClr val="000000"/>
                  </a:solidFill>
                  <a:latin typeface="Abadi"/>
                  <a:ea typeface="新細明體"/>
                </a:rPr>
                <a:pPr algn="l"/>
                <a:t>44%</a:t>
              </a:fld>
              <a:endParaRPr lang="zh-TW" altLang="en-US" sz="1600" b="0">
                <a:solidFill>
                  <a:sysClr val="windowText" lastClr="000000"/>
                </a:solidFill>
                <a:latin typeface="Abadi" panose="020B0604020104020204" pitchFamily="34" charset="0"/>
              </a:endParaRPr>
            </a:p>
          </xdr:txBody>
        </xdr:sp>
      </xdr:grpSp>
      <xdr:grpSp>
        <xdr:nvGrpSpPr>
          <xdr:cNvPr id="88" name="Group 87">
            <a:extLst>
              <a:ext uri="{FF2B5EF4-FFF2-40B4-BE49-F238E27FC236}">
                <a16:creationId xmlns:a16="http://schemas.microsoft.com/office/drawing/2014/main" id="{0A1C5BE0-FFDC-56A1-5ED1-030A02D6FF8E}"/>
              </a:ext>
            </a:extLst>
          </xdr:cNvPr>
          <xdr:cNvGrpSpPr/>
        </xdr:nvGrpSpPr>
        <xdr:grpSpPr>
          <a:xfrm>
            <a:off x="8349850" y="1525255"/>
            <a:ext cx="2084630" cy="957995"/>
            <a:chOff x="8349850" y="1525255"/>
            <a:chExt cx="2084630" cy="957995"/>
          </a:xfrm>
        </xdr:grpSpPr>
        <xdr:sp macro="" textlink="">
          <xdr:nvSpPr>
            <xdr:cNvPr id="41" name="Rectangle: Rounded Corners 40">
              <a:extLst>
                <a:ext uri="{FF2B5EF4-FFF2-40B4-BE49-F238E27FC236}">
                  <a16:creationId xmlns:a16="http://schemas.microsoft.com/office/drawing/2014/main" id="{29F7BC94-5587-4154-B923-AE2040A34A3A}"/>
                </a:ext>
              </a:extLst>
            </xdr:cNvPr>
            <xdr:cNvSpPr/>
          </xdr:nvSpPr>
          <xdr:spPr>
            <a:xfrm>
              <a:off x="834985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51" name="Rectangle: Rounded Corners 50">
              <a:extLst>
                <a:ext uri="{FF2B5EF4-FFF2-40B4-BE49-F238E27FC236}">
                  <a16:creationId xmlns:a16="http://schemas.microsoft.com/office/drawing/2014/main" id="{D275802C-C667-42E4-B683-8743FDCAFE9C}"/>
                </a:ext>
              </a:extLst>
            </xdr:cNvPr>
            <xdr:cNvSpPr/>
          </xdr:nvSpPr>
          <xdr:spPr>
            <a:xfrm>
              <a:off x="8408180" y="1535099"/>
              <a:ext cx="149782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Wage's</a:t>
              </a:r>
              <a:endParaRPr lang="zh-TW" altLang="en-US" sz="1400" b="0">
                <a:solidFill>
                  <a:sysClr val="windowText" lastClr="000000"/>
                </a:solidFill>
                <a:latin typeface="Abadi" panose="020B0604020104020204" pitchFamily="34" charset="0"/>
              </a:endParaRPr>
            </a:p>
          </xdr:txBody>
        </xdr:sp>
        <xdr:sp macro="" textlink="PivotTable!E66">
          <xdr:nvSpPr>
            <xdr:cNvPr id="61" name="Rectangle: Rounded Corners 60">
              <a:extLst>
                <a:ext uri="{FF2B5EF4-FFF2-40B4-BE49-F238E27FC236}">
                  <a16:creationId xmlns:a16="http://schemas.microsoft.com/office/drawing/2014/main" id="{7845A06A-2497-4CCB-A204-CAC528948329}"/>
                </a:ext>
              </a:extLst>
            </xdr:cNvPr>
            <xdr:cNvSpPr/>
          </xdr:nvSpPr>
          <xdr:spPr>
            <a:xfrm>
              <a:off x="8408180" y="188197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81480B7-2720-4F3D-AFF0-D36450DEFDB2}" type="TxLink">
                <a:rPr lang="en-US" altLang="en-US" sz="1600" b="0" i="0" u="none" strike="noStrike">
                  <a:solidFill>
                    <a:srgbClr val="000000"/>
                  </a:solidFill>
                  <a:latin typeface="Abadi"/>
                  <a:ea typeface="新細明體"/>
                </a:rPr>
                <a:pPr algn="l"/>
                <a:t> ฿15,100 </a:t>
              </a:fld>
              <a:endParaRPr lang="zh-TW" altLang="en-US" sz="1600" b="0">
                <a:solidFill>
                  <a:sysClr val="windowText" lastClr="000000"/>
                </a:solidFill>
                <a:latin typeface="Abadi" panose="020B0604020104020204" pitchFamily="34" charset="0"/>
              </a:endParaRPr>
            </a:p>
          </xdr:txBody>
        </xdr:sp>
        <xdr:graphicFrame macro="">
          <xdr:nvGraphicFramePr>
            <xdr:cNvPr id="70" name="Chart 69">
              <a:extLst>
                <a:ext uri="{FF2B5EF4-FFF2-40B4-BE49-F238E27FC236}">
                  <a16:creationId xmlns:a16="http://schemas.microsoft.com/office/drawing/2014/main" id="{3FB674F2-D2CD-44FB-9796-5BB4DCF54AB6}"/>
                </a:ext>
              </a:extLst>
            </xdr:cNvPr>
            <xdr:cNvGraphicFramePr>
              <a:graphicFrameLocks/>
            </xdr:cNvGraphicFramePr>
          </xdr:nvGraphicFramePr>
          <xdr:xfrm>
            <a:off x="9174480" y="1619250"/>
            <a:ext cx="1260000" cy="864000"/>
          </xdr:xfrm>
          <a:graphic>
            <a:graphicData uri="http://schemas.openxmlformats.org/drawingml/2006/chart">
              <c:chart xmlns:c="http://schemas.openxmlformats.org/drawingml/2006/chart" xmlns:r="http://schemas.openxmlformats.org/officeDocument/2006/relationships" r:id="rId16"/>
            </a:graphicData>
          </a:graphic>
        </xdr:graphicFrame>
        <xdr:sp macro="" textlink="PivotTable!I66">
          <xdr:nvSpPr>
            <xdr:cNvPr id="72" name="Rectangle: Rounded Corners 71">
              <a:extLst>
                <a:ext uri="{FF2B5EF4-FFF2-40B4-BE49-F238E27FC236}">
                  <a16:creationId xmlns:a16="http://schemas.microsoft.com/office/drawing/2014/main" id="{B869939B-4D83-43BA-82E8-01A7E06575A5}"/>
                </a:ext>
              </a:extLst>
            </xdr:cNvPr>
            <xdr:cNvSpPr/>
          </xdr:nvSpPr>
          <xdr:spPr>
            <a:xfrm>
              <a:off x="9486900" y="1883445"/>
              <a:ext cx="712960" cy="3356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A7FDD1E-6030-47F7-8581-7AF04B11EA37}" type="TxLink">
                <a:rPr lang="en-US" altLang="en-US" sz="1600" b="0" i="0" u="none" strike="noStrike">
                  <a:solidFill>
                    <a:srgbClr val="000000"/>
                  </a:solidFill>
                  <a:latin typeface="Abadi"/>
                  <a:ea typeface="新細明體"/>
                </a:rPr>
                <a:pPr algn="l"/>
                <a:t>56%</a:t>
              </a:fld>
              <a:endParaRPr lang="zh-TW" altLang="en-US" sz="1600" b="0">
                <a:solidFill>
                  <a:sysClr val="windowText" lastClr="000000"/>
                </a:solidFill>
                <a:latin typeface="Abadi" panose="020B0604020104020204" pitchFamily="34" charset="0"/>
              </a:endParaRPr>
            </a:p>
          </xdr:txBody>
        </xdr:sp>
      </xdr:grpSp>
      <xdr:grpSp>
        <xdr:nvGrpSpPr>
          <xdr:cNvPr id="98" name="Group 97">
            <a:extLst>
              <a:ext uri="{FF2B5EF4-FFF2-40B4-BE49-F238E27FC236}">
                <a16:creationId xmlns:a16="http://schemas.microsoft.com/office/drawing/2014/main" id="{61B57AEA-CC26-92C9-87CE-D94ECD1CC214}"/>
              </a:ext>
            </a:extLst>
          </xdr:cNvPr>
          <xdr:cNvGrpSpPr/>
        </xdr:nvGrpSpPr>
        <xdr:grpSpPr>
          <a:xfrm>
            <a:off x="3031925" y="4918378"/>
            <a:ext cx="1045610" cy="1749425"/>
            <a:chOff x="3031925" y="4918378"/>
            <a:chExt cx="1045610" cy="1749425"/>
          </a:xfrm>
        </xdr:grpSpPr>
        <xdr:sp macro="" textlink="">
          <xdr:nvSpPr>
            <xdr:cNvPr id="38" name="Rectangle: Rounded Corners 37">
              <a:extLst>
                <a:ext uri="{FF2B5EF4-FFF2-40B4-BE49-F238E27FC236}">
                  <a16:creationId xmlns:a16="http://schemas.microsoft.com/office/drawing/2014/main" id="{35F83F49-7393-41AD-9CF1-8F65B4C81EA0}"/>
                </a:ext>
              </a:extLst>
            </xdr:cNvPr>
            <xdr:cNvSpPr/>
          </xdr:nvSpPr>
          <xdr:spPr>
            <a:xfrm>
              <a:off x="3031925" y="491837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56" name="Rectangle: Rounded Corners 55">
              <a:extLst>
                <a:ext uri="{FF2B5EF4-FFF2-40B4-BE49-F238E27FC236}">
                  <a16:creationId xmlns:a16="http://schemas.microsoft.com/office/drawing/2014/main" id="{BA746CDD-AD87-4488-8570-8461B0E629B1}"/>
                </a:ext>
              </a:extLst>
            </xdr:cNvPr>
            <xdr:cNvSpPr/>
          </xdr:nvSpPr>
          <xdr:spPr>
            <a:xfrm>
              <a:off x="3053470" y="5861519"/>
              <a:ext cx="100252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Distance</a:t>
              </a:r>
              <a:endParaRPr lang="zh-TW" altLang="en-US" sz="1400" b="0">
                <a:solidFill>
                  <a:sysClr val="windowText" lastClr="000000"/>
                </a:solidFill>
                <a:latin typeface="Abadi" panose="020B0604020104020204" pitchFamily="34" charset="0"/>
              </a:endParaRPr>
            </a:p>
          </xdr:txBody>
        </xdr:sp>
        <xdr:sp macro="" textlink="PivotTable!G104">
          <xdr:nvSpPr>
            <xdr:cNvPr id="75" name="Rectangle: Rounded Corners 74">
              <a:extLst>
                <a:ext uri="{FF2B5EF4-FFF2-40B4-BE49-F238E27FC236}">
                  <a16:creationId xmlns:a16="http://schemas.microsoft.com/office/drawing/2014/main" id="{936C6F8B-6BAC-4477-BA09-1E7691150F82}"/>
                </a:ext>
              </a:extLst>
            </xdr:cNvPr>
            <xdr:cNvSpPr/>
          </xdr:nvSpPr>
          <xdr:spPr>
            <a:xfrm>
              <a:off x="3038710" y="6198538"/>
              <a:ext cx="64937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867AE96-4262-4830-B9BD-01B954B16B5D}" type="TxLink">
                <a:rPr lang="en-US" altLang="en-US" sz="1600" b="0" i="0" u="none" strike="noStrike">
                  <a:solidFill>
                    <a:srgbClr val="000000"/>
                  </a:solidFill>
                  <a:latin typeface="Abadi" panose="020B0604020104020204" pitchFamily="34" charset="0"/>
                  <a:ea typeface="新細明體"/>
                </a:rPr>
                <a:pPr algn="l"/>
                <a:t>868</a:t>
              </a:fld>
              <a:endParaRPr lang="zh-TW" altLang="en-US" sz="1600" b="0">
                <a:solidFill>
                  <a:sysClr val="windowText" lastClr="000000"/>
                </a:solidFill>
                <a:latin typeface="Abadi" panose="020B0604020104020204" pitchFamily="34" charset="0"/>
              </a:endParaRPr>
            </a:p>
          </xdr:txBody>
        </xdr:sp>
        <xdr:sp macro="" textlink="">
          <xdr:nvSpPr>
            <xdr:cNvPr id="81" name="Rectangle: Rounded Corners 80">
              <a:extLst>
                <a:ext uri="{FF2B5EF4-FFF2-40B4-BE49-F238E27FC236}">
                  <a16:creationId xmlns:a16="http://schemas.microsoft.com/office/drawing/2014/main" id="{1DA2608C-1993-4A92-B62E-CDB3923FA40C}"/>
                </a:ext>
              </a:extLst>
            </xdr:cNvPr>
            <xdr:cNvSpPr/>
          </xdr:nvSpPr>
          <xdr:spPr>
            <a:xfrm>
              <a:off x="3031925" y="4918378"/>
              <a:ext cx="1045610" cy="758825"/>
            </a:xfrm>
            <a:prstGeom prst="roundRect">
              <a:avLst/>
            </a:prstGeom>
            <a:solidFill>
              <a:schemeClr val="accent1"/>
            </a:solidFill>
            <a:ln>
              <a:solidFill>
                <a:schemeClr val="accent1"/>
              </a:solidFill>
            </a:ln>
            <a:effectLst>
              <a:outerShdw blurRad="57150" dist="1905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pic>
          <xdr:nvPicPr>
            <xdr:cNvPr id="87" name="Picture 86">
              <a:extLst>
                <a:ext uri="{FF2B5EF4-FFF2-40B4-BE49-F238E27FC236}">
                  <a16:creationId xmlns:a16="http://schemas.microsoft.com/office/drawing/2014/main" id="{C9A9C675-3649-2827-0986-06C47FA2896A}"/>
                </a:ext>
              </a:extLst>
            </xdr:cNvPr>
            <xdr:cNvPicPr>
              <a:picLocks noChangeAspect="1"/>
            </xdr:cNvPicPr>
          </xdr:nvPicPr>
          <xdr:blipFill>
            <a:blip xmlns:r="http://schemas.openxmlformats.org/officeDocument/2006/relationships" r:embed="rId17" cstate="print">
              <a:duotone>
                <a:schemeClr val="accent3">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3402331" y="5073673"/>
              <a:ext cx="304799" cy="448234"/>
            </a:xfrm>
            <a:prstGeom prst="rect">
              <a:avLst/>
            </a:prstGeom>
            <a:effectLst>
              <a:outerShdw blurRad="127000" dist="101600" dir="8100000" algn="tr" rotWithShape="0">
                <a:prstClr val="black">
                  <a:alpha val="40000"/>
                </a:prstClr>
              </a:outerShdw>
            </a:effectLst>
          </xdr:spPr>
        </xdr:pic>
      </xdr:grpSp>
      <xdr:grpSp>
        <xdr:nvGrpSpPr>
          <xdr:cNvPr id="103" name="Group 102">
            <a:extLst>
              <a:ext uri="{FF2B5EF4-FFF2-40B4-BE49-F238E27FC236}">
                <a16:creationId xmlns:a16="http://schemas.microsoft.com/office/drawing/2014/main" id="{C333DEB0-38D1-7991-5E06-FD458B47A060}"/>
              </a:ext>
            </a:extLst>
          </xdr:cNvPr>
          <xdr:cNvGrpSpPr/>
        </xdr:nvGrpSpPr>
        <xdr:grpSpPr>
          <a:xfrm>
            <a:off x="4255770" y="4895518"/>
            <a:ext cx="1045610" cy="1772285"/>
            <a:chOff x="4255770" y="4895518"/>
            <a:chExt cx="1045610" cy="1772285"/>
          </a:xfrm>
        </xdr:grpSpPr>
        <xdr:sp macro="" textlink="">
          <xdr:nvSpPr>
            <xdr:cNvPr id="58" name="Rectangle: Rounded Corners 57">
              <a:extLst>
                <a:ext uri="{FF2B5EF4-FFF2-40B4-BE49-F238E27FC236}">
                  <a16:creationId xmlns:a16="http://schemas.microsoft.com/office/drawing/2014/main" id="{5C5BDE03-2413-41A8-A5D5-B0248480A8B6}"/>
                </a:ext>
              </a:extLst>
            </xdr:cNvPr>
            <xdr:cNvSpPr/>
          </xdr:nvSpPr>
          <xdr:spPr>
            <a:xfrm>
              <a:off x="4255770" y="491837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73" name="Rectangle: Rounded Corners 72">
              <a:extLst>
                <a:ext uri="{FF2B5EF4-FFF2-40B4-BE49-F238E27FC236}">
                  <a16:creationId xmlns:a16="http://schemas.microsoft.com/office/drawing/2014/main" id="{1C2FAE4C-71DA-4DBF-8B03-85027042F3C9}"/>
                </a:ext>
              </a:extLst>
            </xdr:cNvPr>
            <xdr:cNvSpPr/>
          </xdr:nvSpPr>
          <xdr:spPr>
            <a:xfrm>
              <a:off x="4378525" y="5838659"/>
              <a:ext cx="80010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Return</a:t>
              </a:r>
              <a:endParaRPr lang="zh-TW" altLang="en-US" sz="1400" b="0">
                <a:solidFill>
                  <a:sysClr val="windowText" lastClr="000000"/>
                </a:solidFill>
                <a:latin typeface="Abadi" panose="020B0604020104020204" pitchFamily="34" charset="0"/>
              </a:endParaRPr>
            </a:p>
          </xdr:txBody>
        </xdr:sp>
        <xdr:sp macro="" textlink="">
          <xdr:nvSpPr>
            <xdr:cNvPr id="77" name="Rectangle: Rounded Corners 76">
              <a:extLst>
                <a:ext uri="{FF2B5EF4-FFF2-40B4-BE49-F238E27FC236}">
                  <a16:creationId xmlns:a16="http://schemas.microsoft.com/office/drawing/2014/main" id="{A273398E-AB13-4547-88CB-710995D5F25E}"/>
                </a:ext>
              </a:extLst>
            </xdr:cNvPr>
            <xdr:cNvSpPr/>
          </xdr:nvSpPr>
          <xdr:spPr>
            <a:xfrm>
              <a:off x="4617720" y="6214238"/>
              <a:ext cx="59436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a:t>
              </a:r>
              <a:endParaRPr lang="zh-TW" altLang="en-US" sz="1400" b="0">
                <a:solidFill>
                  <a:sysClr val="windowText" lastClr="000000"/>
                </a:solidFill>
                <a:latin typeface="Abadi" panose="020B0604020104020204" pitchFamily="34" charset="0"/>
              </a:endParaRPr>
            </a:p>
          </xdr:txBody>
        </xdr:sp>
        <xdr:sp macro="" textlink="PivotTable!H103">
          <xdr:nvSpPr>
            <xdr:cNvPr id="79" name="Rectangle: Rounded Corners 78">
              <a:extLst>
                <a:ext uri="{FF2B5EF4-FFF2-40B4-BE49-F238E27FC236}">
                  <a16:creationId xmlns:a16="http://schemas.microsoft.com/office/drawing/2014/main" id="{4F587974-AF9B-4EDF-83A3-8FF718C16B0B}"/>
                </a:ext>
              </a:extLst>
            </xdr:cNvPr>
            <xdr:cNvSpPr/>
          </xdr:nvSpPr>
          <xdr:spPr>
            <a:xfrm>
              <a:off x="4379830" y="6175678"/>
              <a:ext cx="3598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220E066-30C8-44F5-B35E-DA197560813C}" type="TxLink">
                <a:rPr lang="en-US" altLang="en-US" sz="1600" b="0" i="0" u="none" strike="noStrike">
                  <a:solidFill>
                    <a:srgbClr val="000000"/>
                  </a:solidFill>
                  <a:latin typeface="Abadi"/>
                  <a:ea typeface="新細明體"/>
                </a:rPr>
                <a:pPr algn="l"/>
                <a:t>8</a:t>
              </a:fld>
              <a:endParaRPr lang="zh-TW" altLang="en-US" sz="1600" b="0">
                <a:solidFill>
                  <a:sysClr val="windowText" lastClr="000000"/>
                </a:solidFill>
                <a:latin typeface="Abadi" panose="020B0604020104020204" pitchFamily="34" charset="0"/>
              </a:endParaRPr>
            </a:p>
          </xdr:txBody>
        </xdr:sp>
        <xdr:sp macro="" textlink="">
          <xdr:nvSpPr>
            <xdr:cNvPr id="84" name="Rectangle: Rounded Corners 83">
              <a:extLst>
                <a:ext uri="{FF2B5EF4-FFF2-40B4-BE49-F238E27FC236}">
                  <a16:creationId xmlns:a16="http://schemas.microsoft.com/office/drawing/2014/main" id="{169F607C-D3C6-4F46-915D-119528385903}"/>
                </a:ext>
              </a:extLst>
            </xdr:cNvPr>
            <xdr:cNvSpPr/>
          </xdr:nvSpPr>
          <xdr:spPr>
            <a:xfrm>
              <a:off x="4255770" y="4895518"/>
              <a:ext cx="1045610" cy="758825"/>
            </a:xfrm>
            <a:prstGeom prst="roundRect">
              <a:avLst/>
            </a:prstGeom>
            <a:solidFill>
              <a:srgbClr val="CBCBCB"/>
            </a:solidFill>
            <a:ln>
              <a:solidFill>
                <a:srgbClr val="CBCBCB"/>
              </a:solidFill>
            </a:ln>
            <a:effectLst>
              <a:outerShdw blurRad="57150" dist="19050" dir="5400000" algn="ctr" rotWithShape="0">
                <a:srgbClr val="000000">
                  <a:alpha val="6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89" name="Arrow: Circular 88">
              <a:extLst>
                <a:ext uri="{FF2B5EF4-FFF2-40B4-BE49-F238E27FC236}">
                  <a16:creationId xmlns:a16="http://schemas.microsoft.com/office/drawing/2014/main" id="{5C631600-6736-0F0F-8E95-D20832F028F0}"/>
                </a:ext>
              </a:extLst>
            </xdr:cNvPr>
            <xdr:cNvSpPr/>
          </xdr:nvSpPr>
          <xdr:spPr>
            <a:xfrm>
              <a:off x="4439485" y="4937760"/>
              <a:ext cx="723900" cy="1150620"/>
            </a:xfrm>
            <a:prstGeom prst="circularArrow">
              <a:avLst>
                <a:gd name="adj1" fmla="val 12500"/>
                <a:gd name="adj2" fmla="val 1142319"/>
                <a:gd name="adj3" fmla="val 20457681"/>
                <a:gd name="adj4" fmla="val 10956154"/>
                <a:gd name="adj5" fmla="val 15639"/>
              </a:avLst>
            </a:prstGeom>
            <a:effectLst>
              <a:outerShdw blurRad="127000" dist="8890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TW" altLang="en-US" sz="1100">
                <a:solidFill>
                  <a:schemeClr val="tx1"/>
                </a:solidFill>
              </a:endParaRPr>
            </a:p>
          </xdr:txBody>
        </xdr:sp>
      </xdr:grpSp>
      <xdr:grpSp>
        <xdr:nvGrpSpPr>
          <xdr:cNvPr id="105" name="Group 104">
            <a:extLst>
              <a:ext uri="{FF2B5EF4-FFF2-40B4-BE49-F238E27FC236}">
                <a16:creationId xmlns:a16="http://schemas.microsoft.com/office/drawing/2014/main" id="{6BA7E542-0540-5353-6F9F-589EDB26AC27}"/>
              </a:ext>
            </a:extLst>
          </xdr:cNvPr>
          <xdr:cNvGrpSpPr/>
        </xdr:nvGrpSpPr>
        <xdr:grpSpPr>
          <a:xfrm>
            <a:off x="5456305" y="4918378"/>
            <a:ext cx="1045610" cy="1749425"/>
            <a:chOff x="5456305" y="4918378"/>
            <a:chExt cx="1045610" cy="1749425"/>
          </a:xfrm>
        </xdr:grpSpPr>
        <xdr:sp macro="" textlink="">
          <xdr:nvSpPr>
            <xdr:cNvPr id="63" name="Rectangle: Rounded Corners 62">
              <a:extLst>
                <a:ext uri="{FF2B5EF4-FFF2-40B4-BE49-F238E27FC236}">
                  <a16:creationId xmlns:a16="http://schemas.microsoft.com/office/drawing/2014/main" id="{14072981-B7D9-4CB6-8CD0-9F837191C2DC}"/>
                </a:ext>
              </a:extLst>
            </xdr:cNvPr>
            <xdr:cNvSpPr/>
          </xdr:nvSpPr>
          <xdr:spPr>
            <a:xfrm>
              <a:off x="5456305" y="491837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74" name="Rectangle: Rounded Corners 73">
              <a:extLst>
                <a:ext uri="{FF2B5EF4-FFF2-40B4-BE49-F238E27FC236}">
                  <a16:creationId xmlns:a16="http://schemas.microsoft.com/office/drawing/2014/main" id="{0FCDB39D-7A8D-4AC9-9173-5016096C1F3D}"/>
                </a:ext>
              </a:extLst>
            </xdr:cNvPr>
            <xdr:cNvSpPr/>
          </xdr:nvSpPr>
          <xdr:spPr>
            <a:xfrm>
              <a:off x="5457140" y="5861519"/>
              <a:ext cx="104394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One-Way</a:t>
              </a:r>
              <a:endParaRPr lang="zh-TW" altLang="en-US" sz="1400" b="0">
                <a:solidFill>
                  <a:sysClr val="windowText" lastClr="000000"/>
                </a:solidFill>
                <a:latin typeface="Abadi" panose="020B0604020104020204" pitchFamily="34" charset="0"/>
              </a:endParaRPr>
            </a:p>
          </xdr:txBody>
        </xdr:sp>
        <xdr:sp macro="" textlink="">
          <xdr:nvSpPr>
            <xdr:cNvPr id="78" name="Rectangle: Rounded Corners 77">
              <a:extLst>
                <a:ext uri="{FF2B5EF4-FFF2-40B4-BE49-F238E27FC236}">
                  <a16:creationId xmlns:a16="http://schemas.microsoft.com/office/drawing/2014/main" id="{B7295DA5-103A-44C4-967D-41411F28CA7E}"/>
                </a:ext>
              </a:extLst>
            </xdr:cNvPr>
            <xdr:cNvSpPr/>
          </xdr:nvSpPr>
          <xdr:spPr>
            <a:xfrm>
              <a:off x="5836920" y="6214238"/>
              <a:ext cx="63246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a:t>
              </a:r>
              <a:endParaRPr lang="zh-TW" altLang="en-US" sz="1400" b="0">
                <a:solidFill>
                  <a:sysClr val="windowText" lastClr="000000"/>
                </a:solidFill>
                <a:latin typeface="Abadi" panose="020B0604020104020204" pitchFamily="34" charset="0"/>
              </a:endParaRPr>
            </a:p>
          </xdr:txBody>
        </xdr:sp>
        <xdr:sp macro="" textlink="PivotTable!H102">
          <xdr:nvSpPr>
            <xdr:cNvPr id="80" name="Rectangle: Rounded Corners 79">
              <a:extLst>
                <a:ext uri="{FF2B5EF4-FFF2-40B4-BE49-F238E27FC236}">
                  <a16:creationId xmlns:a16="http://schemas.microsoft.com/office/drawing/2014/main" id="{30552194-1785-415E-A15F-57C1AB433ACA}"/>
                </a:ext>
              </a:extLst>
            </xdr:cNvPr>
            <xdr:cNvSpPr/>
          </xdr:nvSpPr>
          <xdr:spPr>
            <a:xfrm>
              <a:off x="5562600" y="6198538"/>
              <a:ext cx="3962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C73A6F6-D9C0-4A73-9D9F-494376766498}" type="TxLink">
                <a:rPr lang="en-US" altLang="en-US" sz="1600" b="0" i="0" u="none" strike="noStrike">
                  <a:solidFill>
                    <a:srgbClr val="000000"/>
                  </a:solidFill>
                  <a:latin typeface="Abadi"/>
                  <a:ea typeface="新細明體"/>
                </a:rPr>
                <a:pPr algn="l"/>
                <a:t>16</a:t>
              </a:fld>
              <a:endParaRPr lang="zh-TW" altLang="en-US" sz="1600" b="0">
                <a:solidFill>
                  <a:sysClr val="windowText" lastClr="000000"/>
                </a:solidFill>
                <a:latin typeface="Abadi" panose="020B0604020104020204" pitchFamily="34" charset="0"/>
              </a:endParaRPr>
            </a:p>
          </xdr:txBody>
        </xdr:sp>
        <xdr:sp macro="" textlink="">
          <xdr:nvSpPr>
            <xdr:cNvPr id="85" name="Rectangle: Rounded Corners 84">
              <a:extLst>
                <a:ext uri="{FF2B5EF4-FFF2-40B4-BE49-F238E27FC236}">
                  <a16:creationId xmlns:a16="http://schemas.microsoft.com/office/drawing/2014/main" id="{6711F5E5-B5E3-448E-A6F9-75258792CF13}"/>
                </a:ext>
              </a:extLst>
            </xdr:cNvPr>
            <xdr:cNvSpPr/>
          </xdr:nvSpPr>
          <xdr:spPr>
            <a:xfrm>
              <a:off x="5456305" y="4918378"/>
              <a:ext cx="1045610" cy="758825"/>
            </a:xfrm>
            <a:prstGeom prst="roundRect">
              <a:avLst/>
            </a:prstGeom>
            <a:solidFill>
              <a:srgbClr val="CBCBCB"/>
            </a:solidFill>
            <a:ln>
              <a:solidFill>
                <a:srgbClr val="CBCBCB"/>
              </a:solidFill>
            </a:ln>
            <a:effectLst>
              <a:outerShdw blurRad="57150" dist="19050" dir="5400000" algn="ctr" rotWithShape="0">
                <a:srgbClr val="000000">
                  <a:alpha val="6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90" name="Arrow: Up 89">
              <a:extLst>
                <a:ext uri="{FF2B5EF4-FFF2-40B4-BE49-F238E27FC236}">
                  <a16:creationId xmlns:a16="http://schemas.microsoft.com/office/drawing/2014/main" id="{402A4BD0-01B1-E9C1-E369-8160CD16CF9C}"/>
                </a:ext>
              </a:extLst>
            </xdr:cNvPr>
            <xdr:cNvSpPr/>
          </xdr:nvSpPr>
          <xdr:spPr>
            <a:xfrm>
              <a:off x="5807660" y="5053950"/>
              <a:ext cx="342900" cy="487680"/>
            </a:xfrm>
            <a:prstGeom prst="upArrow">
              <a:avLst/>
            </a:prstGeom>
            <a:effectLst>
              <a:outerShdw blurRad="165100" dist="8890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TW" altLang="en-US" sz="1100"/>
            </a:p>
          </xdr:txBody>
        </xdr:sp>
      </xdr:grpSp>
      <xdr:grpSp>
        <xdr:nvGrpSpPr>
          <xdr:cNvPr id="106" name="Group 105">
            <a:extLst>
              <a:ext uri="{FF2B5EF4-FFF2-40B4-BE49-F238E27FC236}">
                <a16:creationId xmlns:a16="http://schemas.microsoft.com/office/drawing/2014/main" id="{07030494-DDAA-BAE7-F8EF-F045FFB6769F}"/>
              </a:ext>
            </a:extLst>
          </xdr:cNvPr>
          <xdr:cNvGrpSpPr/>
        </xdr:nvGrpSpPr>
        <xdr:grpSpPr>
          <a:xfrm>
            <a:off x="7047665" y="4918378"/>
            <a:ext cx="3528060" cy="1749425"/>
            <a:chOff x="7047665" y="4918378"/>
            <a:chExt cx="3528060" cy="1749425"/>
          </a:xfrm>
        </xdr:grpSpPr>
        <xdr:sp macro="" textlink="">
          <xdr:nvSpPr>
            <xdr:cNvPr id="39" name="Rectangle: Rounded Corners 38">
              <a:extLst>
                <a:ext uri="{FF2B5EF4-FFF2-40B4-BE49-F238E27FC236}">
                  <a16:creationId xmlns:a16="http://schemas.microsoft.com/office/drawing/2014/main" id="{9722D6A4-BE8D-4A32-85FF-D934A8A9785D}"/>
                </a:ext>
              </a:extLst>
            </xdr:cNvPr>
            <xdr:cNvSpPr/>
          </xdr:nvSpPr>
          <xdr:spPr>
            <a:xfrm>
              <a:off x="7047665" y="4918378"/>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02" name="Rectangle: Rounded Corners 101">
              <a:extLst>
                <a:ext uri="{FF2B5EF4-FFF2-40B4-BE49-F238E27FC236}">
                  <a16:creationId xmlns:a16="http://schemas.microsoft.com/office/drawing/2014/main" id="{72234F25-BAA4-403C-92A3-4881D462767B}"/>
                </a:ext>
              </a:extLst>
            </xdr:cNvPr>
            <xdr:cNvSpPr/>
          </xdr:nvSpPr>
          <xdr:spPr>
            <a:xfrm>
              <a:off x="7237330" y="5047918"/>
              <a:ext cx="141137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 by Month</a:t>
              </a:r>
              <a:endParaRPr lang="zh-TW" altLang="en-US" sz="1400" b="0">
                <a:solidFill>
                  <a:sysClr val="windowText" lastClr="000000"/>
                </a:solidFill>
                <a:latin typeface="Abadi" panose="020B0604020104020204" pitchFamily="34" charset="0"/>
              </a:endParaRPr>
            </a:p>
          </xdr:txBody>
        </xdr:sp>
        <xdr:graphicFrame macro="">
          <xdr:nvGraphicFramePr>
            <xdr:cNvPr id="104" name="Chart 103">
              <a:extLst>
                <a:ext uri="{FF2B5EF4-FFF2-40B4-BE49-F238E27FC236}">
                  <a16:creationId xmlns:a16="http://schemas.microsoft.com/office/drawing/2014/main" id="{C7B715F3-867E-45C0-A55E-632A2F359E0D}"/>
                </a:ext>
              </a:extLst>
            </xdr:cNvPr>
            <xdr:cNvGraphicFramePr>
              <a:graphicFrameLocks/>
            </xdr:cNvGraphicFramePr>
          </xdr:nvGraphicFramePr>
          <xdr:xfrm>
            <a:off x="7088088" y="5326380"/>
            <a:ext cx="3447215" cy="1188720"/>
          </xdr:xfrm>
          <a:graphic>
            <a:graphicData uri="http://schemas.openxmlformats.org/drawingml/2006/chart">
              <c:chart xmlns:c="http://schemas.openxmlformats.org/drawingml/2006/chart" xmlns:r="http://schemas.openxmlformats.org/officeDocument/2006/relationships" r:id="rId19"/>
            </a:graphicData>
          </a:graphic>
        </xdr:graphicFrame>
      </xdr:grpSp>
      <xdr:grpSp>
        <xdr:nvGrpSpPr>
          <xdr:cNvPr id="97" name="Group 96">
            <a:extLst>
              <a:ext uri="{FF2B5EF4-FFF2-40B4-BE49-F238E27FC236}">
                <a16:creationId xmlns:a16="http://schemas.microsoft.com/office/drawing/2014/main" id="{0B26709D-C125-2602-2174-162BA9511D6A}"/>
              </a:ext>
            </a:extLst>
          </xdr:cNvPr>
          <xdr:cNvGrpSpPr/>
        </xdr:nvGrpSpPr>
        <xdr:grpSpPr>
          <a:xfrm>
            <a:off x="7016350" y="2729215"/>
            <a:ext cx="3528060" cy="1749425"/>
            <a:chOff x="7016350" y="2729215"/>
            <a:chExt cx="3528060" cy="1749425"/>
          </a:xfrm>
        </xdr:grpSpPr>
        <xdr:sp macro="" textlink="">
          <xdr:nvSpPr>
            <xdr:cNvPr id="37" name="Rectangle: Rounded Corners 36">
              <a:extLst>
                <a:ext uri="{FF2B5EF4-FFF2-40B4-BE49-F238E27FC236}">
                  <a16:creationId xmlns:a16="http://schemas.microsoft.com/office/drawing/2014/main" id="{51C7560D-79C9-41E7-9B34-9DF5F818BF23}"/>
                </a:ext>
              </a:extLst>
            </xdr:cNvPr>
            <xdr:cNvSpPr/>
          </xdr:nvSpPr>
          <xdr:spPr>
            <a:xfrm>
              <a:off x="7016350" y="2729215"/>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92" name="Rectangle: Rounded Corners 91">
              <a:extLst>
                <a:ext uri="{FF2B5EF4-FFF2-40B4-BE49-F238E27FC236}">
                  <a16:creationId xmlns:a16="http://schemas.microsoft.com/office/drawing/2014/main" id="{5F87240D-6AE5-4A74-A539-A5CDDDF73B47}"/>
                </a:ext>
              </a:extLst>
            </xdr:cNvPr>
            <xdr:cNvSpPr/>
          </xdr:nvSpPr>
          <xdr:spPr>
            <a:xfrm>
              <a:off x="9165190" y="2793589"/>
              <a:ext cx="103799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Salary</a:t>
              </a:r>
              <a:endParaRPr lang="zh-TW" altLang="en-US" sz="1400" b="0">
                <a:solidFill>
                  <a:sysClr val="windowText" lastClr="000000"/>
                </a:solidFill>
                <a:latin typeface="Abadi" panose="020B0604020104020204" pitchFamily="34" charset="0"/>
              </a:endParaRPr>
            </a:p>
          </xdr:txBody>
        </xdr:sp>
        <xdr:sp macro="" textlink="PivotTable!F110">
          <xdr:nvSpPr>
            <xdr:cNvPr id="93" name="Rectangle: Rounded Corners 92">
              <a:extLst>
                <a:ext uri="{FF2B5EF4-FFF2-40B4-BE49-F238E27FC236}">
                  <a16:creationId xmlns:a16="http://schemas.microsoft.com/office/drawing/2014/main" id="{77084464-04D5-47E4-B6C6-81EFF5BA8832}"/>
                </a:ext>
              </a:extLst>
            </xdr:cNvPr>
            <xdr:cNvSpPr/>
          </xdr:nvSpPr>
          <xdr:spPr>
            <a:xfrm>
              <a:off x="9165190" y="3240950"/>
              <a:ext cx="106085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4F2A06E-AD69-4F10-8D75-A385ED4838FD}" type="TxLink">
                <a:rPr lang="en-US" altLang="en-US" sz="1600" b="0" i="0" u="none" strike="noStrike">
                  <a:solidFill>
                    <a:srgbClr val="000000"/>
                  </a:solidFill>
                  <a:latin typeface="Abadi"/>
                  <a:ea typeface="新細明體"/>
                </a:rPr>
                <a:pPr algn="l"/>
                <a:t> ฿9,000 </a:t>
              </a:fld>
              <a:endParaRPr lang="zh-TW" altLang="en-US" sz="1600" b="0">
                <a:solidFill>
                  <a:sysClr val="windowText" lastClr="000000"/>
                </a:solidFill>
                <a:latin typeface="Abadi" panose="020B0604020104020204" pitchFamily="34" charset="0"/>
              </a:endParaRPr>
            </a:p>
          </xdr:txBody>
        </xdr:sp>
        <xdr:sp macro="" textlink="PivotTable!G110">
          <xdr:nvSpPr>
            <xdr:cNvPr id="94" name="Rectangle: Rounded Corners 93">
              <a:extLst>
                <a:ext uri="{FF2B5EF4-FFF2-40B4-BE49-F238E27FC236}">
                  <a16:creationId xmlns:a16="http://schemas.microsoft.com/office/drawing/2014/main" id="{300A7751-24AD-48D2-85BA-E3362AA3EC7C}"/>
                </a:ext>
              </a:extLst>
            </xdr:cNvPr>
            <xdr:cNvSpPr/>
          </xdr:nvSpPr>
          <xdr:spPr>
            <a:xfrm>
              <a:off x="9165190" y="3902695"/>
              <a:ext cx="9313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14041E5-ED70-4DC0-BD1E-F7E1206C887F}" type="TxLink">
                <a:rPr lang="en-US" altLang="en-US" sz="1600" b="0" i="0" u="none" strike="noStrike">
                  <a:solidFill>
                    <a:srgbClr val="000000"/>
                  </a:solidFill>
                  <a:latin typeface="Abadi"/>
                  <a:ea typeface="新細明體"/>
                </a:rPr>
                <a:pPr algn="l"/>
                <a:t> ฿3,100 </a:t>
              </a:fld>
              <a:endParaRPr lang="zh-TW" altLang="en-US" sz="1600" b="0">
                <a:solidFill>
                  <a:sysClr val="windowText" lastClr="000000"/>
                </a:solidFill>
                <a:latin typeface="Abadi" panose="020B0604020104020204" pitchFamily="34" charset="0"/>
              </a:endParaRPr>
            </a:p>
          </xdr:txBody>
        </xdr:sp>
        <xdr:cxnSp macro="">
          <xdr:nvCxnSpPr>
            <xdr:cNvPr id="96" name="Straight Connector 95">
              <a:extLst>
                <a:ext uri="{FF2B5EF4-FFF2-40B4-BE49-F238E27FC236}">
                  <a16:creationId xmlns:a16="http://schemas.microsoft.com/office/drawing/2014/main" id="{6E2385A9-6A1E-EFFD-3DA1-25F882B3D74C}"/>
                </a:ext>
              </a:extLst>
            </xdr:cNvPr>
            <xdr:cNvCxnSpPr/>
          </xdr:nvCxnSpPr>
          <xdr:spPr>
            <a:xfrm>
              <a:off x="7299960" y="3733467"/>
              <a:ext cx="2948940" cy="0"/>
            </a:xfrm>
            <a:prstGeom prst="line">
              <a:avLst/>
            </a:prstGeom>
            <a:ln>
              <a:solidFill>
                <a:schemeClr val="bg2">
                  <a:lumMod val="75000"/>
                </a:schemeClr>
              </a:solidFill>
            </a:ln>
          </xdr:spPr>
          <xdr:style>
            <a:lnRef idx="1">
              <a:schemeClr val="accent3"/>
            </a:lnRef>
            <a:fillRef idx="0">
              <a:schemeClr val="accent3"/>
            </a:fillRef>
            <a:effectRef idx="0">
              <a:schemeClr val="accent3"/>
            </a:effectRef>
            <a:fontRef idx="minor">
              <a:schemeClr val="tx1"/>
            </a:fontRef>
          </xdr:style>
        </xdr:cxnSp>
        <xdr:sp macro="" textlink="">
          <xdr:nvSpPr>
            <xdr:cNvPr id="99" name="Rectangle: Rounded Corners 98">
              <a:extLst>
                <a:ext uri="{FF2B5EF4-FFF2-40B4-BE49-F238E27FC236}">
                  <a16:creationId xmlns:a16="http://schemas.microsoft.com/office/drawing/2014/main" id="{CE618C61-8CCA-48AD-84DE-D22F1EE2B5B1}"/>
                </a:ext>
              </a:extLst>
            </xdr:cNvPr>
            <xdr:cNvSpPr/>
          </xdr:nvSpPr>
          <xdr:spPr>
            <a:xfrm>
              <a:off x="7885030" y="2793589"/>
              <a:ext cx="87797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Wage's</a:t>
              </a:r>
              <a:endParaRPr lang="zh-TW" altLang="en-US" sz="1400" b="0">
                <a:solidFill>
                  <a:sysClr val="windowText" lastClr="000000"/>
                </a:solidFill>
                <a:latin typeface="Abadi" panose="020B0604020104020204" pitchFamily="34" charset="0"/>
              </a:endParaRPr>
            </a:p>
          </xdr:txBody>
        </xdr:sp>
        <xdr:sp macro="" textlink="PivotTable!F116">
          <xdr:nvSpPr>
            <xdr:cNvPr id="100" name="Rectangle: Rounded Corners 99">
              <a:extLst>
                <a:ext uri="{FF2B5EF4-FFF2-40B4-BE49-F238E27FC236}">
                  <a16:creationId xmlns:a16="http://schemas.microsoft.com/office/drawing/2014/main" id="{DAEC3B00-8459-4A52-A799-6CD94D61F483}"/>
                </a:ext>
              </a:extLst>
            </xdr:cNvPr>
            <xdr:cNvSpPr/>
          </xdr:nvSpPr>
          <xdr:spPr>
            <a:xfrm>
              <a:off x="7885030" y="3240950"/>
              <a:ext cx="107609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26B7EF6-9B30-486A-939B-6C7A0A7E7559}" type="TxLink">
                <a:rPr lang="en-US" altLang="en-US" sz="1600" b="0" i="0" u="none" strike="noStrike">
                  <a:solidFill>
                    <a:srgbClr val="000000"/>
                  </a:solidFill>
                  <a:latin typeface="Abadi"/>
                  <a:ea typeface="新細明體"/>
                </a:rPr>
                <a:pPr algn="l"/>
                <a:t> ฿11,200 </a:t>
              </a:fld>
              <a:endParaRPr lang="zh-TW" altLang="en-US" sz="1600" b="0">
                <a:solidFill>
                  <a:sysClr val="windowText" lastClr="000000"/>
                </a:solidFill>
                <a:latin typeface="Abadi" panose="020B0604020104020204" pitchFamily="34" charset="0"/>
              </a:endParaRPr>
            </a:p>
          </xdr:txBody>
        </xdr:sp>
        <xdr:sp macro="" textlink="PivotTable!G116">
          <xdr:nvSpPr>
            <xdr:cNvPr id="101" name="Rectangle: Rounded Corners 100">
              <a:extLst>
                <a:ext uri="{FF2B5EF4-FFF2-40B4-BE49-F238E27FC236}">
                  <a16:creationId xmlns:a16="http://schemas.microsoft.com/office/drawing/2014/main" id="{90DBDE3F-4D39-4476-A327-445CED310859}"/>
                </a:ext>
              </a:extLst>
            </xdr:cNvPr>
            <xdr:cNvSpPr/>
          </xdr:nvSpPr>
          <xdr:spPr>
            <a:xfrm>
              <a:off x="7885030" y="3902695"/>
              <a:ext cx="9313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9B30D01-EDC6-4255-A5D9-2C9E1E000F65}" type="TxLink">
                <a:rPr lang="en-US" altLang="en-US" sz="1600" b="0" i="0" u="none" strike="noStrike">
                  <a:solidFill>
                    <a:srgbClr val="000000"/>
                  </a:solidFill>
                  <a:latin typeface="Abadi"/>
                  <a:ea typeface="新細明體"/>
                </a:rPr>
                <a:pPr algn="l"/>
                <a:t> ฿3,900 </a:t>
              </a:fld>
              <a:endParaRPr lang="zh-TW" altLang="en-US" sz="1600" b="0">
                <a:solidFill>
                  <a:sysClr val="windowText" lastClr="000000"/>
                </a:solidFill>
                <a:latin typeface="Abadi" panose="020B0604020104020204" pitchFamily="34" charset="0"/>
              </a:endParaRPr>
            </a:p>
          </xdr:txBody>
        </xdr:sp>
        <xdr:sp macro="" textlink="">
          <xdr:nvSpPr>
            <xdr:cNvPr id="108" name="Rectangle: Rounded Corners 107">
              <a:extLst>
                <a:ext uri="{FF2B5EF4-FFF2-40B4-BE49-F238E27FC236}">
                  <a16:creationId xmlns:a16="http://schemas.microsoft.com/office/drawing/2014/main" id="{AE237BC1-1A36-4B69-9379-0A70625AE870}"/>
                </a:ext>
              </a:extLst>
            </xdr:cNvPr>
            <xdr:cNvSpPr/>
          </xdr:nvSpPr>
          <xdr:spPr>
            <a:xfrm>
              <a:off x="7115410" y="3256650"/>
              <a:ext cx="69509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Driver</a:t>
              </a:r>
              <a:endParaRPr lang="zh-TW" altLang="en-US" sz="1400" b="0">
                <a:solidFill>
                  <a:sysClr val="windowText" lastClr="000000"/>
                </a:solidFill>
                <a:latin typeface="Abadi" panose="020B0604020104020204" pitchFamily="34" charset="0"/>
              </a:endParaRPr>
            </a:p>
          </xdr:txBody>
        </xdr:sp>
        <xdr:sp macro="" textlink="">
          <xdr:nvSpPr>
            <xdr:cNvPr id="112" name="Rectangle: Rounded Corners 111">
              <a:extLst>
                <a:ext uri="{FF2B5EF4-FFF2-40B4-BE49-F238E27FC236}">
                  <a16:creationId xmlns:a16="http://schemas.microsoft.com/office/drawing/2014/main" id="{64BFFA2F-EF21-43FD-890E-B1BD8A4F6F7A}"/>
                </a:ext>
              </a:extLst>
            </xdr:cNvPr>
            <xdr:cNvSpPr/>
          </xdr:nvSpPr>
          <xdr:spPr>
            <a:xfrm>
              <a:off x="7115410" y="3918395"/>
              <a:ext cx="81701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Buddy</a:t>
              </a:r>
              <a:endParaRPr lang="zh-TW" altLang="en-US" sz="1400" b="0">
                <a:solidFill>
                  <a:sysClr val="windowText" lastClr="000000"/>
                </a:solidFill>
                <a:latin typeface="Abadi" panose="020B0604020104020204" pitchFamily="34" charset="0"/>
              </a:endParaRPr>
            </a:p>
          </xdr:txBody>
        </xdr:sp>
      </xdr:grpSp>
      <xdr:sp macro="" textlink="">
        <xdr:nvSpPr>
          <xdr:cNvPr id="82" name="Rectangle 81">
            <a:extLst>
              <a:ext uri="{FF2B5EF4-FFF2-40B4-BE49-F238E27FC236}">
                <a16:creationId xmlns:a16="http://schemas.microsoft.com/office/drawing/2014/main" id="{BF8ED2D0-EB23-718B-BACC-A6ABACB0C2E5}"/>
              </a:ext>
            </a:extLst>
          </xdr:cNvPr>
          <xdr:cNvSpPr/>
        </xdr:nvSpPr>
        <xdr:spPr>
          <a:xfrm>
            <a:off x="2805820" y="1981200"/>
            <a:ext cx="8028000" cy="4899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25</xdr:col>
      <xdr:colOff>93100</xdr:colOff>
      <xdr:row>0</xdr:row>
      <xdr:rowOff>152073</xdr:rowOff>
    </xdr:from>
    <xdr:to>
      <xdr:col>38</xdr:col>
      <xdr:colOff>197117</xdr:colOff>
      <xdr:row>33</xdr:row>
      <xdr:rowOff>175260</xdr:rowOff>
    </xdr:to>
    <xdr:grpSp>
      <xdr:nvGrpSpPr>
        <xdr:cNvPr id="169" name="Group 168">
          <a:extLst>
            <a:ext uri="{FF2B5EF4-FFF2-40B4-BE49-F238E27FC236}">
              <a16:creationId xmlns:a16="http://schemas.microsoft.com/office/drawing/2014/main" id="{4DFFB4D4-2C0B-4043-9623-93FCE960A861}"/>
            </a:ext>
          </a:extLst>
        </xdr:cNvPr>
        <xdr:cNvGrpSpPr/>
      </xdr:nvGrpSpPr>
      <xdr:grpSpPr>
        <a:xfrm>
          <a:off x="15333100" y="152073"/>
          <a:ext cx="8028817" cy="6561147"/>
          <a:chOff x="2782960" y="319713"/>
          <a:chExt cx="8028817" cy="6561147"/>
        </a:xfrm>
      </xdr:grpSpPr>
      <xdr:sp macro="" textlink="">
        <xdr:nvSpPr>
          <xdr:cNvPr id="170" name="Rectangle 169">
            <a:extLst>
              <a:ext uri="{FF2B5EF4-FFF2-40B4-BE49-F238E27FC236}">
                <a16:creationId xmlns:a16="http://schemas.microsoft.com/office/drawing/2014/main" id="{B8A507B2-FE38-7528-6786-BF3091655576}"/>
              </a:ext>
            </a:extLst>
          </xdr:cNvPr>
          <xdr:cNvSpPr/>
        </xdr:nvSpPr>
        <xdr:spPr>
          <a:xfrm>
            <a:off x="2806263" y="319713"/>
            <a:ext cx="8005514" cy="1652248"/>
          </a:xfrm>
          <a:prstGeom prst="rect">
            <a:avLst/>
          </a:prstGeom>
          <a:gradFill flip="none" rotWithShape="1">
            <a:gsLst>
              <a:gs pos="1000">
                <a:srgbClr val="20375A"/>
              </a:gs>
              <a:gs pos="42000">
                <a:srgbClr val="152031"/>
              </a:gs>
              <a:gs pos="99000">
                <a:srgbClr val="20375A"/>
              </a:gs>
            </a:gsLst>
            <a:lin ang="13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171" name="Rectangle 170">
            <a:extLst>
              <a:ext uri="{FF2B5EF4-FFF2-40B4-BE49-F238E27FC236}">
                <a16:creationId xmlns:a16="http://schemas.microsoft.com/office/drawing/2014/main" id="{6CE58396-52B0-EE14-9A10-6E7832E0E83E}"/>
              </a:ext>
            </a:extLst>
          </xdr:cNvPr>
          <xdr:cNvSpPr/>
        </xdr:nvSpPr>
        <xdr:spPr>
          <a:xfrm>
            <a:off x="2784620" y="349857"/>
            <a:ext cx="4831170" cy="70264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zh-TW" altLang="en-US" sz="1800"/>
              <a:t>    </a:t>
            </a:r>
            <a:r>
              <a:rPr lang="en-US" altLang="zh-TW" sz="1800"/>
              <a:t>Fleet Management Transportation &amp;</a:t>
            </a:r>
            <a:r>
              <a:rPr lang="zh-TW" altLang="en-US" sz="1800"/>
              <a:t> </a:t>
            </a:r>
            <a:r>
              <a:rPr lang="en-US" altLang="zh-TW" sz="1800"/>
              <a:t>Logistics </a:t>
            </a:r>
            <a:r>
              <a:rPr lang="zh-TW" altLang="en-US" sz="1800"/>
              <a:t>          </a:t>
            </a:r>
            <a:endParaRPr lang="en-US" altLang="zh-TW" sz="1800"/>
          </a:p>
          <a:p>
            <a:pPr algn="l"/>
            <a:r>
              <a:rPr lang="zh-TW" altLang="en-US" sz="1800"/>
              <a:t>    </a:t>
            </a:r>
            <a:r>
              <a:rPr lang="en-US" altLang="zh-TW" sz="1800"/>
              <a:t>Dashboard </a:t>
            </a:r>
            <a:r>
              <a:rPr lang="en-US" altLang="zh-TW" sz="1200"/>
              <a:t>2022</a:t>
            </a:r>
            <a:endParaRPr lang="zh-TW" altLang="en-US" sz="1200"/>
          </a:p>
        </xdr:txBody>
      </xdr:sp>
      <xdr:sp macro="" textlink="">
        <xdr:nvSpPr>
          <xdr:cNvPr id="172" name="Rectangle 171">
            <a:extLst>
              <a:ext uri="{FF2B5EF4-FFF2-40B4-BE49-F238E27FC236}">
                <a16:creationId xmlns:a16="http://schemas.microsoft.com/office/drawing/2014/main" id="{765F395F-DE44-144D-D1FC-D27C3773C68B}"/>
              </a:ext>
            </a:extLst>
          </xdr:cNvPr>
          <xdr:cNvSpPr/>
        </xdr:nvSpPr>
        <xdr:spPr>
          <a:xfrm>
            <a:off x="3020840" y="1119477"/>
            <a:ext cx="1640930" cy="31275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600"/>
              <a:t>Trips Schedule</a:t>
            </a:r>
            <a:endParaRPr lang="zh-TW" altLang="en-US" sz="1600"/>
          </a:p>
        </xdr:txBody>
      </xdr:sp>
      <xdr:pic>
        <xdr:nvPicPr>
          <xdr:cNvPr id="173" name="Picture 172">
            <a:extLst>
              <a:ext uri="{FF2B5EF4-FFF2-40B4-BE49-F238E27FC236}">
                <a16:creationId xmlns:a16="http://schemas.microsoft.com/office/drawing/2014/main" id="{D0A00E1D-05B7-6D4A-AB80-4E2D446DBA01}"/>
              </a:ext>
            </a:extLst>
          </xdr:cNvPr>
          <xdr:cNvPicPr>
            <a:picLocks noChangeAspect="1"/>
          </xdr:cNvPicPr>
        </xdr:nvPicPr>
        <xdr:blipFill>
          <a:blip xmlns:r="http://schemas.openxmlformats.org/officeDocument/2006/relationships" r:embed="rId11" cstate="print">
            <a:alphaModFix/>
            <a:extLst>
              <a:ext uri="{BEBA8EAE-BF5A-486C-A8C5-ECC9F3942E4B}">
                <a14:imgProps xmlns:a14="http://schemas.microsoft.com/office/drawing/2010/main">
                  <a14:imgLayer r:embed="rId12">
                    <a14:imgEffect>
                      <a14:brightnessContrast bright="25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9896711" y="425521"/>
            <a:ext cx="574397" cy="1054968"/>
          </a:xfrm>
          <a:prstGeom prst="rect">
            <a:avLst/>
          </a:prstGeom>
        </xdr:spPr>
      </xdr:pic>
      <xdr:sp macro="" textlink="">
        <xdr:nvSpPr>
          <xdr:cNvPr id="174" name="Rectangle 173">
            <a:extLst>
              <a:ext uri="{FF2B5EF4-FFF2-40B4-BE49-F238E27FC236}">
                <a16:creationId xmlns:a16="http://schemas.microsoft.com/office/drawing/2014/main" id="{DA05AE11-BF87-8E42-D72F-7A78E23DEB84}"/>
              </a:ext>
            </a:extLst>
          </xdr:cNvPr>
          <xdr:cNvSpPr/>
        </xdr:nvSpPr>
        <xdr:spPr>
          <a:xfrm>
            <a:off x="8492200" y="940185"/>
            <a:ext cx="1640930" cy="3108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200"/>
              <a:t>Sadao, Thailand</a:t>
            </a:r>
            <a:endParaRPr lang="zh-TW" altLang="en-US" sz="1200"/>
          </a:p>
        </xdr:txBody>
      </xdr:sp>
      <xdr:sp macro="" textlink="">
        <xdr:nvSpPr>
          <xdr:cNvPr id="175" name="Oval 174">
            <a:extLst>
              <a:ext uri="{FF2B5EF4-FFF2-40B4-BE49-F238E27FC236}">
                <a16:creationId xmlns:a16="http://schemas.microsoft.com/office/drawing/2014/main" id="{A24BA3AA-A254-8678-7FF2-0B41439BDB6C}"/>
              </a:ext>
            </a:extLst>
          </xdr:cNvPr>
          <xdr:cNvSpPr/>
        </xdr:nvSpPr>
        <xdr:spPr>
          <a:xfrm>
            <a:off x="9989820" y="1234440"/>
            <a:ext cx="36000" cy="36000"/>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aphicFrame macro="">
        <xdr:nvGraphicFramePr>
          <xdr:cNvPr id="219" name="Chart 218">
            <a:extLst>
              <a:ext uri="{FF2B5EF4-FFF2-40B4-BE49-F238E27FC236}">
                <a16:creationId xmlns:a16="http://schemas.microsoft.com/office/drawing/2014/main" id="{087262D3-F006-7682-3977-4CECDD15A6EA}"/>
              </a:ext>
            </a:extLst>
          </xdr:cNvPr>
          <xdr:cNvGraphicFramePr>
            <a:graphicFrameLocks/>
          </xdr:cNvGraphicFramePr>
        </xdr:nvGraphicFramePr>
        <xdr:xfrm>
          <a:off x="9174480" y="1619250"/>
          <a:ext cx="1260000" cy="864000"/>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185" name="Rectangle 184">
            <a:extLst>
              <a:ext uri="{FF2B5EF4-FFF2-40B4-BE49-F238E27FC236}">
                <a16:creationId xmlns:a16="http://schemas.microsoft.com/office/drawing/2014/main" id="{83E80D5A-4188-63FD-B1B0-AC2C526659E9}"/>
              </a:ext>
            </a:extLst>
          </xdr:cNvPr>
          <xdr:cNvSpPr/>
        </xdr:nvSpPr>
        <xdr:spPr>
          <a:xfrm>
            <a:off x="2782960" y="1981200"/>
            <a:ext cx="8006400" cy="4899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5</xdr:col>
      <xdr:colOff>481720</xdr:colOff>
      <xdr:row>31</xdr:row>
      <xdr:rowOff>68253</xdr:rowOff>
    </xdr:from>
    <xdr:to>
      <xdr:col>6</xdr:col>
      <xdr:colOff>320040</xdr:colOff>
      <xdr:row>32</xdr:row>
      <xdr:rowOff>174344</xdr:rowOff>
    </xdr:to>
    <xdr:sp macro="" textlink="">
      <xdr:nvSpPr>
        <xdr:cNvPr id="107" name="Rectangle: Rounded Corners 106">
          <a:extLst>
            <a:ext uri="{FF2B5EF4-FFF2-40B4-BE49-F238E27FC236}">
              <a16:creationId xmlns:a16="http://schemas.microsoft.com/office/drawing/2014/main" id="{A76AFE71-F3B0-499F-AD21-CDBBEEDFB427}"/>
            </a:ext>
          </a:extLst>
        </xdr:cNvPr>
        <xdr:cNvSpPr/>
      </xdr:nvSpPr>
      <xdr:spPr>
        <a:xfrm>
          <a:off x="3529720" y="6209973"/>
          <a:ext cx="44792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km</a:t>
          </a:r>
          <a:endParaRPr lang="zh-TW" altLang="en-US" sz="1400" b="0">
            <a:solidFill>
              <a:sysClr val="windowText" lastClr="000000"/>
            </a:solidFill>
            <a:latin typeface="Abadi" panose="020B0604020104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lego" refreshedDate="45325.732583564815" createdVersion="8" refreshedVersion="8" minRefreshableVersion="3" recordCount="24" xr:uid="{5245D4BB-43D9-4420-AF8B-105F02E0AAE7}">
  <cacheSource type="worksheet">
    <worksheetSource name="Main_Table"/>
  </cacheSource>
  <cacheFields count="26">
    <cacheField name="N" numFmtId="1">
      <sharedItems containsSemiMixedTypes="0" containsString="0" containsNumber="1" containsInteger="1" minValue="1" maxValue="24" count="24">
        <n v="1"/>
        <n v="2"/>
        <n v="3"/>
        <n v="4"/>
        <n v="5"/>
        <n v="6"/>
        <n v="7"/>
        <n v="8"/>
        <n v="9"/>
        <n v="10"/>
        <n v="11"/>
        <n v="12"/>
        <n v="13"/>
        <n v="14"/>
        <n v="15"/>
        <n v="16"/>
        <n v="17"/>
        <n v="18"/>
        <n v="19"/>
        <n v="20"/>
        <n v="21"/>
        <n v="22"/>
        <n v="23"/>
        <n v="24"/>
      </sharedItems>
    </cacheField>
    <cacheField name="Date" numFmtId="177">
      <sharedItems containsSemiMixedTypes="0" containsNonDate="0" containsDate="1" containsString="0" minDate="2022-01-01T00:00:00" maxDate="2022-12-02T00:00:00" count="12">
        <d v="2022-01-01T00:00:00"/>
        <d v="2022-02-01T00:00:00"/>
        <d v="2022-03-01T00:00:00"/>
        <d v="2022-04-01T00:00:00"/>
        <d v="2022-05-01T00:00:00"/>
        <d v="2022-06-01T00:00:00"/>
        <d v="2022-07-01T00:00:00"/>
        <d v="2022-08-01T00:00:00"/>
        <d v="2022-09-01T00:00:00"/>
        <d v="2022-10-01T00:00:00"/>
        <d v="2022-11-01T00:00:00"/>
        <d v="2022-12-01T00:00:00"/>
      </sharedItems>
      <fieldGroup par="25"/>
    </cacheField>
    <cacheField name="Year" numFmtId="0">
      <sharedItems containsSemiMixedTypes="0" containsString="0" containsNumber="1" containsInteger="1" minValue="2022" maxValue="2022"/>
    </cacheField>
    <cacheField name="Month" numFmtId="178">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acheField>
    <cacheField name="Vehicle" numFmtId="0">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179">
      <sharedItems count="2">
        <s v="Return"/>
        <s v="One-Way"/>
      </sharedItems>
    </cacheField>
    <cacheField name="From" numFmtId="0">
      <sharedItems/>
    </cacheField>
    <cacheField name="To" numFmtId="0">
      <sharedItems/>
    </cacheField>
    <cacheField name="Goods" numFmtId="0">
      <sharedItems count="2">
        <s v="Woodchip"/>
        <s v="Woodpellet"/>
      </sharedItems>
    </cacheField>
    <cacheField name="Driver wage/trip" numFmtId="179">
      <sharedItems containsSemiMixedTypes="0" containsString="0" containsNumber="1" containsInteger="1" minValue="400" maxValue="800" count="3">
        <n v="400"/>
        <n v="600"/>
        <n v="800"/>
      </sharedItems>
    </cacheField>
    <cacheField name="Buddy wage/trip" numFmtId="179">
      <sharedItems containsSemiMixedTypes="0" containsString="0" containsNumber="1" containsInteger="1" minValue="100" maxValue="400"/>
    </cacheField>
    <cacheField name="Driver Salary" numFmtId="179">
      <sharedItems containsString="0" containsBlank="1" containsNumber="1" containsInteger="1" minValue="400" maxValue="800"/>
    </cacheField>
    <cacheField name="Buddy Salary" numFmtId="179">
      <sharedItems containsString="0" containsBlank="1" containsNumber="1" containsInteger="1" minValue="100" maxValue="400" count="5">
        <n v="400"/>
        <n v="100"/>
        <n v="150"/>
        <n v="200"/>
        <m/>
      </sharedItems>
    </cacheField>
    <cacheField name="Weight (Tons)" numFmtId="1">
      <sharedItems containsSemiMixedTypes="0" containsString="0" containsNumber="1" containsInteger="1" minValue="9" maxValue="18"/>
    </cacheField>
    <cacheField name="Hired Transportation" numFmtId="179">
      <sharedItems count="2">
        <s v="No"/>
        <s v="Yes"/>
      </sharedItems>
    </cacheField>
    <cacheField name="Expenses" numFmtId="0" formula="SUM('Driver wage/trip','Buddy wage/trip','Driver Salary','Buddy Salary')" databaseField="0"/>
    <cacheField name="Total Expenses" numFmtId="0" formula=" SUM('Driver wage/trip','Buddy wage/trip','Driver Salary','Buddy Salary')" databaseField="0"/>
    <cacheField name="Total Salaries" numFmtId="0" formula=" SUM('Driver Salary','Buddy Salary')" databaseField="0"/>
    <cacheField name="Total Wage's" numFmtId="0" formula=" SUM('Driver wage/trip','Buddy wage/trip')" databaseField="0"/>
    <cacheField name="Days (Date)" numFmtId="0" databaseField="0">
      <fieldGroup base="1">
        <rangePr groupBy="days" startDate="2022-01-01T00:00:00" endDate="2022-12-02T00:00:00"/>
        <groupItems count="368">
          <s v="&lt;2022/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2/2"/>
        </groupItems>
      </fieldGroup>
    </cacheField>
    <cacheField name="Months (Date)" numFmtId="0" databaseField="0">
      <fieldGroup base="1">
        <rangePr groupBy="months" startDate="2022-01-01T00:00:00" endDate="2022-12-02T00:00:00"/>
        <groupItems count="14">
          <s v="&lt;2022/1/1"/>
          <s v="1月"/>
          <s v="2月"/>
          <s v="3月"/>
          <s v="4月"/>
          <s v="5月"/>
          <s v="6月"/>
          <s v="7月"/>
          <s v="8月"/>
          <s v="9月"/>
          <s v="10月"/>
          <s v="11月"/>
          <s v="12月"/>
          <s v="&gt;2022/12/2"/>
        </groupItems>
      </fieldGroup>
    </cacheField>
  </cacheFields>
  <extLst>
    <ext xmlns:x14="http://schemas.microsoft.com/office/spreadsheetml/2009/9/main" uri="{725AE2AE-9491-48be-B2B4-4EB974FC3084}">
      <x14:pivotCacheDefinition pivotCacheId="677252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2022"/>
    <x v="0"/>
    <n v="1"/>
    <x v="0"/>
    <s v="Mike"/>
    <s v="72-0466/0467"/>
    <n v="25"/>
    <x v="0"/>
    <x v="0"/>
    <s v="Xunthai"/>
    <s v="Gidec"/>
    <x v="0"/>
    <x v="0"/>
    <n v="400"/>
    <n v="400"/>
    <x v="0"/>
    <n v="14"/>
    <x v="0"/>
  </r>
  <r>
    <x v="1"/>
    <x v="1"/>
    <n v="2022"/>
    <x v="1"/>
    <n v="1"/>
    <x v="1"/>
    <s v="Mike"/>
    <s v="72-1001/1002"/>
    <n v="15"/>
    <x v="0"/>
    <x v="0"/>
    <s v="Port Said"/>
    <s v="Safeskin"/>
    <x v="1"/>
    <x v="0"/>
    <n v="100"/>
    <n v="400"/>
    <x v="1"/>
    <n v="11"/>
    <x v="0"/>
  </r>
  <r>
    <x v="2"/>
    <x v="2"/>
    <n v="2022"/>
    <x v="2"/>
    <n v="1"/>
    <x v="0"/>
    <s v="Mike"/>
    <s v="72-0466/0467"/>
    <n v="65"/>
    <x v="1"/>
    <x v="0"/>
    <s v="Gidec"/>
    <s v="Suies"/>
    <x v="0"/>
    <x v="1"/>
    <n v="100"/>
    <n v="600"/>
    <x v="1"/>
    <n v="15"/>
    <x v="0"/>
  </r>
  <r>
    <x v="3"/>
    <x v="3"/>
    <n v="2022"/>
    <x v="3"/>
    <n v="1"/>
    <x v="1"/>
    <s v="Mike"/>
    <s v="72-1001/1002"/>
    <n v="44"/>
    <x v="2"/>
    <x v="1"/>
    <s v="Safeskin"/>
    <s v="X1 Port"/>
    <x v="1"/>
    <x v="0"/>
    <n v="100"/>
    <n v="400"/>
    <x v="1"/>
    <n v="13"/>
    <x v="0"/>
  </r>
  <r>
    <x v="4"/>
    <x v="4"/>
    <n v="2022"/>
    <x v="4"/>
    <n v="1"/>
    <x v="0"/>
    <s v="Lee"/>
    <s v="72-0466/0467"/>
    <n v="65"/>
    <x v="1"/>
    <x v="1"/>
    <s v="Top glove"/>
    <s v="X1 Port"/>
    <x v="0"/>
    <x v="1"/>
    <n v="100"/>
    <n v="600"/>
    <x v="1"/>
    <n v="12"/>
    <x v="0"/>
  </r>
  <r>
    <x v="5"/>
    <x v="5"/>
    <n v="2022"/>
    <x v="5"/>
    <n v="1"/>
    <x v="1"/>
    <s v="Mike"/>
    <s v="72-1001/1002"/>
    <n v="80"/>
    <x v="1"/>
    <x v="1"/>
    <s v="Alex"/>
    <s v="Top glove"/>
    <x v="1"/>
    <x v="2"/>
    <n v="100"/>
    <n v="800"/>
    <x v="1"/>
    <n v="11"/>
    <x v="0"/>
  </r>
  <r>
    <x v="6"/>
    <x v="6"/>
    <n v="2022"/>
    <x v="6"/>
    <n v="1"/>
    <x v="0"/>
    <s v="Lee"/>
    <s v="72-0466/0467"/>
    <n v="25"/>
    <x v="0"/>
    <x v="1"/>
    <s v="Giza"/>
    <s v="X1 Port"/>
    <x v="0"/>
    <x v="0"/>
    <n v="150"/>
    <n v="400"/>
    <x v="2"/>
    <n v="18"/>
    <x v="0"/>
  </r>
  <r>
    <x v="7"/>
    <x v="7"/>
    <n v="2022"/>
    <x v="7"/>
    <n v="1"/>
    <x v="1"/>
    <s v="Lee"/>
    <s v="72-1001/1002"/>
    <n v="25"/>
    <x v="0"/>
    <x v="0"/>
    <s v="Gidec"/>
    <s v="Safeskin"/>
    <x v="1"/>
    <x v="0"/>
    <n v="100"/>
    <n v="400"/>
    <x v="1"/>
    <n v="13"/>
    <x v="1"/>
  </r>
  <r>
    <x v="8"/>
    <x v="8"/>
    <n v="2022"/>
    <x v="8"/>
    <n v="1"/>
    <x v="0"/>
    <s v="Lee"/>
    <s v="72-0466/0467"/>
    <n v="25"/>
    <x v="0"/>
    <x v="1"/>
    <s v="Safeskin"/>
    <s v="Mina"/>
    <x v="0"/>
    <x v="0"/>
    <n v="100"/>
    <n v="400"/>
    <x v="1"/>
    <n v="15"/>
    <x v="1"/>
  </r>
  <r>
    <x v="9"/>
    <x v="9"/>
    <n v="2022"/>
    <x v="9"/>
    <n v="1"/>
    <x v="1"/>
    <s v="Mike"/>
    <s v="72-1001/1002"/>
    <n v="25"/>
    <x v="0"/>
    <x v="1"/>
    <s v="Air Port"/>
    <s v="X1 Port"/>
    <x v="1"/>
    <x v="0"/>
    <n v="200"/>
    <n v="400"/>
    <x v="3"/>
    <n v="14"/>
    <x v="0"/>
  </r>
  <r>
    <x v="10"/>
    <x v="10"/>
    <n v="2022"/>
    <x v="10"/>
    <n v="1"/>
    <x v="0"/>
    <s v="Mike"/>
    <s v="72-0466/0467"/>
    <n v="25"/>
    <x v="0"/>
    <x v="1"/>
    <s v="Xunthai"/>
    <s v="Gidec"/>
    <x v="0"/>
    <x v="0"/>
    <n v="400"/>
    <n v="400"/>
    <x v="0"/>
    <n v="12"/>
    <x v="0"/>
  </r>
  <r>
    <x v="11"/>
    <x v="11"/>
    <n v="2022"/>
    <x v="11"/>
    <n v="1"/>
    <x v="1"/>
    <s v="Mike"/>
    <s v="72-1001/1002"/>
    <n v="15"/>
    <x v="0"/>
    <x v="1"/>
    <s v="PT"/>
    <s v="Safeskin"/>
    <x v="1"/>
    <x v="0"/>
    <n v="100"/>
    <n v="400"/>
    <x v="1"/>
    <n v="9"/>
    <x v="0"/>
  </r>
  <r>
    <x v="12"/>
    <x v="0"/>
    <n v="2022"/>
    <x v="0"/>
    <n v="1"/>
    <x v="0"/>
    <s v="Mike"/>
    <s v="72-0466/0467"/>
    <n v="25"/>
    <x v="0"/>
    <x v="0"/>
    <s v="Xunthai"/>
    <s v="Gidec"/>
    <x v="0"/>
    <x v="0"/>
    <n v="400"/>
    <n v="400"/>
    <x v="0"/>
    <n v="14"/>
    <x v="0"/>
  </r>
  <r>
    <x v="13"/>
    <x v="1"/>
    <n v="2022"/>
    <x v="1"/>
    <n v="1"/>
    <x v="1"/>
    <s v="Mike"/>
    <s v="72-1001/1002"/>
    <n v="15"/>
    <x v="0"/>
    <x v="0"/>
    <s v="Port Said"/>
    <s v="Safeskin"/>
    <x v="1"/>
    <x v="0"/>
    <n v="100"/>
    <n v="400"/>
    <x v="1"/>
    <n v="11"/>
    <x v="1"/>
  </r>
  <r>
    <x v="14"/>
    <x v="2"/>
    <n v="2022"/>
    <x v="2"/>
    <n v="1"/>
    <x v="0"/>
    <s v="Mike"/>
    <s v="72-0466/0467"/>
    <n v="65"/>
    <x v="1"/>
    <x v="0"/>
    <s v="Gidec"/>
    <s v="Suies"/>
    <x v="0"/>
    <x v="1"/>
    <n v="100"/>
    <n v="600"/>
    <x v="1"/>
    <n v="15"/>
    <x v="0"/>
  </r>
  <r>
    <x v="15"/>
    <x v="2"/>
    <n v="2022"/>
    <x v="2"/>
    <n v="1"/>
    <x v="1"/>
    <s v="Mike"/>
    <s v="72-1001/1002"/>
    <n v="44"/>
    <x v="2"/>
    <x v="1"/>
    <s v="Safeskin"/>
    <s v="X1 Port"/>
    <x v="1"/>
    <x v="0"/>
    <n v="100"/>
    <m/>
    <x v="4"/>
    <n v="13"/>
    <x v="0"/>
  </r>
  <r>
    <x v="16"/>
    <x v="2"/>
    <n v="2022"/>
    <x v="2"/>
    <n v="1"/>
    <x v="0"/>
    <s v="Lee"/>
    <s v="72-0466/0467"/>
    <n v="65"/>
    <x v="1"/>
    <x v="1"/>
    <s v="Top glove"/>
    <s v="X1 Port"/>
    <x v="0"/>
    <x v="1"/>
    <n v="100"/>
    <m/>
    <x v="4"/>
    <n v="12"/>
    <x v="0"/>
  </r>
  <r>
    <x v="17"/>
    <x v="5"/>
    <n v="2022"/>
    <x v="5"/>
    <n v="1"/>
    <x v="1"/>
    <s v="Lee"/>
    <s v="72-1001/1002"/>
    <n v="80"/>
    <x v="1"/>
    <x v="1"/>
    <s v="Alex"/>
    <s v="Top glove"/>
    <x v="1"/>
    <x v="2"/>
    <n v="100"/>
    <n v="800"/>
    <x v="1"/>
    <n v="11"/>
    <x v="0"/>
  </r>
  <r>
    <x v="18"/>
    <x v="6"/>
    <n v="2022"/>
    <x v="6"/>
    <n v="1"/>
    <x v="0"/>
    <s v="Lee"/>
    <s v="72-0466/0467"/>
    <n v="25"/>
    <x v="0"/>
    <x v="1"/>
    <s v="Giza"/>
    <s v="X1 Port"/>
    <x v="0"/>
    <x v="0"/>
    <n v="150"/>
    <n v="400"/>
    <x v="2"/>
    <n v="18"/>
    <x v="0"/>
  </r>
  <r>
    <x v="19"/>
    <x v="7"/>
    <n v="2022"/>
    <x v="7"/>
    <n v="1"/>
    <x v="1"/>
    <s v="Lee"/>
    <s v="72-1001/1002"/>
    <n v="25"/>
    <x v="0"/>
    <x v="0"/>
    <s v="Gidec"/>
    <s v="Safeskin"/>
    <x v="1"/>
    <x v="0"/>
    <n v="100"/>
    <n v="400"/>
    <x v="1"/>
    <n v="13"/>
    <x v="1"/>
  </r>
  <r>
    <x v="20"/>
    <x v="7"/>
    <n v="2022"/>
    <x v="7"/>
    <n v="1"/>
    <x v="0"/>
    <s v="Lee"/>
    <s v="72-0466/0467"/>
    <n v="25"/>
    <x v="0"/>
    <x v="1"/>
    <s v="Safeskin"/>
    <s v="Mina"/>
    <x v="0"/>
    <x v="0"/>
    <n v="100"/>
    <m/>
    <x v="4"/>
    <n v="15"/>
    <x v="1"/>
  </r>
  <r>
    <x v="21"/>
    <x v="9"/>
    <n v="2022"/>
    <x v="9"/>
    <n v="1"/>
    <x v="1"/>
    <s v="Mike"/>
    <s v="72-1001/1002"/>
    <n v="25"/>
    <x v="0"/>
    <x v="1"/>
    <s v="Air Port"/>
    <s v="X1 Port"/>
    <x v="1"/>
    <x v="0"/>
    <n v="200"/>
    <n v="400"/>
    <x v="3"/>
    <n v="14"/>
    <x v="0"/>
  </r>
  <r>
    <x v="22"/>
    <x v="9"/>
    <n v="2022"/>
    <x v="9"/>
    <n v="1"/>
    <x v="0"/>
    <s v="Mike"/>
    <s v="72-0466/0467"/>
    <n v="25"/>
    <x v="0"/>
    <x v="1"/>
    <s v="Xunthai"/>
    <s v="Gidec"/>
    <x v="0"/>
    <x v="0"/>
    <n v="400"/>
    <m/>
    <x v="4"/>
    <n v="12"/>
    <x v="0"/>
  </r>
  <r>
    <x v="23"/>
    <x v="9"/>
    <n v="2022"/>
    <x v="9"/>
    <n v="1"/>
    <x v="1"/>
    <s v="Mike"/>
    <s v="72-1001/1002"/>
    <n v="15"/>
    <x v="0"/>
    <x v="1"/>
    <s v="PT"/>
    <s v="Safeskin"/>
    <x v="1"/>
    <x v="0"/>
    <n v="100"/>
    <m/>
    <x v="4"/>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BB641-3EEE-4E3C-BAD4-7D8FB40703F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65:B66"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Wage's" fld="23" baseField="0" baseItem="0" numFmtId="17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2726B7-196F-4330-B783-AC48594D4B9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54:B55"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Expenses" fld="21" baseField="0" baseItem="0" numFmtId="179"/>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B3539F-CECD-41A9-BA6D-BF794E103CC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36:C49"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79" showAll="0"/>
    <pivotField numFmtId="179"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Expenses" fld="20" baseField="0" baseItem="0"/>
  </dataFields>
  <formats count="2">
    <format dxfId="7">
      <pivotArea outline="0" collapsedLevelsAreSubtotals="1" fieldPosition="0">
        <references count="1">
          <reference field="3" count="1" selected="0">
            <x v="0"/>
          </reference>
        </references>
      </pivotArea>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506509B-7287-44A9-9F35-6F044330FFD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59:B60"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aries" fld="22"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112387-820B-45F6-B9DD-9E22185E4A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6"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numFmtId="179" showAll="0"/>
    <pivotField numFmtId="179"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3">
    <i>
      <x/>
    </i>
    <i>
      <x v="1"/>
    </i>
    <i t="grand">
      <x/>
    </i>
  </rowItems>
  <colItems count="1">
    <i/>
  </colItems>
  <dataFields count="1">
    <dataField name="Count of Hired Transportation"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35A5B1B-990D-472E-B718-7FEE63952B0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9:D23"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dataField="1" numFmtId="179" showAll="0"/>
    <pivotField dataField="1"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2"/>
  </colFields>
  <colItems count="2">
    <i>
      <x/>
    </i>
    <i i="1">
      <x v="1"/>
    </i>
  </colItems>
  <dataFields count="2">
    <dataField name="Sum of Driver wage/trip" fld="14" baseField="0" baseItem="0"/>
    <dataField name="Sum of Buddy wage/trip"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ADC6D6-5591-43C7-9499-0EF97EAD18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1"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axis="axisRow" dataField="1"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3">
    <i>
      <x/>
    </i>
    <i>
      <x v="1"/>
    </i>
    <i t="grand">
      <x/>
    </i>
  </rowItems>
  <colItems count="1">
    <i/>
  </colItems>
  <dataFields count="1">
    <dataField name="Count of Good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B3CA73-A180-45D7-83E5-8B2677C475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6">
    <pivotField dataField="1"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C923D3-CD29-4C55-8BC3-CE36DCFD141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78:D91"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dataField="1" numFmtId="179" showAll="0"/>
    <pivotField dataField="1"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Driver wage/trip" fld="14" baseField="0" baseItem="0"/>
    <dataField name="Sum of Buddy wage/trip" fld="15"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EEA488-D46B-42FC-BC7F-538FECB6095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09:C110" firstHeaderRow="0"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79" showAll="0"/>
    <pivotField numFmtId="179" showAll="0"/>
    <pivotField dataField="1" showAll="0"/>
    <pivotField dataField="1"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Driver Salary" fld="16" baseField="0" baseItem="0"/>
    <dataField name="Sum of Buddy Salary" fld="17"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E4A3D2-C815-407B-9B08-AE4C467A5022}"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15:C116" firstHeaderRow="0"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dataField="1" numFmtId="179" showAll="0"/>
    <pivotField dataField="1" numFmtId="179" showAll="0"/>
    <pivotField showAll="0"/>
    <pivotField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Driver wage/trip" fld="14" baseField="0" baseItem="0"/>
    <dataField name="Sum of Buddy wage/trip" fld="15"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B7F2FD-2EC1-4A9E-BB9D-D620C4DD0B6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01:D104"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dataField="1" showAll="0"/>
    <pivotField showAll="0">
      <items count="4">
        <item x="0"/>
        <item x="1"/>
        <item x="2"/>
        <item t="default"/>
      </items>
    </pivotField>
    <pivotField axis="axisRow" dataField="1" showAll="0">
      <items count="3">
        <item x="1"/>
        <item x="0"/>
        <item t="default"/>
      </items>
    </pivotField>
    <pivotField showAll="0"/>
    <pivotField showAll="0"/>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3">
    <i>
      <x/>
    </i>
    <i>
      <x v="1"/>
    </i>
    <i t="grand">
      <x/>
    </i>
  </rowItems>
  <colFields count="1">
    <field x="-2"/>
  </colFields>
  <colItems count="2">
    <i>
      <x/>
    </i>
    <i i="1">
      <x v="1"/>
    </i>
  </colItems>
  <dataFields count="2">
    <dataField name="Sum of Distance (km)" fld="8" baseField="0" baseItem="0"/>
    <dataField name="Count of Distance Travele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AFE5C3-DED7-4123-9819-568EBC4DB0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0:C14"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Count of Trip Classify"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665242-FF3B-48E2-A85F-B8616D465BA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21:E135" firstHeaderRow="1" firstDataRow="2"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axis="axisCol" dataField="1" showAll="0">
      <items count="3">
        <item x="1"/>
        <item x="0"/>
        <item t="default"/>
      </items>
    </pivotField>
    <pivotField showAll="0"/>
    <pivotField showAll="0"/>
    <pivotField showAll="0">
      <items count="3">
        <item x="0"/>
        <item x="1"/>
        <item t="default"/>
      </items>
    </pivotField>
    <pivotField numFmtId="179" showAll="0"/>
    <pivotField numFmtId="179" showAll="0"/>
    <pivotField showAll="0"/>
    <pivotField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Fields count="1">
    <field x="10"/>
  </colFields>
  <colItems count="3">
    <i>
      <x/>
    </i>
    <i>
      <x v="1"/>
    </i>
    <i t="grand">
      <x/>
    </i>
  </colItems>
  <dataFields count="1">
    <dataField name="Count of Distance Traveled" fld="10" subtotal="count"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74027C9-AD05-4228-87DC-0E73F0762113}" sourceName="Month">
  <pivotTables>
    <pivotTable tabId="8" name="PivotTable1"/>
    <pivotTable tabId="8" name="PivotTable3"/>
    <pivotTable tabId="8" name="PivotTable4"/>
    <pivotTable tabId="8" name="PivotTable5"/>
    <pivotTable tabId="8" name="PivotTable8"/>
    <pivotTable tabId="8" name="PivotTable6"/>
    <pivotTable tabId="8" name="PivotTable13"/>
    <pivotTable tabId="8" name="PivotTable14"/>
    <pivotTable tabId="8" name="PivotTable15"/>
    <pivotTable tabId="8" name="PivotTable7"/>
    <pivotTable tabId="8" name="PivotTable10"/>
    <pivotTable tabId="8" name="PivotTable11"/>
    <pivotTable tabId="8" name="PivotTable16"/>
  </pivotTables>
  <data>
    <tabular pivotCacheId="677252610">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36F2C512-BA1F-44D6-99DE-8152EC73E1AD}" sourceName="Driver">
  <pivotTables>
    <pivotTable tabId="8" name="PivotTable1"/>
    <pivotTable tabId="8" name="PivotTable3"/>
    <pivotTable tabId="8" name="PivotTable4"/>
    <pivotTable tabId="8" name="PivotTable5"/>
    <pivotTable tabId="8" name="PivotTable8"/>
    <pivotTable tabId="8" name="PivotTable6"/>
    <pivotTable tabId="8" name="PivotTable13"/>
    <pivotTable tabId="8" name="PivotTable14"/>
    <pivotTable tabId="8" name="PivotTable15"/>
    <pivotTable tabId="8" name="PivotTable7"/>
    <pivotTable tabId="8" name="PivotTable10"/>
    <pivotTable tabId="8" name="PivotTable11"/>
    <pivotTable tabId="8" name="PivotTable16"/>
  </pivotTables>
  <data>
    <tabular pivotCacheId="677252610">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9255410-4880-4D07-8E2A-CFEDA3BC4C95}" cache="Slicer_Month" caption="Month" columnCount="3" showCaption="0" style="Abadi 01" rowHeight="222250"/>
  <slicer name="Driver" xr10:uid="{D657CDDC-0971-421A-A834-47716D0E6551}" cache="Slicer_Driver" caption="Driver" showCaption="0" style="Abadi 0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5FFC4-0F95-E849-AFB2-F8EA7D483F1F}" name="Main_Table" displayName="Main_Table" ref="A1:T25" totalsRowShown="0" headerRowDxfId="32" dataDxfId="30" headerRowBorderDxfId="31" tableBorderDxfId="29" dataCellStyle="Currency">
  <autoFilter ref="A1:T25" xr:uid="{84C5FFC4-0F95-E849-AFB2-F8EA7D483F1F}">
    <filterColumn colId="3">
      <filters>
        <filter val="Jan"/>
      </filters>
    </filterColumn>
  </autoFilter>
  <tableColumns count="20">
    <tableColumn id="1" xr3:uid="{C0331F21-017F-9047-A7BC-00708DAEF677}" name="N" dataDxfId="28" dataCellStyle="Currency"/>
    <tableColumn id="2" xr3:uid="{E8E25A6D-4457-5A43-885F-D4B8523BEC7B}" name="Date" dataDxfId="27"/>
    <tableColumn id="3" xr3:uid="{ED5F65CF-8DAF-A64A-B330-FC8CA06635F4}" name="Year" dataDxfId="26"/>
    <tableColumn id="4" xr3:uid="{1A82F85F-568B-554A-B629-F33CE74DDCAA}" name="Month" dataDxfId="25"/>
    <tableColumn id="5" xr3:uid="{8274E1F1-5607-FB48-9F63-46DF798A0B43}" name="Day" dataDxfId="24"/>
    <tableColumn id="6" xr3:uid="{6A90C817-EF5C-5343-AF91-F6C5871ACAA1}" name="Driver" dataDxfId="23"/>
    <tableColumn id="7" xr3:uid="{277D6442-277D-0043-963E-BFFB33A8373C}" name="Buddy" dataDxfId="22"/>
    <tableColumn id="8" xr3:uid="{7ED7BC23-6522-724C-A392-A4B00AF01FD7}" name="Vehicle" dataDxfId="21"/>
    <tableColumn id="9" xr3:uid="{70870C9B-2D80-CC47-AD37-7769803E6A1C}" name="Distance (km)" dataDxfId="20"/>
    <tableColumn id="10" xr3:uid="{B33E6540-F9D4-A843-9D57-1CBE78A543BA}" name="Trip Classify" dataDxfId="19"/>
    <tableColumn id="11" xr3:uid="{1BDA710B-6EC4-F847-A14A-14D68A05A486}" name="Distance Traveled" dataDxfId="18" dataCellStyle="Currency"/>
    <tableColumn id="12" xr3:uid="{790B5258-1600-2941-A6EA-82D2FA062478}" name="From" dataDxfId="17"/>
    <tableColumn id="13" xr3:uid="{85F1EE10-5F00-7A4C-A1DD-AB3EF15E3045}" name="To" dataDxfId="16"/>
    <tableColumn id="14" xr3:uid="{976AE6D9-A46B-B747-BBB0-D5B9975EA329}" name="Goods" dataDxfId="15"/>
    <tableColumn id="15" xr3:uid="{7AD2D6FF-E3D2-CB41-8956-2E011A8C5614}" name="Driver wage/trip" dataDxfId="14" dataCellStyle="Currency"/>
    <tableColumn id="16" xr3:uid="{C5CE1DF6-14FC-DA4B-B26B-8B39CACEF84D}" name="Buddy wage/trip" dataDxfId="13" dataCellStyle="Currency"/>
    <tableColumn id="17" xr3:uid="{882E4C0E-58CD-4040-932A-F9725C18E032}" name="Driver Salary" dataDxfId="12" dataCellStyle="Currency"/>
    <tableColumn id="18" xr3:uid="{99CC0155-F377-B146-9559-6004A670A781}" name="Buddy Salary" dataDxfId="11" dataCellStyle="Currency"/>
    <tableColumn id="19" xr3:uid="{615C606D-28CF-2447-9B2F-33672EDF766A}" name="Weight (Tons)" dataDxfId="10" dataCellStyle="Currency"/>
    <tableColumn id="20" xr3:uid="{78A21D70-2B4D-3C4D-9257-910B3072CE20}" name="Hired Transportation" dataDxfId="9" dataCellStyle="Currency"/>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AC4-AEB6-CA43-8C29-B2F3A85BECA9}">
  <dimension ref="A1:T25"/>
  <sheetViews>
    <sheetView showGridLines="0" showRowColHeaders="0" topLeftCell="B1" workbookViewId="0">
      <selection activeCell="A2" sqref="A2:T25"/>
    </sheetView>
  </sheetViews>
  <sheetFormatPr defaultColWidth="12" defaultRowHeight="16.2" x14ac:dyDescent="0.3"/>
  <cols>
    <col min="1" max="1" width="3.44140625" style="1" bestFit="1" customWidth="1"/>
    <col min="2" max="2" width="28.44140625" style="1" bestFit="1" customWidth="1"/>
    <col min="3" max="3" width="9.109375" style="1" customWidth="1"/>
    <col min="4" max="4" width="6.77734375" style="1" customWidth="1"/>
    <col min="5" max="5" width="8.6640625" style="1" customWidth="1"/>
    <col min="6" max="6" width="9.33203125" style="1" customWidth="1"/>
    <col min="7" max="8" width="14" style="1" bestFit="1" customWidth="1"/>
    <col min="9" max="9" width="11.109375" style="1" customWidth="1"/>
    <col min="10" max="12" width="10.109375" style="1" bestFit="1" customWidth="1"/>
    <col min="13" max="13" width="11.44140625" style="1" bestFit="1" customWidth="1"/>
    <col min="14" max="14" width="13.109375" style="1" customWidth="1"/>
    <col min="15" max="15" width="9.33203125" style="1" bestFit="1" customWidth="1"/>
    <col min="16" max="16" width="11.6640625" style="1" customWidth="1"/>
    <col min="17" max="17" width="9.109375" style="1" customWidth="1"/>
    <col min="18" max="18" width="12.6640625" style="1" customWidth="1"/>
    <col min="19" max="19" width="14.109375" style="1" customWidth="1"/>
    <col min="20" max="16384" width="12" style="1"/>
  </cols>
  <sheetData>
    <row r="1" spans="1:20" s="2" customFormat="1" ht="34.950000000000003" customHeigh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ht="24" customHeight="1" x14ac:dyDescent="0.3">
      <c r="A2" s="4">
        <v>1</v>
      </c>
      <c r="B2" s="5">
        <v>44562</v>
      </c>
      <c r="C2" s="6">
        <v>2022</v>
      </c>
      <c r="D2" s="7" t="s">
        <v>20</v>
      </c>
      <c r="E2" s="6">
        <v>1</v>
      </c>
      <c r="F2" s="6" t="s">
        <v>21</v>
      </c>
      <c r="G2" s="6" t="s">
        <v>22</v>
      </c>
      <c r="H2" s="6" t="s">
        <v>23</v>
      </c>
      <c r="I2" s="6">
        <v>25</v>
      </c>
      <c r="J2" s="6" t="s">
        <v>56</v>
      </c>
      <c r="K2" s="8" t="s">
        <v>24</v>
      </c>
      <c r="L2" s="6" t="s">
        <v>25</v>
      </c>
      <c r="M2" s="6" t="s">
        <v>26</v>
      </c>
      <c r="N2" s="6" t="s">
        <v>27</v>
      </c>
      <c r="O2" s="8">
        <v>400</v>
      </c>
      <c r="P2" s="8">
        <v>400</v>
      </c>
      <c r="Q2" s="8">
        <v>400</v>
      </c>
      <c r="R2" s="8">
        <v>400</v>
      </c>
      <c r="S2" s="4">
        <v>14</v>
      </c>
      <c r="T2" s="8" t="s">
        <v>28</v>
      </c>
    </row>
    <row r="3" spans="1:20" ht="24" hidden="1" customHeight="1" x14ac:dyDescent="0.3">
      <c r="A3" s="9">
        <v>2</v>
      </c>
      <c r="B3" s="10">
        <v>44593</v>
      </c>
      <c r="C3" s="11">
        <v>2022</v>
      </c>
      <c r="D3" s="12" t="s">
        <v>29</v>
      </c>
      <c r="E3" s="11">
        <v>1</v>
      </c>
      <c r="F3" s="11" t="s">
        <v>30</v>
      </c>
      <c r="G3" s="11" t="s">
        <v>22</v>
      </c>
      <c r="H3" s="11" t="s">
        <v>31</v>
      </c>
      <c r="I3" s="11">
        <v>15</v>
      </c>
      <c r="J3" s="11" t="s">
        <v>56</v>
      </c>
      <c r="K3" s="13" t="s">
        <v>24</v>
      </c>
      <c r="L3" s="11" t="s">
        <v>32</v>
      </c>
      <c r="M3" s="11" t="s">
        <v>33</v>
      </c>
      <c r="N3" s="11" t="s">
        <v>34</v>
      </c>
      <c r="O3" s="13">
        <v>400</v>
      </c>
      <c r="P3" s="13">
        <v>100</v>
      </c>
      <c r="Q3" s="13">
        <v>400</v>
      </c>
      <c r="R3" s="13">
        <v>100</v>
      </c>
      <c r="S3" s="9">
        <v>11</v>
      </c>
      <c r="T3" s="13" t="s">
        <v>28</v>
      </c>
    </row>
    <row r="4" spans="1:20" ht="24" hidden="1" customHeight="1" x14ac:dyDescent="0.3">
      <c r="A4" s="4">
        <v>3</v>
      </c>
      <c r="B4" s="5">
        <v>44621</v>
      </c>
      <c r="C4" s="6">
        <v>2022</v>
      </c>
      <c r="D4" s="7" t="s">
        <v>35</v>
      </c>
      <c r="E4" s="6">
        <v>1</v>
      </c>
      <c r="F4" s="6" t="s">
        <v>21</v>
      </c>
      <c r="G4" s="6" t="s">
        <v>22</v>
      </c>
      <c r="H4" s="6" t="s">
        <v>23</v>
      </c>
      <c r="I4" s="6">
        <v>65</v>
      </c>
      <c r="J4" s="6" t="s">
        <v>57</v>
      </c>
      <c r="K4" s="8" t="s">
        <v>24</v>
      </c>
      <c r="L4" s="6" t="s">
        <v>26</v>
      </c>
      <c r="M4" s="6" t="s">
        <v>36</v>
      </c>
      <c r="N4" s="6" t="s">
        <v>27</v>
      </c>
      <c r="O4" s="8">
        <v>600</v>
      </c>
      <c r="P4" s="8">
        <v>100</v>
      </c>
      <c r="Q4" s="8">
        <v>600</v>
      </c>
      <c r="R4" s="8">
        <v>100</v>
      </c>
      <c r="S4" s="4">
        <v>15</v>
      </c>
      <c r="T4" s="8" t="s">
        <v>28</v>
      </c>
    </row>
    <row r="5" spans="1:20" ht="24" hidden="1" customHeight="1" x14ac:dyDescent="0.3">
      <c r="A5" s="9">
        <v>4</v>
      </c>
      <c r="B5" s="10">
        <v>44652</v>
      </c>
      <c r="C5" s="11">
        <v>2022</v>
      </c>
      <c r="D5" s="12" t="s">
        <v>37</v>
      </c>
      <c r="E5" s="11">
        <v>1</v>
      </c>
      <c r="F5" s="11" t="s">
        <v>30</v>
      </c>
      <c r="G5" s="11" t="s">
        <v>22</v>
      </c>
      <c r="H5" s="11" t="s">
        <v>31</v>
      </c>
      <c r="I5" s="11">
        <v>44</v>
      </c>
      <c r="J5" s="11" t="s">
        <v>58</v>
      </c>
      <c r="K5" s="13" t="s">
        <v>38</v>
      </c>
      <c r="L5" s="11" t="s">
        <v>33</v>
      </c>
      <c r="M5" s="11" t="s">
        <v>39</v>
      </c>
      <c r="N5" s="11" t="s">
        <v>34</v>
      </c>
      <c r="O5" s="13">
        <v>400</v>
      </c>
      <c r="P5" s="13">
        <v>100</v>
      </c>
      <c r="Q5" s="13">
        <v>400</v>
      </c>
      <c r="R5" s="13">
        <v>100</v>
      </c>
      <c r="S5" s="9">
        <v>13</v>
      </c>
      <c r="T5" s="13" t="s">
        <v>28</v>
      </c>
    </row>
    <row r="6" spans="1:20" ht="24" hidden="1" customHeight="1" x14ac:dyDescent="0.3">
      <c r="A6" s="4">
        <v>5</v>
      </c>
      <c r="B6" s="5">
        <v>44682</v>
      </c>
      <c r="C6" s="6">
        <v>2022</v>
      </c>
      <c r="D6" s="7" t="s">
        <v>40</v>
      </c>
      <c r="E6" s="6">
        <v>1</v>
      </c>
      <c r="F6" s="6" t="s">
        <v>21</v>
      </c>
      <c r="G6" s="6" t="s">
        <v>41</v>
      </c>
      <c r="H6" s="6" t="s">
        <v>23</v>
      </c>
      <c r="I6" s="6">
        <v>65</v>
      </c>
      <c r="J6" s="6" t="s">
        <v>57</v>
      </c>
      <c r="K6" s="8" t="s">
        <v>38</v>
      </c>
      <c r="L6" s="6" t="s">
        <v>42</v>
      </c>
      <c r="M6" s="6" t="s">
        <v>39</v>
      </c>
      <c r="N6" s="6" t="s">
        <v>27</v>
      </c>
      <c r="O6" s="8">
        <v>600</v>
      </c>
      <c r="P6" s="8">
        <v>100</v>
      </c>
      <c r="Q6" s="8">
        <v>600</v>
      </c>
      <c r="R6" s="8">
        <v>100</v>
      </c>
      <c r="S6" s="4">
        <v>12</v>
      </c>
      <c r="T6" s="8" t="s">
        <v>28</v>
      </c>
    </row>
    <row r="7" spans="1:20" ht="24" hidden="1" customHeight="1" x14ac:dyDescent="0.3">
      <c r="A7" s="9">
        <v>6</v>
      </c>
      <c r="B7" s="10">
        <v>44713</v>
      </c>
      <c r="C7" s="11">
        <v>2022</v>
      </c>
      <c r="D7" s="12" t="s">
        <v>43</v>
      </c>
      <c r="E7" s="11">
        <v>1</v>
      </c>
      <c r="F7" s="11" t="s">
        <v>30</v>
      </c>
      <c r="G7" s="11" t="s">
        <v>22</v>
      </c>
      <c r="H7" s="11" t="s">
        <v>31</v>
      </c>
      <c r="I7" s="11">
        <v>80</v>
      </c>
      <c r="J7" s="11" t="s">
        <v>57</v>
      </c>
      <c r="K7" s="13" t="s">
        <v>38</v>
      </c>
      <c r="L7" s="11" t="s">
        <v>44</v>
      </c>
      <c r="M7" s="11" t="s">
        <v>42</v>
      </c>
      <c r="N7" s="11" t="s">
        <v>34</v>
      </c>
      <c r="O7" s="13">
        <v>800</v>
      </c>
      <c r="P7" s="13">
        <v>100</v>
      </c>
      <c r="Q7" s="13">
        <v>800</v>
      </c>
      <c r="R7" s="13">
        <v>100</v>
      </c>
      <c r="S7" s="9">
        <v>11</v>
      </c>
      <c r="T7" s="13" t="s">
        <v>28</v>
      </c>
    </row>
    <row r="8" spans="1:20" ht="24" hidden="1" customHeight="1" x14ac:dyDescent="0.3">
      <c r="A8" s="4">
        <v>7</v>
      </c>
      <c r="B8" s="5">
        <v>44743</v>
      </c>
      <c r="C8" s="6">
        <v>2022</v>
      </c>
      <c r="D8" s="7" t="s">
        <v>45</v>
      </c>
      <c r="E8" s="6">
        <v>1</v>
      </c>
      <c r="F8" s="6" t="s">
        <v>21</v>
      </c>
      <c r="G8" s="6" t="s">
        <v>41</v>
      </c>
      <c r="H8" s="6" t="s">
        <v>23</v>
      </c>
      <c r="I8" s="6">
        <v>25</v>
      </c>
      <c r="J8" s="6" t="s">
        <v>56</v>
      </c>
      <c r="K8" s="8" t="s">
        <v>38</v>
      </c>
      <c r="L8" s="6" t="s">
        <v>46</v>
      </c>
      <c r="M8" s="6" t="s">
        <v>39</v>
      </c>
      <c r="N8" s="6" t="s">
        <v>27</v>
      </c>
      <c r="O8" s="8">
        <v>400</v>
      </c>
      <c r="P8" s="8">
        <v>150</v>
      </c>
      <c r="Q8" s="8">
        <v>400</v>
      </c>
      <c r="R8" s="8">
        <v>150</v>
      </c>
      <c r="S8" s="4">
        <v>18</v>
      </c>
      <c r="T8" s="8" t="s">
        <v>28</v>
      </c>
    </row>
    <row r="9" spans="1:20" ht="24" hidden="1" customHeight="1" x14ac:dyDescent="0.3">
      <c r="A9" s="9">
        <v>8</v>
      </c>
      <c r="B9" s="10">
        <v>44774</v>
      </c>
      <c r="C9" s="11">
        <v>2022</v>
      </c>
      <c r="D9" s="12" t="s">
        <v>47</v>
      </c>
      <c r="E9" s="11">
        <v>1</v>
      </c>
      <c r="F9" s="11" t="s">
        <v>30</v>
      </c>
      <c r="G9" s="11" t="s">
        <v>41</v>
      </c>
      <c r="H9" s="11" t="s">
        <v>31</v>
      </c>
      <c r="I9" s="11">
        <v>25</v>
      </c>
      <c r="J9" s="11" t="s">
        <v>56</v>
      </c>
      <c r="K9" s="13" t="s">
        <v>24</v>
      </c>
      <c r="L9" s="11" t="s">
        <v>26</v>
      </c>
      <c r="M9" s="11" t="s">
        <v>33</v>
      </c>
      <c r="N9" s="11" t="s">
        <v>34</v>
      </c>
      <c r="O9" s="13">
        <v>400</v>
      </c>
      <c r="P9" s="13">
        <v>100</v>
      </c>
      <c r="Q9" s="13">
        <v>400</v>
      </c>
      <c r="R9" s="13">
        <v>100</v>
      </c>
      <c r="S9" s="9">
        <v>13</v>
      </c>
      <c r="T9" s="13" t="s">
        <v>48</v>
      </c>
    </row>
    <row r="10" spans="1:20" ht="24" hidden="1" customHeight="1" x14ac:dyDescent="0.3">
      <c r="A10" s="4">
        <v>9</v>
      </c>
      <c r="B10" s="5">
        <v>44805</v>
      </c>
      <c r="C10" s="6">
        <v>2022</v>
      </c>
      <c r="D10" s="7" t="s">
        <v>49</v>
      </c>
      <c r="E10" s="6">
        <v>1</v>
      </c>
      <c r="F10" s="6" t="s">
        <v>21</v>
      </c>
      <c r="G10" s="6" t="s">
        <v>41</v>
      </c>
      <c r="H10" s="6" t="s">
        <v>23</v>
      </c>
      <c r="I10" s="6">
        <v>25</v>
      </c>
      <c r="J10" s="6" t="s">
        <v>56</v>
      </c>
      <c r="K10" s="8" t="s">
        <v>38</v>
      </c>
      <c r="L10" s="6" t="s">
        <v>33</v>
      </c>
      <c r="M10" s="6" t="s">
        <v>50</v>
      </c>
      <c r="N10" s="6" t="s">
        <v>27</v>
      </c>
      <c r="O10" s="8">
        <v>400</v>
      </c>
      <c r="P10" s="8">
        <v>100</v>
      </c>
      <c r="Q10" s="8">
        <v>400</v>
      </c>
      <c r="R10" s="8">
        <v>100</v>
      </c>
      <c r="S10" s="4">
        <v>15</v>
      </c>
      <c r="T10" s="8" t="s">
        <v>48</v>
      </c>
    </row>
    <row r="11" spans="1:20" ht="24" hidden="1" customHeight="1" x14ac:dyDescent="0.3">
      <c r="A11" s="9">
        <v>10</v>
      </c>
      <c r="B11" s="10">
        <v>44835</v>
      </c>
      <c r="C11" s="11">
        <v>2022</v>
      </c>
      <c r="D11" s="12" t="s">
        <v>51</v>
      </c>
      <c r="E11" s="11">
        <v>1</v>
      </c>
      <c r="F11" s="11" t="s">
        <v>30</v>
      </c>
      <c r="G11" s="11" t="s">
        <v>22</v>
      </c>
      <c r="H11" s="11" t="s">
        <v>31</v>
      </c>
      <c r="I11" s="11">
        <v>25</v>
      </c>
      <c r="J11" s="11" t="s">
        <v>56</v>
      </c>
      <c r="K11" s="13" t="s">
        <v>38</v>
      </c>
      <c r="L11" s="11" t="s">
        <v>52</v>
      </c>
      <c r="M11" s="11" t="s">
        <v>39</v>
      </c>
      <c r="N11" s="11" t="s">
        <v>34</v>
      </c>
      <c r="O11" s="13">
        <v>400</v>
      </c>
      <c r="P11" s="13">
        <v>200</v>
      </c>
      <c r="Q11" s="13">
        <v>400</v>
      </c>
      <c r="R11" s="13">
        <v>200</v>
      </c>
      <c r="S11" s="9">
        <v>14</v>
      </c>
      <c r="T11" s="13" t="s">
        <v>28</v>
      </c>
    </row>
    <row r="12" spans="1:20" ht="24" hidden="1" customHeight="1" x14ac:dyDescent="0.3">
      <c r="A12" s="4">
        <v>11</v>
      </c>
      <c r="B12" s="5">
        <v>44866</v>
      </c>
      <c r="C12" s="6">
        <v>2022</v>
      </c>
      <c r="D12" s="7" t="s">
        <v>53</v>
      </c>
      <c r="E12" s="6">
        <v>1</v>
      </c>
      <c r="F12" s="6" t="s">
        <v>21</v>
      </c>
      <c r="G12" s="6" t="s">
        <v>22</v>
      </c>
      <c r="H12" s="6" t="s">
        <v>23</v>
      </c>
      <c r="I12" s="6">
        <v>25</v>
      </c>
      <c r="J12" s="6" t="s">
        <v>56</v>
      </c>
      <c r="K12" s="8" t="s">
        <v>38</v>
      </c>
      <c r="L12" s="6" t="s">
        <v>25</v>
      </c>
      <c r="M12" s="6" t="s">
        <v>26</v>
      </c>
      <c r="N12" s="6" t="s">
        <v>27</v>
      </c>
      <c r="O12" s="8">
        <v>400</v>
      </c>
      <c r="P12" s="8">
        <v>400</v>
      </c>
      <c r="Q12" s="8">
        <v>400</v>
      </c>
      <c r="R12" s="8">
        <v>400</v>
      </c>
      <c r="S12" s="4">
        <v>12</v>
      </c>
      <c r="T12" s="8" t="s">
        <v>28</v>
      </c>
    </row>
    <row r="13" spans="1:20" ht="24" hidden="1" customHeight="1" x14ac:dyDescent="0.3">
      <c r="A13" s="9">
        <v>12</v>
      </c>
      <c r="B13" s="10">
        <v>44896</v>
      </c>
      <c r="C13" s="11">
        <v>2022</v>
      </c>
      <c r="D13" s="12" t="s">
        <v>54</v>
      </c>
      <c r="E13" s="11">
        <v>1</v>
      </c>
      <c r="F13" s="11" t="s">
        <v>30</v>
      </c>
      <c r="G13" s="11" t="s">
        <v>22</v>
      </c>
      <c r="H13" s="11" t="s">
        <v>31</v>
      </c>
      <c r="I13" s="11">
        <v>15</v>
      </c>
      <c r="J13" s="11" t="s">
        <v>56</v>
      </c>
      <c r="K13" s="13" t="s">
        <v>38</v>
      </c>
      <c r="L13" s="11" t="s">
        <v>55</v>
      </c>
      <c r="M13" s="11" t="s">
        <v>33</v>
      </c>
      <c r="N13" s="11" t="s">
        <v>34</v>
      </c>
      <c r="O13" s="13">
        <v>400</v>
      </c>
      <c r="P13" s="13">
        <v>100</v>
      </c>
      <c r="Q13" s="13">
        <v>400</v>
      </c>
      <c r="R13" s="13">
        <v>100</v>
      </c>
      <c r="S13" s="9">
        <v>9</v>
      </c>
      <c r="T13" s="13" t="s">
        <v>28</v>
      </c>
    </row>
    <row r="14" spans="1:20" ht="24" customHeight="1" x14ac:dyDescent="0.3">
      <c r="A14" s="4">
        <v>13</v>
      </c>
      <c r="B14" s="5">
        <v>44562</v>
      </c>
      <c r="C14" s="6">
        <v>2022</v>
      </c>
      <c r="D14" s="7" t="s">
        <v>20</v>
      </c>
      <c r="E14" s="6">
        <v>1</v>
      </c>
      <c r="F14" s="6" t="s">
        <v>21</v>
      </c>
      <c r="G14" s="6" t="s">
        <v>22</v>
      </c>
      <c r="H14" s="6" t="s">
        <v>23</v>
      </c>
      <c r="I14" s="6">
        <v>25</v>
      </c>
      <c r="J14" s="6" t="s">
        <v>56</v>
      </c>
      <c r="K14" s="8" t="s">
        <v>24</v>
      </c>
      <c r="L14" s="6" t="s">
        <v>25</v>
      </c>
      <c r="M14" s="6" t="s">
        <v>26</v>
      </c>
      <c r="N14" s="6" t="s">
        <v>27</v>
      </c>
      <c r="O14" s="8">
        <v>400</v>
      </c>
      <c r="P14" s="8">
        <v>400</v>
      </c>
      <c r="Q14" s="8">
        <v>400</v>
      </c>
      <c r="R14" s="8">
        <v>400</v>
      </c>
      <c r="S14" s="4">
        <v>14</v>
      </c>
      <c r="T14" s="8" t="s">
        <v>28</v>
      </c>
    </row>
    <row r="15" spans="1:20" ht="24" hidden="1" customHeight="1" x14ac:dyDescent="0.3">
      <c r="A15" s="9">
        <v>14</v>
      </c>
      <c r="B15" s="10">
        <v>44593</v>
      </c>
      <c r="C15" s="11">
        <v>2022</v>
      </c>
      <c r="D15" s="12" t="s">
        <v>29</v>
      </c>
      <c r="E15" s="11">
        <v>1</v>
      </c>
      <c r="F15" s="11" t="s">
        <v>30</v>
      </c>
      <c r="G15" s="11" t="s">
        <v>22</v>
      </c>
      <c r="H15" s="11" t="s">
        <v>31</v>
      </c>
      <c r="I15" s="11">
        <v>15</v>
      </c>
      <c r="J15" s="11" t="s">
        <v>56</v>
      </c>
      <c r="K15" s="13" t="s">
        <v>24</v>
      </c>
      <c r="L15" s="11" t="s">
        <v>32</v>
      </c>
      <c r="M15" s="11" t="s">
        <v>33</v>
      </c>
      <c r="N15" s="11" t="s">
        <v>34</v>
      </c>
      <c r="O15" s="13">
        <v>400</v>
      </c>
      <c r="P15" s="13">
        <v>100</v>
      </c>
      <c r="Q15" s="13">
        <v>400</v>
      </c>
      <c r="R15" s="13">
        <v>100</v>
      </c>
      <c r="S15" s="9">
        <v>11</v>
      </c>
      <c r="T15" s="13" t="s">
        <v>48</v>
      </c>
    </row>
    <row r="16" spans="1:20" ht="24" hidden="1" customHeight="1" x14ac:dyDescent="0.3">
      <c r="A16" s="4">
        <v>15</v>
      </c>
      <c r="B16" s="5">
        <v>44621</v>
      </c>
      <c r="C16" s="6">
        <v>2022</v>
      </c>
      <c r="D16" s="7" t="s">
        <v>35</v>
      </c>
      <c r="E16" s="6">
        <v>1</v>
      </c>
      <c r="F16" s="6" t="s">
        <v>21</v>
      </c>
      <c r="G16" s="6" t="s">
        <v>22</v>
      </c>
      <c r="H16" s="6" t="s">
        <v>23</v>
      </c>
      <c r="I16" s="6">
        <v>65</v>
      </c>
      <c r="J16" s="6" t="s">
        <v>57</v>
      </c>
      <c r="K16" s="8" t="s">
        <v>24</v>
      </c>
      <c r="L16" s="6" t="s">
        <v>26</v>
      </c>
      <c r="M16" s="6" t="s">
        <v>36</v>
      </c>
      <c r="N16" s="6" t="s">
        <v>27</v>
      </c>
      <c r="O16" s="8">
        <v>600</v>
      </c>
      <c r="P16" s="8">
        <v>100</v>
      </c>
      <c r="Q16" s="8">
        <v>600</v>
      </c>
      <c r="R16" s="8">
        <v>100</v>
      </c>
      <c r="S16" s="4">
        <v>15</v>
      </c>
      <c r="T16" s="8" t="s">
        <v>28</v>
      </c>
    </row>
    <row r="17" spans="1:20" ht="24" hidden="1" customHeight="1" x14ac:dyDescent="0.3">
      <c r="A17" s="9">
        <v>16</v>
      </c>
      <c r="B17" s="10">
        <v>44621</v>
      </c>
      <c r="C17" s="11">
        <v>2022</v>
      </c>
      <c r="D17" s="12" t="s">
        <v>35</v>
      </c>
      <c r="E17" s="11">
        <v>1</v>
      </c>
      <c r="F17" s="11" t="s">
        <v>30</v>
      </c>
      <c r="G17" s="11" t="s">
        <v>22</v>
      </c>
      <c r="H17" s="11" t="s">
        <v>31</v>
      </c>
      <c r="I17" s="11">
        <v>44</v>
      </c>
      <c r="J17" s="11" t="s">
        <v>58</v>
      </c>
      <c r="K17" s="13" t="s">
        <v>38</v>
      </c>
      <c r="L17" s="11" t="s">
        <v>33</v>
      </c>
      <c r="M17" s="11" t="s">
        <v>39</v>
      </c>
      <c r="N17" s="11" t="s">
        <v>34</v>
      </c>
      <c r="O17" s="13">
        <v>400</v>
      </c>
      <c r="P17" s="13">
        <v>100</v>
      </c>
      <c r="Q17" s="13"/>
      <c r="R17" s="13"/>
      <c r="S17" s="9">
        <v>13</v>
      </c>
      <c r="T17" s="13" t="s">
        <v>28</v>
      </c>
    </row>
    <row r="18" spans="1:20" ht="24" hidden="1" customHeight="1" x14ac:dyDescent="0.3">
      <c r="A18" s="4">
        <v>17</v>
      </c>
      <c r="B18" s="5">
        <v>44621</v>
      </c>
      <c r="C18" s="6">
        <v>2022</v>
      </c>
      <c r="D18" s="7" t="s">
        <v>35</v>
      </c>
      <c r="E18" s="6">
        <v>1</v>
      </c>
      <c r="F18" s="6" t="s">
        <v>21</v>
      </c>
      <c r="G18" s="6" t="s">
        <v>41</v>
      </c>
      <c r="H18" s="6" t="s">
        <v>23</v>
      </c>
      <c r="I18" s="6">
        <v>65</v>
      </c>
      <c r="J18" s="6" t="s">
        <v>57</v>
      </c>
      <c r="K18" s="8" t="s">
        <v>38</v>
      </c>
      <c r="L18" s="6" t="s">
        <v>42</v>
      </c>
      <c r="M18" s="6" t="s">
        <v>39</v>
      </c>
      <c r="N18" s="6" t="s">
        <v>27</v>
      </c>
      <c r="O18" s="8">
        <v>600</v>
      </c>
      <c r="P18" s="8">
        <v>100</v>
      </c>
      <c r="Q18" s="8"/>
      <c r="R18" s="8"/>
      <c r="S18" s="4">
        <v>12</v>
      </c>
      <c r="T18" s="8" t="s">
        <v>28</v>
      </c>
    </row>
    <row r="19" spans="1:20" ht="24" hidden="1" customHeight="1" x14ac:dyDescent="0.3">
      <c r="A19" s="9">
        <v>18</v>
      </c>
      <c r="B19" s="10">
        <v>44713</v>
      </c>
      <c r="C19" s="11">
        <v>2022</v>
      </c>
      <c r="D19" s="12" t="s">
        <v>43</v>
      </c>
      <c r="E19" s="11">
        <v>1</v>
      </c>
      <c r="F19" s="11" t="s">
        <v>30</v>
      </c>
      <c r="G19" s="11" t="s">
        <v>41</v>
      </c>
      <c r="H19" s="11" t="s">
        <v>31</v>
      </c>
      <c r="I19" s="11">
        <v>80</v>
      </c>
      <c r="J19" s="11" t="s">
        <v>57</v>
      </c>
      <c r="K19" s="13" t="s">
        <v>38</v>
      </c>
      <c r="L19" s="11" t="s">
        <v>44</v>
      </c>
      <c r="M19" s="11" t="s">
        <v>42</v>
      </c>
      <c r="N19" s="11" t="s">
        <v>34</v>
      </c>
      <c r="O19" s="13">
        <v>800</v>
      </c>
      <c r="P19" s="13">
        <v>100</v>
      </c>
      <c r="Q19" s="13">
        <v>800</v>
      </c>
      <c r="R19" s="13">
        <v>100</v>
      </c>
      <c r="S19" s="9">
        <v>11</v>
      </c>
      <c r="T19" s="13" t="s">
        <v>28</v>
      </c>
    </row>
    <row r="20" spans="1:20" ht="24" hidden="1" customHeight="1" x14ac:dyDescent="0.3">
      <c r="A20" s="4">
        <v>19</v>
      </c>
      <c r="B20" s="5">
        <v>44743</v>
      </c>
      <c r="C20" s="6">
        <v>2022</v>
      </c>
      <c r="D20" s="7" t="s">
        <v>45</v>
      </c>
      <c r="E20" s="6">
        <v>1</v>
      </c>
      <c r="F20" s="6" t="s">
        <v>21</v>
      </c>
      <c r="G20" s="6" t="s">
        <v>41</v>
      </c>
      <c r="H20" s="6" t="s">
        <v>23</v>
      </c>
      <c r="I20" s="6">
        <v>25</v>
      </c>
      <c r="J20" s="6" t="s">
        <v>56</v>
      </c>
      <c r="K20" s="8" t="s">
        <v>38</v>
      </c>
      <c r="L20" s="6" t="s">
        <v>46</v>
      </c>
      <c r="M20" s="6" t="s">
        <v>39</v>
      </c>
      <c r="N20" s="6" t="s">
        <v>27</v>
      </c>
      <c r="O20" s="8">
        <v>400</v>
      </c>
      <c r="P20" s="8">
        <v>150</v>
      </c>
      <c r="Q20" s="8">
        <v>400</v>
      </c>
      <c r="R20" s="8">
        <v>150</v>
      </c>
      <c r="S20" s="4">
        <v>18</v>
      </c>
      <c r="T20" s="8" t="s">
        <v>28</v>
      </c>
    </row>
    <row r="21" spans="1:20" ht="24" hidden="1" customHeight="1" x14ac:dyDescent="0.3">
      <c r="A21" s="9">
        <v>20</v>
      </c>
      <c r="B21" s="10">
        <v>44774</v>
      </c>
      <c r="C21" s="11">
        <v>2022</v>
      </c>
      <c r="D21" s="12" t="s">
        <v>47</v>
      </c>
      <c r="E21" s="11">
        <v>1</v>
      </c>
      <c r="F21" s="11" t="s">
        <v>30</v>
      </c>
      <c r="G21" s="11" t="s">
        <v>41</v>
      </c>
      <c r="H21" s="11" t="s">
        <v>31</v>
      </c>
      <c r="I21" s="11">
        <v>25</v>
      </c>
      <c r="J21" s="11" t="s">
        <v>56</v>
      </c>
      <c r="K21" s="13" t="s">
        <v>24</v>
      </c>
      <c r="L21" s="11" t="s">
        <v>26</v>
      </c>
      <c r="M21" s="11" t="s">
        <v>33</v>
      </c>
      <c r="N21" s="11" t="s">
        <v>34</v>
      </c>
      <c r="O21" s="13">
        <v>400</v>
      </c>
      <c r="P21" s="13">
        <v>100</v>
      </c>
      <c r="Q21" s="13">
        <v>400</v>
      </c>
      <c r="R21" s="13">
        <v>100</v>
      </c>
      <c r="S21" s="9">
        <v>13</v>
      </c>
      <c r="T21" s="13" t="s">
        <v>48</v>
      </c>
    </row>
    <row r="22" spans="1:20" ht="24" hidden="1" customHeight="1" x14ac:dyDescent="0.3">
      <c r="A22" s="4">
        <v>21</v>
      </c>
      <c r="B22" s="5">
        <v>44774</v>
      </c>
      <c r="C22" s="6">
        <v>2022</v>
      </c>
      <c r="D22" s="7" t="s">
        <v>47</v>
      </c>
      <c r="E22" s="6">
        <v>1</v>
      </c>
      <c r="F22" s="6" t="s">
        <v>21</v>
      </c>
      <c r="G22" s="6" t="s">
        <v>41</v>
      </c>
      <c r="H22" s="6" t="s">
        <v>23</v>
      </c>
      <c r="I22" s="6">
        <v>25</v>
      </c>
      <c r="J22" s="6" t="s">
        <v>56</v>
      </c>
      <c r="K22" s="8" t="s">
        <v>38</v>
      </c>
      <c r="L22" s="6" t="s">
        <v>33</v>
      </c>
      <c r="M22" s="6" t="s">
        <v>50</v>
      </c>
      <c r="N22" s="6" t="s">
        <v>27</v>
      </c>
      <c r="O22" s="8">
        <v>400</v>
      </c>
      <c r="P22" s="8">
        <v>100</v>
      </c>
      <c r="Q22" s="8"/>
      <c r="R22" s="8"/>
      <c r="S22" s="4">
        <v>15</v>
      </c>
      <c r="T22" s="8" t="s">
        <v>48</v>
      </c>
    </row>
    <row r="23" spans="1:20" ht="24" hidden="1" customHeight="1" x14ac:dyDescent="0.3">
      <c r="A23" s="9">
        <v>22</v>
      </c>
      <c r="B23" s="10">
        <v>44835</v>
      </c>
      <c r="C23" s="11">
        <v>2022</v>
      </c>
      <c r="D23" s="12" t="s">
        <v>51</v>
      </c>
      <c r="E23" s="11">
        <v>1</v>
      </c>
      <c r="F23" s="11" t="s">
        <v>30</v>
      </c>
      <c r="G23" s="11" t="s">
        <v>22</v>
      </c>
      <c r="H23" s="11" t="s">
        <v>31</v>
      </c>
      <c r="I23" s="11">
        <v>25</v>
      </c>
      <c r="J23" s="11" t="s">
        <v>56</v>
      </c>
      <c r="K23" s="13" t="s">
        <v>38</v>
      </c>
      <c r="L23" s="11" t="s">
        <v>52</v>
      </c>
      <c r="M23" s="11" t="s">
        <v>39</v>
      </c>
      <c r="N23" s="11" t="s">
        <v>34</v>
      </c>
      <c r="O23" s="13">
        <v>400</v>
      </c>
      <c r="P23" s="13">
        <v>200</v>
      </c>
      <c r="Q23" s="13">
        <v>400</v>
      </c>
      <c r="R23" s="13">
        <v>200</v>
      </c>
      <c r="S23" s="9">
        <v>14</v>
      </c>
      <c r="T23" s="13" t="s">
        <v>28</v>
      </c>
    </row>
    <row r="24" spans="1:20" ht="24" hidden="1" customHeight="1" x14ac:dyDescent="0.3">
      <c r="A24" s="4">
        <v>23</v>
      </c>
      <c r="B24" s="5">
        <v>44835</v>
      </c>
      <c r="C24" s="6">
        <v>2022</v>
      </c>
      <c r="D24" s="7" t="s">
        <v>51</v>
      </c>
      <c r="E24" s="6">
        <v>1</v>
      </c>
      <c r="F24" s="6" t="s">
        <v>21</v>
      </c>
      <c r="G24" s="6" t="s">
        <v>22</v>
      </c>
      <c r="H24" s="6" t="s">
        <v>23</v>
      </c>
      <c r="I24" s="6">
        <v>25</v>
      </c>
      <c r="J24" s="6" t="s">
        <v>56</v>
      </c>
      <c r="K24" s="8" t="s">
        <v>38</v>
      </c>
      <c r="L24" s="6" t="s">
        <v>25</v>
      </c>
      <c r="M24" s="6" t="s">
        <v>26</v>
      </c>
      <c r="N24" s="6" t="s">
        <v>27</v>
      </c>
      <c r="O24" s="8">
        <v>400</v>
      </c>
      <c r="P24" s="8">
        <v>400</v>
      </c>
      <c r="Q24" s="8"/>
      <c r="R24" s="8"/>
      <c r="S24" s="4">
        <v>12</v>
      </c>
      <c r="T24" s="8" t="s">
        <v>28</v>
      </c>
    </row>
    <row r="25" spans="1:20" ht="24" hidden="1" customHeight="1" x14ac:dyDescent="0.3">
      <c r="A25" s="9">
        <v>24</v>
      </c>
      <c r="B25" s="10">
        <v>44835</v>
      </c>
      <c r="C25" s="11">
        <v>2022</v>
      </c>
      <c r="D25" s="12" t="s">
        <v>51</v>
      </c>
      <c r="E25" s="11">
        <v>1</v>
      </c>
      <c r="F25" s="11" t="s">
        <v>30</v>
      </c>
      <c r="G25" s="11" t="s">
        <v>22</v>
      </c>
      <c r="H25" s="11" t="s">
        <v>31</v>
      </c>
      <c r="I25" s="11">
        <v>15</v>
      </c>
      <c r="J25" s="11" t="s">
        <v>56</v>
      </c>
      <c r="K25" s="13" t="s">
        <v>38</v>
      </c>
      <c r="L25" s="11" t="s">
        <v>55</v>
      </c>
      <c r="M25" s="11" t="s">
        <v>33</v>
      </c>
      <c r="N25" s="11" t="s">
        <v>34</v>
      </c>
      <c r="O25" s="13">
        <v>400</v>
      </c>
      <c r="P25" s="13">
        <v>100</v>
      </c>
      <c r="Q25" s="13"/>
      <c r="R25" s="13"/>
      <c r="S25" s="9">
        <v>9</v>
      </c>
      <c r="T25" s="13" t="s">
        <v>28</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8112-C589-434F-AD13-73100167FF15}">
  <dimension ref="B2:U166"/>
  <sheetViews>
    <sheetView showGridLines="0" workbookViewId="0"/>
  </sheetViews>
  <sheetFormatPr defaultRowHeight="16.2" x14ac:dyDescent="0.3"/>
  <cols>
    <col min="2" max="3" width="25.5546875" bestFit="1" customWidth="1"/>
    <col min="4" max="4" width="7.77734375" bestFit="1" customWidth="1"/>
    <col min="5" max="5" width="12.88671875" bestFit="1" customWidth="1"/>
    <col min="6" max="8" width="15.6640625" bestFit="1" customWidth="1"/>
    <col min="9" max="9" width="22.6640625" bestFit="1" customWidth="1"/>
    <col min="10" max="11" width="15.6640625" bestFit="1" customWidth="1"/>
    <col min="12" max="14" width="16.88671875" bestFit="1" customWidth="1"/>
    <col min="15" max="15" width="12.88671875" bestFit="1" customWidth="1"/>
    <col min="16" max="25" width="18.33203125" bestFit="1" customWidth="1"/>
    <col min="26" max="26" width="12.88671875" bestFit="1" customWidth="1"/>
    <col min="27" max="27" width="28.44140625" bestFit="1" customWidth="1"/>
    <col min="28" max="37" width="25.5546875" bestFit="1" customWidth="1"/>
    <col min="38" max="38" width="31.5546875" bestFit="1" customWidth="1"/>
    <col min="39" max="40" width="28.44140625" bestFit="1" customWidth="1"/>
    <col min="41" max="49" width="25.5546875" bestFit="1" customWidth="1"/>
    <col min="50" max="51" width="31.5546875" bestFit="1" customWidth="1"/>
    <col min="52" max="53" width="28.44140625" bestFit="1" customWidth="1"/>
  </cols>
  <sheetData>
    <row r="2" spans="2:8" s="17" customFormat="1" ht="14.4" x14ac:dyDescent="0.2">
      <c r="B2" s="17" t="s">
        <v>60</v>
      </c>
      <c r="D2" s="17" t="s">
        <v>64</v>
      </c>
    </row>
    <row r="3" spans="2:8" x14ac:dyDescent="0.3">
      <c r="B3" t="s">
        <v>59</v>
      </c>
      <c r="D3" s="15" t="s">
        <v>61</v>
      </c>
      <c r="E3" t="s">
        <v>63</v>
      </c>
    </row>
    <row r="4" spans="2:8" x14ac:dyDescent="0.3">
      <c r="B4" s="24">
        <v>24</v>
      </c>
      <c r="D4" s="16" t="s">
        <v>28</v>
      </c>
      <c r="E4">
        <v>19</v>
      </c>
      <c r="G4" t="s">
        <v>61</v>
      </c>
      <c r="H4" t="s">
        <v>63</v>
      </c>
    </row>
    <row r="5" spans="2:8" x14ac:dyDescent="0.3">
      <c r="D5" s="16" t="s">
        <v>48</v>
      </c>
      <c r="E5">
        <v>5</v>
      </c>
      <c r="G5" t="s">
        <v>48</v>
      </c>
      <c r="H5">
        <f>IFERROR(INDEX($D$3:$E$6, MATCH($G$5, $D3:$D6, 0), MATCH(H$4, D$3:E$3, 0)), "")</f>
        <v>5</v>
      </c>
    </row>
    <row r="6" spans="2:8" x14ac:dyDescent="0.3">
      <c r="D6" s="16" t="s">
        <v>62</v>
      </c>
      <c r="E6">
        <v>24</v>
      </c>
    </row>
    <row r="9" spans="2:8" x14ac:dyDescent="0.3">
      <c r="B9" s="17" t="s">
        <v>65</v>
      </c>
    </row>
    <row r="10" spans="2:8" x14ac:dyDescent="0.3">
      <c r="B10" s="15" t="s">
        <v>61</v>
      </c>
      <c r="C10" t="s">
        <v>66</v>
      </c>
      <c r="E10" t="s">
        <v>61</v>
      </c>
      <c r="F10" t="s">
        <v>66</v>
      </c>
    </row>
    <row r="11" spans="2:8" x14ac:dyDescent="0.3">
      <c r="B11" s="16" t="s">
        <v>56</v>
      </c>
      <c r="C11" s="24">
        <v>16</v>
      </c>
      <c r="E11" t="s">
        <v>56</v>
      </c>
      <c r="F11">
        <f>IFERROR(INDEX($B$10:$C$14, MATCH($E11, $B$10:$B$14, 0), MATCH(F$10, $B$10:$C$10, 0)),"")</f>
        <v>16</v>
      </c>
    </row>
    <row r="12" spans="2:8" x14ac:dyDescent="0.3">
      <c r="B12" s="16" t="s">
        <v>57</v>
      </c>
      <c r="C12" s="24">
        <v>6</v>
      </c>
      <c r="E12" t="s">
        <v>57</v>
      </c>
      <c r="F12">
        <f t="shared" ref="F12:F13" si="0">IFERROR(INDEX($B$10:$C$14, MATCH($E12, $B$10:$B$14, 0), MATCH(F$10, $B$10:$C$10, 0)),"")</f>
        <v>6</v>
      </c>
    </row>
    <row r="13" spans="2:8" x14ac:dyDescent="0.3">
      <c r="B13" s="16" t="s">
        <v>58</v>
      </c>
      <c r="C13" s="24">
        <v>2</v>
      </c>
      <c r="E13" t="s">
        <v>58</v>
      </c>
      <c r="F13">
        <f t="shared" si="0"/>
        <v>2</v>
      </c>
    </row>
    <row r="14" spans="2:8" x14ac:dyDescent="0.3">
      <c r="B14" s="16" t="s">
        <v>62</v>
      </c>
      <c r="C14" s="24">
        <v>24</v>
      </c>
    </row>
    <row r="18" spans="2:8" x14ac:dyDescent="0.3">
      <c r="B18" s="17" t="s">
        <v>67</v>
      </c>
    </row>
    <row r="19" spans="2:8" x14ac:dyDescent="0.3">
      <c r="B19" s="15" t="s">
        <v>61</v>
      </c>
      <c r="C19" t="s">
        <v>68</v>
      </c>
      <c r="D19" t="s">
        <v>69</v>
      </c>
      <c r="F19" t="s">
        <v>61</v>
      </c>
      <c r="G19" t="s">
        <v>68</v>
      </c>
      <c r="H19" t="s">
        <v>69</v>
      </c>
    </row>
    <row r="20" spans="2:8" x14ac:dyDescent="0.3">
      <c r="B20" s="16" t="s">
        <v>56</v>
      </c>
      <c r="C20" s="24">
        <v>6400</v>
      </c>
      <c r="D20" s="24">
        <v>3100</v>
      </c>
      <c r="F20" t="s">
        <v>56</v>
      </c>
      <c r="G20">
        <f>IFERROR(INDEX($B$19:$D$23, MATCH($F20, $B$19:$B$23, 0), MATCH(G$19, B$19:D$19, 0)),"")</f>
        <v>6400</v>
      </c>
      <c r="H20">
        <f>IFERROR(INDEX($B$19:$D$23, MATCH($F20, $B$19:$B$23, 0), MATCH(H$19, B$19:D$19, 0)),"")</f>
        <v>3100</v>
      </c>
    </row>
    <row r="21" spans="2:8" x14ac:dyDescent="0.3">
      <c r="B21" s="16" t="s">
        <v>57</v>
      </c>
      <c r="C21" s="24">
        <v>4000</v>
      </c>
      <c r="D21" s="24">
        <v>600</v>
      </c>
      <c r="F21" t="s">
        <v>57</v>
      </c>
      <c r="G21">
        <f>IFERROR(INDEX($B$19:$D$23, MATCH($F21, $B$19:$B$23, 0), MATCH(G$19, B$19:D$19, 0)),"")</f>
        <v>4000</v>
      </c>
      <c r="H21">
        <f t="shared" ref="H21:H22" si="1">IFERROR(INDEX($B$19:$D$23, MATCH($F21, $B$19:$B$23, 0), MATCH(H$19, B$19:D$19, 0)),"")</f>
        <v>600</v>
      </c>
    </row>
    <row r="22" spans="2:8" x14ac:dyDescent="0.3">
      <c r="B22" s="16" t="s">
        <v>58</v>
      </c>
      <c r="C22" s="24">
        <v>800</v>
      </c>
      <c r="D22" s="24">
        <v>200</v>
      </c>
      <c r="F22" t="s">
        <v>58</v>
      </c>
      <c r="G22">
        <f>IFERROR(INDEX($B$19:$D$23, MATCH($F22, $B$19:$B$23, 0), MATCH(G$19, B$19:D$19, 0)),"")</f>
        <v>800</v>
      </c>
      <c r="H22">
        <f t="shared" si="1"/>
        <v>200</v>
      </c>
    </row>
    <row r="23" spans="2:8" x14ac:dyDescent="0.3">
      <c r="B23" s="16" t="s">
        <v>62</v>
      </c>
      <c r="C23" s="24">
        <v>11200</v>
      </c>
      <c r="D23" s="24">
        <v>3900</v>
      </c>
    </row>
    <row r="27" spans="2:8" x14ac:dyDescent="0.3">
      <c r="B27" s="17" t="s">
        <v>70</v>
      </c>
    </row>
    <row r="28" spans="2:8" x14ac:dyDescent="0.3">
      <c r="B28" s="15" t="s">
        <v>61</v>
      </c>
      <c r="C28" t="s">
        <v>71</v>
      </c>
      <c r="E28" t="s">
        <v>61</v>
      </c>
      <c r="F28" t="s">
        <v>71</v>
      </c>
    </row>
    <row r="29" spans="2:8" x14ac:dyDescent="0.3">
      <c r="B29" s="16" t="s">
        <v>27</v>
      </c>
      <c r="C29" s="24">
        <v>12</v>
      </c>
      <c r="E29" t="s">
        <v>27</v>
      </c>
      <c r="F29">
        <f>IFERROR(INDEX($B$28:$C$31, MATCH($E29, $B$28:$B$31, 0), MATCH($F$28, B$28:C$28, 0)), "")</f>
        <v>12</v>
      </c>
    </row>
    <row r="30" spans="2:8" x14ac:dyDescent="0.3">
      <c r="B30" s="16" t="s">
        <v>34</v>
      </c>
      <c r="C30" s="24">
        <v>12</v>
      </c>
      <c r="E30" t="s">
        <v>34</v>
      </c>
      <c r="F30">
        <f>IFERROR(INDEX($B$28:$C$31, MATCH($E30, $B$28:$B$31, 0), MATCH($F$28, B$28:C$28, 0)), "")</f>
        <v>12</v>
      </c>
    </row>
    <row r="31" spans="2:8" x14ac:dyDescent="0.3">
      <c r="B31" s="16" t="s">
        <v>62</v>
      </c>
      <c r="C31" s="24">
        <v>24</v>
      </c>
    </row>
    <row r="35" spans="2:9" x14ac:dyDescent="0.3">
      <c r="B35" s="17" t="s">
        <v>72</v>
      </c>
      <c r="I35" s="17"/>
    </row>
    <row r="36" spans="2:9" x14ac:dyDescent="0.3">
      <c r="B36" s="15" t="s">
        <v>61</v>
      </c>
      <c r="C36" t="s">
        <v>73</v>
      </c>
      <c r="E36" t="s">
        <v>61</v>
      </c>
      <c r="F36" t="s">
        <v>73</v>
      </c>
    </row>
    <row r="37" spans="2:9" x14ac:dyDescent="0.3">
      <c r="B37" s="16" t="s">
        <v>20</v>
      </c>
      <c r="C37" s="24">
        <v>3200</v>
      </c>
      <c r="E37" t="s">
        <v>20</v>
      </c>
      <c r="F37">
        <f>IFERROR(INDEX($B$36:$C$49, MATCH($E37, $B$36:$B$49, 0), MATCH($F$36, B$36:C$36, 0)), "")</f>
        <v>3200</v>
      </c>
    </row>
    <row r="38" spans="2:9" x14ac:dyDescent="0.3">
      <c r="B38" s="16" t="s">
        <v>29</v>
      </c>
      <c r="C38" s="24">
        <v>2000</v>
      </c>
      <c r="E38" t="s">
        <v>29</v>
      </c>
      <c r="F38">
        <f t="shared" ref="F38:F49" si="2">IFERROR(INDEX($B$36:$C$49, MATCH($E38, $B$36:$B$49, 0), MATCH($F$36, B$36:C$36, 0)), "")</f>
        <v>2000</v>
      </c>
    </row>
    <row r="39" spans="2:9" x14ac:dyDescent="0.3">
      <c r="B39" s="16" t="s">
        <v>35</v>
      </c>
      <c r="C39" s="24">
        <v>4000</v>
      </c>
      <c r="E39" t="s">
        <v>35</v>
      </c>
      <c r="F39">
        <f t="shared" si="2"/>
        <v>4000</v>
      </c>
    </row>
    <row r="40" spans="2:9" x14ac:dyDescent="0.3">
      <c r="B40" s="16" t="s">
        <v>37</v>
      </c>
      <c r="C40" s="24">
        <v>1000</v>
      </c>
      <c r="E40" t="s">
        <v>37</v>
      </c>
      <c r="F40">
        <f t="shared" si="2"/>
        <v>1000</v>
      </c>
    </row>
    <row r="41" spans="2:9" x14ac:dyDescent="0.3">
      <c r="B41" s="16" t="s">
        <v>40</v>
      </c>
      <c r="C41" s="24">
        <v>1400</v>
      </c>
      <c r="E41" t="s">
        <v>40</v>
      </c>
      <c r="F41">
        <f t="shared" si="2"/>
        <v>1400</v>
      </c>
    </row>
    <row r="42" spans="2:9" x14ac:dyDescent="0.3">
      <c r="B42" s="16" t="s">
        <v>43</v>
      </c>
      <c r="C42" s="24">
        <v>3600</v>
      </c>
      <c r="E42" t="s">
        <v>43</v>
      </c>
      <c r="F42">
        <f t="shared" si="2"/>
        <v>3600</v>
      </c>
    </row>
    <row r="43" spans="2:9" x14ac:dyDescent="0.3">
      <c r="B43" s="16" t="s">
        <v>45</v>
      </c>
      <c r="C43" s="24">
        <v>2200</v>
      </c>
      <c r="E43" t="s">
        <v>45</v>
      </c>
      <c r="F43">
        <f t="shared" si="2"/>
        <v>2200</v>
      </c>
    </row>
    <row r="44" spans="2:9" x14ac:dyDescent="0.3">
      <c r="B44" s="16" t="s">
        <v>47</v>
      </c>
      <c r="C44" s="24">
        <v>2500</v>
      </c>
      <c r="E44" t="s">
        <v>47</v>
      </c>
      <c r="F44">
        <f t="shared" si="2"/>
        <v>2500</v>
      </c>
    </row>
    <row r="45" spans="2:9" x14ac:dyDescent="0.3">
      <c r="B45" s="16" t="s">
        <v>49</v>
      </c>
      <c r="C45" s="24">
        <v>1000</v>
      </c>
      <c r="E45" t="s">
        <v>49</v>
      </c>
      <c r="F45">
        <f t="shared" si="2"/>
        <v>1000</v>
      </c>
    </row>
    <row r="46" spans="2:9" x14ac:dyDescent="0.3">
      <c r="B46" s="16" t="s">
        <v>51</v>
      </c>
      <c r="C46" s="24">
        <v>3700</v>
      </c>
      <c r="E46" t="s">
        <v>51</v>
      </c>
      <c r="F46">
        <f t="shared" si="2"/>
        <v>3700</v>
      </c>
    </row>
    <row r="47" spans="2:9" x14ac:dyDescent="0.3">
      <c r="B47" s="16" t="s">
        <v>53</v>
      </c>
      <c r="C47" s="24">
        <v>1600</v>
      </c>
      <c r="E47" t="s">
        <v>53</v>
      </c>
      <c r="F47">
        <f t="shared" si="2"/>
        <v>1600</v>
      </c>
    </row>
    <row r="48" spans="2:9" x14ac:dyDescent="0.3">
      <c r="B48" s="16" t="s">
        <v>54</v>
      </c>
      <c r="C48" s="24">
        <v>1000</v>
      </c>
      <c r="E48" t="s">
        <v>54</v>
      </c>
      <c r="F48">
        <f t="shared" si="2"/>
        <v>1000</v>
      </c>
    </row>
    <row r="49" spans="2:9" ht="21" x14ac:dyDescent="0.4">
      <c r="B49" s="16" t="s">
        <v>62</v>
      </c>
      <c r="C49" s="24">
        <v>27200</v>
      </c>
      <c r="E49" t="s">
        <v>62</v>
      </c>
      <c r="F49" s="18">
        <f t="shared" si="2"/>
        <v>27200</v>
      </c>
    </row>
    <row r="53" spans="2:9" x14ac:dyDescent="0.3">
      <c r="B53" s="17" t="s">
        <v>76</v>
      </c>
    </row>
    <row r="54" spans="2:9" x14ac:dyDescent="0.3">
      <c r="B54" t="s">
        <v>77</v>
      </c>
      <c r="E54" t="s">
        <v>77</v>
      </c>
    </row>
    <row r="55" spans="2:9" ht="21" x14ac:dyDescent="0.4">
      <c r="B55" s="24">
        <v>27200</v>
      </c>
      <c r="E55" s="20">
        <f>$B$55</f>
        <v>27200</v>
      </c>
      <c r="G55" s="19"/>
    </row>
    <row r="56" spans="2:9" x14ac:dyDescent="0.3">
      <c r="G56" s="19"/>
    </row>
    <row r="57" spans="2:9" x14ac:dyDescent="0.3">
      <c r="G57" s="19"/>
    </row>
    <row r="58" spans="2:9" x14ac:dyDescent="0.3">
      <c r="B58" s="17" t="s">
        <v>74</v>
      </c>
    </row>
    <row r="59" spans="2:9" x14ac:dyDescent="0.3">
      <c r="B59" t="s">
        <v>78</v>
      </c>
      <c r="E59" t="s">
        <v>78</v>
      </c>
      <c r="G59" t="s">
        <v>78</v>
      </c>
      <c r="H59" t="s">
        <v>79</v>
      </c>
      <c r="I59" t="s">
        <v>80</v>
      </c>
    </row>
    <row r="60" spans="2:9" ht="21" x14ac:dyDescent="0.4">
      <c r="B60" s="24">
        <v>12100</v>
      </c>
      <c r="E60" s="20">
        <f>$B$60</f>
        <v>12100</v>
      </c>
      <c r="G60" s="20">
        <f>$B$60</f>
        <v>12100</v>
      </c>
      <c r="H60" s="20">
        <f>$B$66</f>
        <v>15100</v>
      </c>
      <c r="I60" s="21">
        <f>$G$60 / $E$55</f>
        <v>0.44485294117647056</v>
      </c>
    </row>
    <row r="64" spans="2:9" x14ac:dyDescent="0.3">
      <c r="B64" s="17" t="s">
        <v>75</v>
      </c>
    </row>
    <row r="65" spans="2:9" x14ac:dyDescent="0.3">
      <c r="B65" t="s">
        <v>79</v>
      </c>
      <c r="E65" t="s">
        <v>79</v>
      </c>
      <c r="G65" t="s">
        <v>79</v>
      </c>
      <c r="H65" t="s">
        <v>78</v>
      </c>
      <c r="I65" t="s">
        <v>81</v>
      </c>
    </row>
    <row r="66" spans="2:9" ht="21" x14ac:dyDescent="0.4">
      <c r="B66" s="24">
        <v>15100</v>
      </c>
      <c r="E66" s="20">
        <f>$B$66</f>
        <v>15100</v>
      </c>
      <c r="G66" s="20">
        <f>$B$66</f>
        <v>15100</v>
      </c>
      <c r="H66" s="20">
        <f>$B$60</f>
        <v>12100</v>
      </c>
      <c r="I66" s="21">
        <f>$G$66 / $E$55</f>
        <v>0.55514705882352944</v>
      </c>
    </row>
    <row r="77" spans="2:9" x14ac:dyDescent="0.3">
      <c r="B77" s="17" t="s">
        <v>75</v>
      </c>
    </row>
    <row r="78" spans="2:9" x14ac:dyDescent="0.3">
      <c r="B78" s="15" t="s">
        <v>61</v>
      </c>
      <c r="C78" t="s">
        <v>68</v>
      </c>
      <c r="D78" t="s">
        <v>69</v>
      </c>
      <c r="H78" t="s">
        <v>68</v>
      </c>
    </row>
    <row r="79" spans="2:9" x14ac:dyDescent="0.3">
      <c r="B79" s="16" t="s">
        <v>20</v>
      </c>
      <c r="C79" s="24">
        <v>800</v>
      </c>
      <c r="D79" s="24">
        <v>800</v>
      </c>
      <c r="G79" t="s">
        <v>20</v>
      </c>
      <c r="H79">
        <f>IFERROR(INDEX($B$78:$E$91, MATCH($G79, $B$78:$B$91, 0), MATCH(H$78, $B$78:$E$78, 0)), "")</f>
        <v>800</v>
      </c>
    </row>
    <row r="80" spans="2:9" x14ac:dyDescent="0.3">
      <c r="B80" s="16" t="s">
        <v>29</v>
      </c>
      <c r="C80" s="24">
        <v>800</v>
      </c>
      <c r="D80" s="24">
        <v>200</v>
      </c>
      <c r="G80" t="s">
        <v>29</v>
      </c>
      <c r="H80">
        <f t="shared" ref="H80:H90" si="3">IFERROR(INDEX($B$78:$E$91, MATCH($G80, $B$78:$B$91, 0), MATCH(H$78, $B$78:$E$78, 0)), "")</f>
        <v>800</v>
      </c>
    </row>
    <row r="81" spans="2:8" x14ac:dyDescent="0.3">
      <c r="B81" s="16" t="s">
        <v>35</v>
      </c>
      <c r="C81" s="24">
        <v>2200</v>
      </c>
      <c r="D81" s="24">
        <v>400</v>
      </c>
      <c r="G81" t="s">
        <v>35</v>
      </c>
      <c r="H81">
        <f t="shared" si="3"/>
        <v>2200</v>
      </c>
    </row>
    <row r="82" spans="2:8" x14ac:dyDescent="0.3">
      <c r="B82" s="16" t="s">
        <v>37</v>
      </c>
      <c r="C82" s="24">
        <v>400</v>
      </c>
      <c r="D82" s="24">
        <v>100</v>
      </c>
      <c r="G82" t="s">
        <v>37</v>
      </c>
      <c r="H82">
        <f t="shared" si="3"/>
        <v>400</v>
      </c>
    </row>
    <row r="83" spans="2:8" x14ac:dyDescent="0.3">
      <c r="B83" s="16" t="s">
        <v>40</v>
      </c>
      <c r="C83" s="24">
        <v>600</v>
      </c>
      <c r="D83" s="24">
        <v>100</v>
      </c>
      <c r="G83" t="s">
        <v>40</v>
      </c>
      <c r="H83">
        <f t="shared" si="3"/>
        <v>600</v>
      </c>
    </row>
    <row r="84" spans="2:8" x14ac:dyDescent="0.3">
      <c r="B84" s="16" t="s">
        <v>43</v>
      </c>
      <c r="C84" s="24">
        <v>1600</v>
      </c>
      <c r="D84" s="24">
        <v>200</v>
      </c>
      <c r="G84" t="s">
        <v>43</v>
      </c>
      <c r="H84">
        <f t="shared" si="3"/>
        <v>1600</v>
      </c>
    </row>
    <row r="85" spans="2:8" x14ac:dyDescent="0.3">
      <c r="B85" s="16" t="s">
        <v>45</v>
      </c>
      <c r="C85" s="24">
        <v>800</v>
      </c>
      <c r="D85" s="24">
        <v>300</v>
      </c>
      <c r="G85" t="s">
        <v>45</v>
      </c>
      <c r="H85">
        <f t="shared" si="3"/>
        <v>800</v>
      </c>
    </row>
    <row r="86" spans="2:8" x14ac:dyDescent="0.3">
      <c r="B86" s="16" t="s">
        <v>47</v>
      </c>
      <c r="C86" s="24">
        <v>1200</v>
      </c>
      <c r="D86" s="24">
        <v>300</v>
      </c>
      <c r="G86" t="s">
        <v>47</v>
      </c>
      <c r="H86">
        <f t="shared" si="3"/>
        <v>1200</v>
      </c>
    </row>
    <row r="87" spans="2:8" x14ac:dyDescent="0.3">
      <c r="B87" s="16" t="s">
        <v>49</v>
      </c>
      <c r="C87" s="24">
        <v>400</v>
      </c>
      <c r="D87" s="24">
        <v>100</v>
      </c>
      <c r="G87" t="s">
        <v>49</v>
      </c>
      <c r="H87">
        <f t="shared" si="3"/>
        <v>400</v>
      </c>
    </row>
    <row r="88" spans="2:8" x14ac:dyDescent="0.3">
      <c r="B88" s="16" t="s">
        <v>51</v>
      </c>
      <c r="C88" s="24">
        <v>1600</v>
      </c>
      <c r="D88" s="24">
        <v>900</v>
      </c>
      <c r="G88" t="s">
        <v>51</v>
      </c>
      <c r="H88">
        <f t="shared" si="3"/>
        <v>1600</v>
      </c>
    </row>
    <row r="89" spans="2:8" x14ac:dyDescent="0.3">
      <c r="B89" s="16" t="s">
        <v>53</v>
      </c>
      <c r="C89" s="24">
        <v>400</v>
      </c>
      <c r="D89" s="24">
        <v>400</v>
      </c>
      <c r="G89" t="s">
        <v>53</v>
      </c>
      <c r="H89">
        <f t="shared" si="3"/>
        <v>400</v>
      </c>
    </row>
    <row r="90" spans="2:8" x14ac:dyDescent="0.3">
      <c r="B90" s="16" t="s">
        <v>54</v>
      </c>
      <c r="C90" s="24">
        <v>400</v>
      </c>
      <c r="D90" s="24">
        <v>100</v>
      </c>
      <c r="G90" t="s">
        <v>54</v>
      </c>
      <c r="H90">
        <f t="shared" si="3"/>
        <v>400</v>
      </c>
    </row>
    <row r="91" spans="2:8" x14ac:dyDescent="0.3">
      <c r="B91" s="16" t="s">
        <v>62</v>
      </c>
      <c r="C91" s="24">
        <v>11200</v>
      </c>
      <c r="D91" s="24">
        <v>3900</v>
      </c>
    </row>
    <row r="100" spans="2:8" x14ac:dyDescent="0.3">
      <c r="B100" s="17" t="s">
        <v>82</v>
      </c>
    </row>
    <row r="101" spans="2:8" x14ac:dyDescent="0.3">
      <c r="B101" s="15" t="s">
        <v>61</v>
      </c>
      <c r="C101" t="s">
        <v>84</v>
      </c>
      <c r="D101" t="s">
        <v>83</v>
      </c>
      <c r="F101" t="s">
        <v>61</v>
      </c>
      <c r="G101" t="s">
        <v>84</v>
      </c>
      <c r="H101" t="s">
        <v>83</v>
      </c>
    </row>
    <row r="102" spans="2:8" ht="21" x14ac:dyDescent="0.4">
      <c r="B102" s="16" t="s">
        <v>38</v>
      </c>
      <c r="C102" s="24">
        <v>608</v>
      </c>
      <c r="D102" s="24">
        <v>16</v>
      </c>
      <c r="F102" t="s">
        <v>38</v>
      </c>
      <c r="G102">
        <f>IFERROR(INDEX($B$101:$D$104, MATCH($F102, $B$101:$B$104, 0), MATCH($G$101, B$101:D$101, 0)), "")</f>
        <v>608</v>
      </c>
      <c r="H102" s="22">
        <f>IFERROR(INDEX($B$101:$D$104, MATCH($F102, $B$101:$B$104, 0), MATCH(H$101, B$101:D$101, 0)), "")</f>
        <v>16</v>
      </c>
    </row>
    <row r="103" spans="2:8" ht="21" x14ac:dyDescent="0.4">
      <c r="B103" s="16" t="s">
        <v>24</v>
      </c>
      <c r="C103" s="24">
        <v>260</v>
      </c>
      <c r="D103" s="24">
        <v>8</v>
      </c>
      <c r="F103" t="s">
        <v>24</v>
      </c>
      <c r="G103">
        <f t="shared" ref="G103:G104" si="4">IFERROR(INDEX($B$101:$D$104, MATCH($F103, $B$101:$B$104, 0), MATCH($G$101, B$101:D$101, 0)), "")</f>
        <v>260</v>
      </c>
      <c r="H103" s="22">
        <f t="shared" ref="H103:H104" si="5">IFERROR(INDEX($B$101:$D$104, MATCH($F103, $B$101:$B$104, 0), MATCH(H$101, B$101:D$101, 0)), "")</f>
        <v>8</v>
      </c>
    </row>
    <row r="104" spans="2:8" ht="21" x14ac:dyDescent="0.4">
      <c r="B104" s="16" t="s">
        <v>62</v>
      </c>
      <c r="C104" s="24">
        <v>868</v>
      </c>
      <c r="D104" s="24">
        <v>24</v>
      </c>
      <c r="F104" t="s">
        <v>62</v>
      </c>
      <c r="G104" s="22">
        <f t="shared" si="4"/>
        <v>868</v>
      </c>
      <c r="H104">
        <f t="shared" si="5"/>
        <v>24</v>
      </c>
    </row>
    <row r="108" spans="2:8" x14ac:dyDescent="0.3">
      <c r="B108" s="17" t="s">
        <v>87</v>
      </c>
    </row>
    <row r="109" spans="2:8" x14ac:dyDescent="0.3">
      <c r="B109" t="s">
        <v>86</v>
      </c>
      <c r="C109" t="s">
        <v>85</v>
      </c>
      <c r="F109" s="23" t="s">
        <v>86</v>
      </c>
      <c r="G109" t="s">
        <v>85</v>
      </c>
    </row>
    <row r="110" spans="2:8" ht="21" x14ac:dyDescent="0.4">
      <c r="B110" s="24">
        <v>9000</v>
      </c>
      <c r="C110" s="24">
        <v>3100</v>
      </c>
      <c r="F110" s="20">
        <f>B$110</f>
        <v>9000</v>
      </c>
      <c r="G110" s="20">
        <f>C$110</f>
        <v>3100</v>
      </c>
    </row>
    <row r="111" spans="2:8" x14ac:dyDescent="0.3">
      <c r="F111" s="23"/>
    </row>
    <row r="112" spans="2:8" x14ac:dyDescent="0.3">
      <c r="F112" s="23"/>
    </row>
    <row r="113" spans="2:8" x14ac:dyDescent="0.3">
      <c r="F113" s="23"/>
    </row>
    <row r="114" spans="2:8" x14ac:dyDescent="0.3">
      <c r="B114" s="17" t="s">
        <v>87</v>
      </c>
    </row>
    <row r="115" spans="2:8" x14ac:dyDescent="0.3">
      <c r="B115" t="s">
        <v>68</v>
      </c>
      <c r="C115" t="s">
        <v>69</v>
      </c>
      <c r="F115" t="s">
        <v>68</v>
      </c>
      <c r="G115" t="s">
        <v>69</v>
      </c>
    </row>
    <row r="116" spans="2:8" ht="21" x14ac:dyDescent="0.4">
      <c r="B116" s="24">
        <v>11200</v>
      </c>
      <c r="C116" s="24">
        <v>3900</v>
      </c>
      <c r="F116" s="20">
        <f>B$116</f>
        <v>11200</v>
      </c>
      <c r="G116" s="20">
        <f>C$116</f>
        <v>3900</v>
      </c>
    </row>
    <row r="120" spans="2:8" x14ac:dyDescent="0.3">
      <c r="B120" s="17" t="s">
        <v>88</v>
      </c>
    </row>
    <row r="121" spans="2:8" x14ac:dyDescent="0.3">
      <c r="B121" s="15" t="s">
        <v>83</v>
      </c>
      <c r="C121" s="15" t="s">
        <v>89</v>
      </c>
    </row>
    <row r="122" spans="2:8" x14ac:dyDescent="0.3">
      <c r="B122" s="15" t="s">
        <v>61</v>
      </c>
      <c r="C122" t="s">
        <v>38</v>
      </c>
      <c r="D122" t="s">
        <v>24</v>
      </c>
      <c r="E122" t="s">
        <v>62</v>
      </c>
      <c r="H122" t="s">
        <v>62</v>
      </c>
    </row>
    <row r="123" spans="2:8" x14ac:dyDescent="0.3">
      <c r="B123" s="16" t="s">
        <v>20</v>
      </c>
      <c r="C123" s="24"/>
      <c r="D123" s="24">
        <v>2</v>
      </c>
      <c r="E123" s="24">
        <v>2</v>
      </c>
      <c r="G123" t="s">
        <v>20</v>
      </c>
      <c r="H123">
        <f>IFERROR(INDEX($B$121:$E$135, MATCH($G123, $B$121:$B$135, 0), MATCH(H$122, $B$122:$E$122, 0)), "")</f>
        <v>2</v>
      </c>
    </row>
    <row r="124" spans="2:8" x14ac:dyDescent="0.3">
      <c r="B124" s="16" t="s">
        <v>29</v>
      </c>
      <c r="C124" s="24"/>
      <c r="D124" s="24">
        <v>2</v>
      </c>
      <c r="E124" s="24">
        <v>2</v>
      </c>
      <c r="G124" t="s">
        <v>29</v>
      </c>
      <c r="H124">
        <f>IFERROR(INDEX($B$121:$E$135, MATCH($G124, $B$121:$B$135, 0), MATCH(H$122, $B$122:$E$122, 0)), "")</f>
        <v>2</v>
      </c>
    </row>
    <row r="125" spans="2:8" x14ac:dyDescent="0.3">
      <c r="B125" s="16" t="s">
        <v>35</v>
      </c>
      <c r="C125" s="24">
        <v>2</v>
      </c>
      <c r="D125" s="24">
        <v>2</v>
      </c>
      <c r="E125" s="24">
        <v>4</v>
      </c>
      <c r="G125" t="s">
        <v>35</v>
      </c>
      <c r="H125">
        <f t="shared" ref="H125:H134" si="6">IFERROR(INDEX($B$121:$E$135, MATCH($G125, $B$121:$B$135, 0), MATCH(H$122, $B$122:$E$122, 0)), "")</f>
        <v>4</v>
      </c>
    </row>
    <row r="126" spans="2:8" x14ac:dyDescent="0.3">
      <c r="B126" s="16" t="s">
        <v>37</v>
      </c>
      <c r="C126" s="24">
        <v>1</v>
      </c>
      <c r="D126" s="24"/>
      <c r="E126" s="24">
        <v>1</v>
      </c>
      <c r="G126" t="s">
        <v>37</v>
      </c>
      <c r="H126">
        <f t="shared" si="6"/>
        <v>1</v>
      </c>
    </row>
    <row r="127" spans="2:8" x14ac:dyDescent="0.3">
      <c r="B127" s="16" t="s">
        <v>40</v>
      </c>
      <c r="C127" s="24">
        <v>1</v>
      </c>
      <c r="D127" s="24"/>
      <c r="E127" s="24">
        <v>1</v>
      </c>
      <c r="G127" t="s">
        <v>40</v>
      </c>
      <c r="H127">
        <f t="shared" si="6"/>
        <v>1</v>
      </c>
    </row>
    <row r="128" spans="2:8" x14ac:dyDescent="0.3">
      <c r="B128" s="16" t="s">
        <v>43</v>
      </c>
      <c r="C128" s="24">
        <v>2</v>
      </c>
      <c r="D128" s="24"/>
      <c r="E128" s="24">
        <v>2</v>
      </c>
      <c r="G128" t="s">
        <v>43</v>
      </c>
      <c r="H128">
        <f t="shared" si="6"/>
        <v>2</v>
      </c>
    </row>
    <row r="129" spans="2:21" x14ac:dyDescent="0.3">
      <c r="B129" s="16" t="s">
        <v>45</v>
      </c>
      <c r="C129" s="24">
        <v>2</v>
      </c>
      <c r="D129" s="24"/>
      <c r="E129" s="24">
        <v>2</v>
      </c>
      <c r="G129" t="s">
        <v>45</v>
      </c>
      <c r="H129">
        <f t="shared" si="6"/>
        <v>2</v>
      </c>
    </row>
    <row r="130" spans="2:21" x14ac:dyDescent="0.3">
      <c r="B130" s="16" t="s">
        <v>47</v>
      </c>
      <c r="C130" s="24">
        <v>1</v>
      </c>
      <c r="D130" s="24">
        <v>2</v>
      </c>
      <c r="E130" s="24">
        <v>3</v>
      </c>
      <c r="G130" t="s">
        <v>47</v>
      </c>
      <c r="H130">
        <f t="shared" si="6"/>
        <v>3</v>
      </c>
    </row>
    <row r="131" spans="2:21" x14ac:dyDescent="0.3">
      <c r="B131" s="16" t="s">
        <v>49</v>
      </c>
      <c r="C131" s="24">
        <v>1</v>
      </c>
      <c r="D131" s="24"/>
      <c r="E131" s="24">
        <v>1</v>
      </c>
      <c r="G131" t="s">
        <v>49</v>
      </c>
      <c r="H131">
        <f t="shared" si="6"/>
        <v>1</v>
      </c>
    </row>
    <row r="132" spans="2:21" x14ac:dyDescent="0.3">
      <c r="B132" s="16" t="s">
        <v>51</v>
      </c>
      <c r="C132" s="24">
        <v>4</v>
      </c>
      <c r="D132" s="24"/>
      <c r="E132" s="24">
        <v>4</v>
      </c>
      <c r="G132" t="s">
        <v>51</v>
      </c>
      <c r="H132">
        <f t="shared" si="6"/>
        <v>4</v>
      </c>
    </row>
    <row r="133" spans="2:21" x14ac:dyDescent="0.3">
      <c r="B133" s="16" t="s">
        <v>53</v>
      </c>
      <c r="C133" s="24">
        <v>1</v>
      </c>
      <c r="D133" s="24"/>
      <c r="E133" s="24">
        <v>1</v>
      </c>
      <c r="G133" t="s">
        <v>53</v>
      </c>
      <c r="H133">
        <f t="shared" si="6"/>
        <v>1</v>
      </c>
    </row>
    <row r="134" spans="2:21" x14ac:dyDescent="0.3">
      <c r="B134" s="16" t="s">
        <v>54</v>
      </c>
      <c r="C134" s="24">
        <v>1</v>
      </c>
      <c r="D134" s="24"/>
      <c r="E134" s="24">
        <v>1</v>
      </c>
      <c r="G134" t="s">
        <v>54</v>
      </c>
      <c r="H134">
        <f t="shared" si="6"/>
        <v>1</v>
      </c>
    </row>
    <row r="135" spans="2:21" x14ac:dyDescent="0.3">
      <c r="B135" s="16" t="s">
        <v>62</v>
      </c>
      <c r="C135" s="24">
        <v>16</v>
      </c>
      <c r="D135" s="24">
        <v>8</v>
      </c>
      <c r="E135" s="24">
        <v>24</v>
      </c>
    </row>
    <row r="139" spans="2:21" x14ac:dyDescent="0.3">
      <c r="B139" s="17" t="s">
        <v>90</v>
      </c>
      <c r="H139" s="17"/>
      <c r="M139" s="17"/>
      <c r="N139" s="17"/>
      <c r="O139" s="17"/>
      <c r="P139" s="17"/>
    </row>
    <row r="143" spans="2:21" x14ac:dyDescent="0.3">
      <c r="B143">
        <v>1</v>
      </c>
      <c r="C143">
        <v>44562</v>
      </c>
      <c r="D143">
        <v>2022</v>
      </c>
      <c r="E143" t="s">
        <v>20</v>
      </c>
      <c r="F143">
        <v>1</v>
      </c>
      <c r="G143" t="s">
        <v>21</v>
      </c>
      <c r="H143" t="s">
        <v>22</v>
      </c>
      <c r="I143" t="s">
        <v>23</v>
      </c>
      <c r="J143">
        <v>25</v>
      </c>
      <c r="K143" t="s">
        <v>56</v>
      </c>
      <c r="L143" t="s">
        <v>24</v>
      </c>
      <c r="M143" t="s">
        <v>25</v>
      </c>
      <c r="N143" t="s">
        <v>26</v>
      </c>
      <c r="O143" t="s">
        <v>27</v>
      </c>
      <c r="P143">
        <v>400</v>
      </c>
      <c r="Q143">
        <v>400</v>
      </c>
      <c r="R143">
        <v>400</v>
      </c>
      <c r="S143">
        <v>400</v>
      </c>
      <c r="T143">
        <v>14</v>
      </c>
      <c r="U143" t="s">
        <v>28</v>
      </c>
    </row>
    <row r="144" spans="2:21" x14ac:dyDescent="0.3">
      <c r="B144">
        <v>2</v>
      </c>
      <c r="C144">
        <v>44593</v>
      </c>
      <c r="D144">
        <v>2022</v>
      </c>
      <c r="E144" t="s">
        <v>29</v>
      </c>
      <c r="F144">
        <v>1</v>
      </c>
      <c r="G144" t="s">
        <v>30</v>
      </c>
      <c r="H144" t="s">
        <v>22</v>
      </c>
      <c r="I144" t="s">
        <v>31</v>
      </c>
      <c r="J144">
        <v>15</v>
      </c>
      <c r="K144" t="s">
        <v>56</v>
      </c>
      <c r="L144" t="s">
        <v>24</v>
      </c>
      <c r="M144" t="s">
        <v>32</v>
      </c>
      <c r="N144" t="s">
        <v>33</v>
      </c>
      <c r="O144" t="s">
        <v>34</v>
      </c>
      <c r="P144">
        <v>400</v>
      </c>
      <c r="Q144">
        <v>100</v>
      </c>
      <c r="R144">
        <v>400</v>
      </c>
      <c r="S144">
        <v>100</v>
      </c>
      <c r="T144">
        <v>11</v>
      </c>
      <c r="U144" t="s">
        <v>28</v>
      </c>
    </row>
    <row r="145" spans="2:21" x14ac:dyDescent="0.3">
      <c r="B145">
        <v>3</v>
      </c>
      <c r="C145">
        <v>44621</v>
      </c>
      <c r="D145">
        <v>2022</v>
      </c>
      <c r="E145" t="s">
        <v>35</v>
      </c>
      <c r="F145">
        <v>1</v>
      </c>
      <c r="G145" t="s">
        <v>21</v>
      </c>
      <c r="H145" t="s">
        <v>22</v>
      </c>
      <c r="I145" t="s">
        <v>23</v>
      </c>
      <c r="J145">
        <v>65</v>
      </c>
      <c r="K145" t="s">
        <v>57</v>
      </c>
      <c r="L145" t="s">
        <v>24</v>
      </c>
      <c r="M145" t="s">
        <v>26</v>
      </c>
      <c r="N145" t="s">
        <v>36</v>
      </c>
      <c r="O145" t="s">
        <v>27</v>
      </c>
      <c r="P145">
        <v>600</v>
      </c>
      <c r="Q145">
        <v>100</v>
      </c>
      <c r="R145">
        <v>600</v>
      </c>
      <c r="S145">
        <v>100</v>
      </c>
      <c r="T145">
        <v>15</v>
      </c>
      <c r="U145" t="s">
        <v>28</v>
      </c>
    </row>
    <row r="146" spans="2:21" x14ac:dyDescent="0.3">
      <c r="B146">
        <v>4</v>
      </c>
      <c r="C146">
        <v>44652</v>
      </c>
      <c r="D146">
        <v>2022</v>
      </c>
      <c r="E146" t="s">
        <v>37</v>
      </c>
      <c r="F146">
        <v>1</v>
      </c>
      <c r="G146" t="s">
        <v>30</v>
      </c>
      <c r="H146" t="s">
        <v>22</v>
      </c>
      <c r="I146" t="s">
        <v>31</v>
      </c>
      <c r="J146">
        <v>44</v>
      </c>
      <c r="K146" t="s">
        <v>58</v>
      </c>
      <c r="L146" t="s">
        <v>38</v>
      </c>
      <c r="M146" t="s">
        <v>33</v>
      </c>
      <c r="N146" t="s">
        <v>39</v>
      </c>
      <c r="O146" t="s">
        <v>34</v>
      </c>
      <c r="P146">
        <v>400</v>
      </c>
      <c r="Q146">
        <v>100</v>
      </c>
      <c r="R146">
        <v>400</v>
      </c>
      <c r="S146">
        <v>100</v>
      </c>
      <c r="T146">
        <v>13</v>
      </c>
      <c r="U146" t="s">
        <v>28</v>
      </c>
    </row>
    <row r="147" spans="2:21" x14ac:dyDescent="0.3">
      <c r="B147">
        <v>5</v>
      </c>
      <c r="C147">
        <v>44682</v>
      </c>
      <c r="D147">
        <v>2022</v>
      </c>
      <c r="E147" t="s">
        <v>40</v>
      </c>
      <c r="F147">
        <v>1</v>
      </c>
      <c r="G147" t="s">
        <v>21</v>
      </c>
      <c r="H147" t="s">
        <v>41</v>
      </c>
      <c r="I147" t="s">
        <v>23</v>
      </c>
      <c r="J147">
        <v>65</v>
      </c>
      <c r="K147" t="s">
        <v>57</v>
      </c>
      <c r="L147" t="s">
        <v>38</v>
      </c>
      <c r="M147" t="s">
        <v>42</v>
      </c>
      <c r="N147" t="s">
        <v>39</v>
      </c>
      <c r="O147" t="s">
        <v>27</v>
      </c>
      <c r="P147">
        <v>600</v>
      </c>
      <c r="Q147">
        <v>100</v>
      </c>
      <c r="R147">
        <v>600</v>
      </c>
      <c r="S147">
        <v>100</v>
      </c>
      <c r="T147">
        <v>12</v>
      </c>
      <c r="U147" t="s">
        <v>28</v>
      </c>
    </row>
    <row r="148" spans="2:21" x14ac:dyDescent="0.3">
      <c r="B148">
        <v>6</v>
      </c>
      <c r="C148">
        <v>44713</v>
      </c>
      <c r="D148">
        <v>2022</v>
      </c>
      <c r="E148" t="s">
        <v>43</v>
      </c>
      <c r="F148">
        <v>1</v>
      </c>
      <c r="G148" t="s">
        <v>30</v>
      </c>
      <c r="H148" t="s">
        <v>22</v>
      </c>
      <c r="I148" t="s">
        <v>31</v>
      </c>
      <c r="J148">
        <v>80</v>
      </c>
      <c r="K148" t="s">
        <v>57</v>
      </c>
      <c r="L148" t="s">
        <v>38</v>
      </c>
      <c r="M148" t="s">
        <v>44</v>
      </c>
      <c r="N148" t="s">
        <v>42</v>
      </c>
      <c r="O148" t="s">
        <v>34</v>
      </c>
      <c r="P148">
        <v>800</v>
      </c>
      <c r="Q148">
        <v>100</v>
      </c>
      <c r="R148">
        <v>800</v>
      </c>
      <c r="S148">
        <v>100</v>
      </c>
      <c r="T148">
        <v>11</v>
      </c>
      <c r="U148" t="s">
        <v>28</v>
      </c>
    </row>
    <row r="149" spans="2:21" x14ac:dyDescent="0.3">
      <c r="B149">
        <v>7</v>
      </c>
      <c r="C149">
        <v>44743</v>
      </c>
      <c r="D149">
        <v>2022</v>
      </c>
      <c r="E149" t="s">
        <v>45</v>
      </c>
      <c r="F149">
        <v>1</v>
      </c>
      <c r="G149" t="s">
        <v>21</v>
      </c>
      <c r="H149" t="s">
        <v>41</v>
      </c>
      <c r="I149" t="s">
        <v>23</v>
      </c>
      <c r="J149">
        <v>25</v>
      </c>
      <c r="K149" t="s">
        <v>56</v>
      </c>
      <c r="L149" t="s">
        <v>38</v>
      </c>
      <c r="M149" t="s">
        <v>46</v>
      </c>
      <c r="N149" t="s">
        <v>39</v>
      </c>
      <c r="O149" t="s">
        <v>27</v>
      </c>
      <c r="P149">
        <v>400</v>
      </c>
      <c r="Q149">
        <v>150</v>
      </c>
      <c r="R149">
        <v>400</v>
      </c>
      <c r="S149">
        <v>150</v>
      </c>
      <c r="T149">
        <v>18</v>
      </c>
      <c r="U149" t="s">
        <v>28</v>
      </c>
    </row>
    <row r="150" spans="2:21" x14ac:dyDescent="0.3">
      <c r="B150">
        <v>8</v>
      </c>
      <c r="C150">
        <v>44774</v>
      </c>
      <c r="D150">
        <v>2022</v>
      </c>
      <c r="E150" t="s">
        <v>47</v>
      </c>
      <c r="F150">
        <v>1</v>
      </c>
      <c r="G150" t="s">
        <v>30</v>
      </c>
      <c r="H150" t="s">
        <v>41</v>
      </c>
      <c r="I150" t="s">
        <v>31</v>
      </c>
      <c r="J150">
        <v>25</v>
      </c>
      <c r="K150" t="s">
        <v>56</v>
      </c>
      <c r="L150" t="s">
        <v>24</v>
      </c>
      <c r="M150" t="s">
        <v>26</v>
      </c>
      <c r="N150" t="s">
        <v>33</v>
      </c>
      <c r="O150" t="s">
        <v>34</v>
      </c>
      <c r="P150">
        <v>400</v>
      </c>
      <c r="Q150">
        <v>100</v>
      </c>
      <c r="R150">
        <v>400</v>
      </c>
      <c r="S150">
        <v>100</v>
      </c>
      <c r="T150">
        <v>13</v>
      </c>
      <c r="U150" t="s">
        <v>48</v>
      </c>
    </row>
    <row r="151" spans="2:21" x14ac:dyDescent="0.3">
      <c r="B151">
        <v>9</v>
      </c>
      <c r="C151">
        <v>44805</v>
      </c>
      <c r="D151">
        <v>2022</v>
      </c>
      <c r="E151" t="s">
        <v>49</v>
      </c>
      <c r="F151">
        <v>1</v>
      </c>
      <c r="G151" t="s">
        <v>21</v>
      </c>
      <c r="H151" t="s">
        <v>41</v>
      </c>
      <c r="I151" t="s">
        <v>23</v>
      </c>
      <c r="J151">
        <v>25</v>
      </c>
      <c r="K151" t="s">
        <v>56</v>
      </c>
      <c r="L151" t="s">
        <v>38</v>
      </c>
      <c r="M151" t="s">
        <v>33</v>
      </c>
      <c r="N151" t="s">
        <v>50</v>
      </c>
      <c r="O151" t="s">
        <v>27</v>
      </c>
      <c r="P151">
        <v>400</v>
      </c>
      <c r="Q151">
        <v>100</v>
      </c>
      <c r="R151">
        <v>400</v>
      </c>
      <c r="S151">
        <v>100</v>
      </c>
      <c r="T151">
        <v>15</v>
      </c>
      <c r="U151" t="s">
        <v>48</v>
      </c>
    </row>
    <row r="152" spans="2:21" x14ac:dyDescent="0.3">
      <c r="B152">
        <v>10</v>
      </c>
      <c r="C152">
        <v>44835</v>
      </c>
      <c r="D152">
        <v>2022</v>
      </c>
      <c r="E152" t="s">
        <v>51</v>
      </c>
      <c r="F152">
        <v>1</v>
      </c>
      <c r="G152" t="s">
        <v>30</v>
      </c>
      <c r="H152" t="s">
        <v>22</v>
      </c>
      <c r="I152" t="s">
        <v>31</v>
      </c>
      <c r="J152">
        <v>25</v>
      </c>
      <c r="K152" t="s">
        <v>56</v>
      </c>
      <c r="L152" t="s">
        <v>38</v>
      </c>
      <c r="M152" t="s">
        <v>52</v>
      </c>
      <c r="N152" t="s">
        <v>39</v>
      </c>
      <c r="O152" t="s">
        <v>34</v>
      </c>
      <c r="P152">
        <v>400</v>
      </c>
      <c r="Q152">
        <v>200</v>
      </c>
      <c r="R152">
        <v>400</v>
      </c>
      <c r="S152">
        <v>200</v>
      </c>
      <c r="T152">
        <v>14</v>
      </c>
      <c r="U152" t="s">
        <v>28</v>
      </c>
    </row>
    <row r="153" spans="2:21" x14ac:dyDescent="0.3">
      <c r="B153">
        <v>11</v>
      </c>
      <c r="C153">
        <v>44866</v>
      </c>
      <c r="D153">
        <v>2022</v>
      </c>
      <c r="E153" t="s">
        <v>53</v>
      </c>
      <c r="F153">
        <v>1</v>
      </c>
      <c r="G153" t="s">
        <v>21</v>
      </c>
      <c r="H153" t="s">
        <v>22</v>
      </c>
      <c r="I153" t="s">
        <v>23</v>
      </c>
      <c r="J153">
        <v>25</v>
      </c>
      <c r="K153" t="s">
        <v>56</v>
      </c>
      <c r="L153" t="s">
        <v>38</v>
      </c>
      <c r="M153" t="s">
        <v>25</v>
      </c>
      <c r="N153" t="s">
        <v>26</v>
      </c>
      <c r="O153" t="s">
        <v>27</v>
      </c>
      <c r="P153">
        <v>400</v>
      </c>
      <c r="Q153">
        <v>400</v>
      </c>
      <c r="R153">
        <v>400</v>
      </c>
      <c r="S153">
        <v>400</v>
      </c>
      <c r="T153">
        <v>12</v>
      </c>
      <c r="U153" t="s">
        <v>28</v>
      </c>
    </row>
    <row r="154" spans="2:21" x14ac:dyDescent="0.3">
      <c r="B154">
        <v>12</v>
      </c>
      <c r="C154">
        <v>44896</v>
      </c>
      <c r="D154">
        <v>2022</v>
      </c>
      <c r="E154" t="s">
        <v>54</v>
      </c>
      <c r="F154">
        <v>1</v>
      </c>
      <c r="G154" t="s">
        <v>30</v>
      </c>
      <c r="H154" t="s">
        <v>22</v>
      </c>
      <c r="I154" t="s">
        <v>31</v>
      </c>
      <c r="J154">
        <v>15</v>
      </c>
      <c r="K154" t="s">
        <v>56</v>
      </c>
      <c r="L154" t="s">
        <v>38</v>
      </c>
      <c r="M154" t="s">
        <v>55</v>
      </c>
      <c r="N154" t="s">
        <v>33</v>
      </c>
      <c r="O154" t="s">
        <v>34</v>
      </c>
      <c r="P154">
        <v>400</v>
      </c>
      <c r="Q154">
        <v>100</v>
      </c>
      <c r="R154">
        <v>400</v>
      </c>
      <c r="S154">
        <v>100</v>
      </c>
      <c r="T154">
        <v>9</v>
      </c>
      <c r="U154" t="s">
        <v>28</v>
      </c>
    </row>
    <row r="155" spans="2:21" x14ac:dyDescent="0.3">
      <c r="B155">
        <v>13</v>
      </c>
      <c r="C155">
        <v>44562</v>
      </c>
      <c r="D155">
        <v>2022</v>
      </c>
      <c r="E155" t="s">
        <v>20</v>
      </c>
      <c r="F155">
        <v>1</v>
      </c>
      <c r="G155" t="s">
        <v>21</v>
      </c>
      <c r="H155" t="s">
        <v>22</v>
      </c>
      <c r="I155" t="s">
        <v>23</v>
      </c>
      <c r="J155">
        <v>25</v>
      </c>
      <c r="K155" t="s">
        <v>56</v>
      </c>
      <c r="L155" t="s">
        <v>24</v>
      </c>
      <c r="M155" t="s">
        <v>25</v>
      </c>
      <c r="N155" t="s">
        <v>26</v>
      </c>
      <c r="O155" t="s">
        <v>27</v>
      </c>
      <c r="P155">
        <v>400</v>
      </c>
      <c r="Q155">
        <v>400</v>
      </c>
      <c r="R155">
        <v>400</v>
      </c>
      <c r="S155">
        <v>400</v>
      </c>
      <c r="T155">
        <v>14</v>
      </c>
      <c r="U155" t="s">
        <v>28</v>
      </c>
    </row>
    <row r="156" spans="2:21" x14ac:dyDescent="0.3">
      <c r="B156">
        <v>14</v>
      </c>
      <c r="C156">
        <v>44593</v>
      </c>
      <c r="D156">
        <v>2022</v>
      </c>
      <c r="E156" t="s">
        <v>29</v>
      </c>
      <c r="F156">
        <v>1</v>
      </c>
      <c r="G156" t="s">
        <v>30</v>
      </c>
      <c r="H156" t="s">
        <v>22</v>
      </c>
      <c r="I156" t="s">
        <v>31</v>
      </c>
      <c r="J156">
        <v>15</v>
      </c>
      <c r="K156" t="s">
        <v>56</v>
      </c>
      <c r="L156" t="s">
        <v>24</v>
      </c>
      <c r="M156" t="s">
        <v>32</v>
      </c>
      <c r="N156" t="s">
        <v>33</v>
      </c>
      <c r="O156" t="s">
        <v>34</v>
      </c>
      <c r="P156">
        <v>400</v>
      </c>
      <c r="Q156">
        <v>100</v>
      </c>
      <c r="R156">
        <v>400</v>
      </c>
      <c r="S156">
        <v>100</v>
      </c>
      <c r="T156">
        <v>11</v>
      </c>
      <c r="U156" t="s">
        <v>48</v>
      </c>
    </row>
    <row r="157" spans="2:21" x14ac:dyDescent="0.3">
      <c r="B157">
        <v>15</v>
      </c>
      <c r="C157">
        <v>44621</v>
      </c>
      <c r="D157">
        <v>2022</v>
      </c>
      <c r="E157" t="s">
        <v>35</v>
      </c>
      <c r="F157">
        <v>1</v>
      </c>
      <c r="G157" t="s">
        <v>21</v>
      </c>
      <c r="H157" t="s">
        <v>22</v>
      </c>
      <c r="I157" t="s">
        <v>23</v>
      </c>
      <c r="J157">
        <v>65</v>
      </c>
      <c r="K157" t="s">
        <v>57</v>
      </c>
      <c r="L157" t="s">
        <v>24</v>
      </c>
      <c r="M157" t="s">
        <v>26</v>
      </c>
      <c r="N157" t="s">
        <v>36</v>
      </c>
      <c r="O157" t="s">
        <v>27</v>
      </c>
      <c r="P157">
        <v>600</v>
      </c>
      <c r="Q157">
        <v>100</v>
      </c>
      <c r="R157">
        <v>600</v>
      </c>
      <c r="S157">
        <v>100</v>
      </c>
      <c r="T157">
        <v>15</v>
      </c>
      <c r="U157" t="s">
        <v>28</v>
      </c>
    </row>
    <row r="158" spans="2:21" x14ac:dyDescent="0.3">
      <c r="B158">
        <v>16</v>
      </c>
      <c r="C158">
        <v>44621</v>
      </c>
      <c r="D158">
        <v>2022</v>
      </c>
      <c r="E158" t="s">
        <v>35</v>
      </c>
      <c r="F158">
        <v>1</v>
      </c>
      <c r="G158" t="s">
        <v>30</v>
      </c>
      <c r="H158" t="s">
        <v>22</v>
      </c>
      <c r="I158" t="s">
        <v>31</v>
      </c>
      <c r="J158">
        <v>44</v>
      </c>
      <c r="K158" t="s">
        <v>58</v>
      </c>
      <c r="L158" t="s">
        <v>38</v>
      </c>
      <c r="M158" t="s">
        <v>33</v>
      </c>
      <c r="N158" t="s">
        <v>39</v>
      </c>
      <c r="O158" t="s">
        <v>34</v>
      </c>
      <c r="P158">
        <v>400</v>
      </c>
      <c r="Q158">
        <v>100</v>
      </c>
      <c r="T158">
        <v>13</v>
      </c>
      <c r="U158" t="s">
        <v>28</v>
      </c>
    </row>
    <row r="159" spans="2:21" x14ac:dyDescent="0.3">
      <c r="B159">
        <v>17</v>
      </c>
      <c r="C159">
        <v>44621</v>
      </c>
      <c r="D159">
        <v>2022</v>
      </c>
      <c r="E159" t="s">
        <v>35</v>
      </c>
      <c r="F159">
        <v>1</v>
      </c>
      <c r="G159" t="s">
        <v>21</v>
      </c>
      <c r="H159" t="s">
        <v>41</v>
      </c>
      <c r="I159" t="s">
        <v>23</v>
      </c>
      <c r="J159">
        <v>65</v>
      </c>
      <c r="K159" t="s">
        <v>57</v>
      </c>
      <c r="L159" t="s">
        <v>38</v>
      </c>
      <c r="M159" t="s">
        <v>42</v>
      </c>
      <c r="N159" t="s">
        <v>39</v>
      </c>
      <c r="O159" t="s">
        <v>27</v>
      </c>
      <c r="P159">
        <v>600</v>
      </c>
      <c r="Q159">
        <v>100</v>
      </c>
      <c r="T159">
        <v>12</v>
      </c>
      <c r="U159" t="s">
        <v>28</v>
      </c>
    </row>
    <row r="160" spans="2:21" x14ac:dyDescent="0.3">
      <c r="B160">
        <v>18</v>
      </c>
      <c r="C160">
        <v>44713</v>
      </c>
      <c r="D160">
        <v>2022</v>
      </c>
      <c r="E160" t="s">
        <v>43</v>
      </c>
      <c r="F160">
        <v>1</v>
      </c>
      <c r="G160" t="s">
        <v>30</v>
      </c>
      <c r="H160" t="s">
        <v>41</v>
      </c>
      <c r="I160" t="s">
        <v>31</v>
      </c>
      <c r="J160">
        <v>80</v>
      </c>
      <c r="K160" t="s">
        <v>57</v>
      </c>
      <c r="L160" t="s">
        <v>38</v>
      </c>
      <c r="M160" t="s">
        <v>44</v>
      </c>
      <c r="N160" t="s">
        <v>42</v>
      </c>
      <c r="O160" t="s">
        <v>34</v>
      </c>
      <c r="P160">
        <v>800</v>
      </c>
      <c r="Q160">
        <v>100</v>
      </c>
      <c r="R160">
        <v>800</v>
      </c>
      <c r="S160">
        <v>100</v>
      </c>
      <c r="T160">
        <v>11</v>
      </c>
      <c r="U160" t="s">
        <v>28</v>
      </c>
    </row>
    <row r="161" spans="2:21" x14ac:dyDescent="0.3">
      <c r="B161">
        <v>19</v>
      </c>
      <c r="C161">
        <v>44743</v>
      </c>
      <c r="D161">
        <v>2022</v>
      </c>
      <c r="E161" t="s">
        <v>45</v>
      </c>
      <c r="F161">
        <v>1</v>
      </c>
      <c r="G161" t="s">
        <v>21</v>
      </c>
      <c r="H161" t="s">
        <v>41</v>
      </c>
      <c r="I161" t="s">
        <v>23</v>
      </c>
      <c r="J161">
        <v>25</v>
      </c>
      <c r="K161" t="s">
        <v>56</v>
      </c>
      <c r="L161" t="s">
        <v>38</v>
      </c>
      <c r="M161" t="s">
        <v>46</v>
      </c>
      <c r="N161" t="s">
        <v>39</v>
      </c>
      <c r="O161" t="s">
        <v>27</v>
      </c>
      <c r="P161">
        <v>400</v>
      </c>
      <c r="Q161">
        <v>150</v>
      </c>
      <c r="R161">
        <v>400</v>
      </c>
      <c r="S161">
        <v>150</v>
      </c>
      <c r="T161">
        <v>18</v>
      </c>
      <c r="U161" t="s">
        <v>28</v>
      </c>
    </row>
    <row r="162" spans="2:21" x14ac:dyDescent="0.3">
      <c r="B162">
        <v>20</v>
      </c>
      <c r="C162">
        <v>44774</v>
      </c>
      <c r="D162">
        <v>2022</v>
      </c>
      <c r="E162" t="s">
        <v>47</v>
      </c>
      <c r="F162">
        <v>1</v>
      </c>
      <c r="G162" t="s">
        <v>30</v>
      </c>
      <c r="H162" t="s">
        <v>41</v>
      </c>
      <c r="I162" t="s">
        <v>31</v>
      </c>
      <c r="J162">
        <v>25</v>
      </c>
      <c r="K162" t="s">
        <v>56</v>
      </c>
      <c r="L162" t="s">
        <v>24</v>
      </c>
      <c r="M162" t="s">
        <v>26</v>
      </c>
      <c r="N162" t="s">
        <v>33</v>
      </c>
      <c r="O162" t="s">
        <v>34</v>
      </c>
      <c r="P162">
        <v>400</v>
      </c>
      <c r="Q162">
        <v>100</v>
      </c>
      <c r="R162">
        <v>400</v>
      </c>
      <c r="S162">
        <v>100</v>
      </c>
      <c r="T162">
        <v>13</v>
      </c>
      <c r="U162" t="s">
        <v>48</v>
      </c>
    </row>
    <row r="163" spans="2:21" x14ac:dyDescent="0.3">
      <c r="B163">
        <v>21</v>
      </c>
      <c r="C163">
        <v>44774</v>
      </c>
      <c r="D163">
        <v>2022</v>
      </c>
      <c r="E163" t="s">
        <v>47</v>
      </c>
      <c r="F163">
        <v>1</v>
      </c>
      <c r="G163" t="s">
        <v>21</v>
      </c>
      <c r="H163" t="s">
        <v>41</v>
      </c>
      <c r="I163" t="s">
        <v>23</v>
      </c>
      <c r="J163">
        <v>25</v>
      </c>
      <c r="K163" t="s">
        <v>56</v>
      </c>
      <c r="L163" t="s">
        <v>38</v>
      </c>
      <c r="M163" t="s">
        <v>33</v>
      </c>
      <c r="N163" t="s">
        <v>50</v>
      </c>
      <c r="O163" t="s">
        <v>27</v>
      </c>
      <c r="P163">
        <v>400</v>
      </c>
      <c r="Q163">
        <v>100</v>
      </c>
      <c r="T163">
        <v>15</v>
      </c>
      <c r="U163" t="s">
        <v>48</v>
      </c>
    </row>
    <row r="164" spans="2:21" x14ac:dyDescent="0.3">
      <c r="B164">
        <v>22</v>
      </c>
      <c r="C164">
        <v>44835</v>
      </c>
      <c r="D164">
        <v>2022</v>
      </c>
      <c r="E164" t="s">
        <v>51</v>
      </c>
      <c r="F164">
        <v>1</v>
      </c>
      <c r="G164" t="s">
        <v>30</v>
      </c>
      <c r="H164" t="s">
        <v>22</v>
      </c>
      <c r="I164" t="s">
        <v>31</v>
      </c>
      <c r="J164">
        <v>25</v>
      </c>
      <c r="K164" t="s">
        <v>56</v>
      </c>
      <c r="L164" t="s">
        <v>38</v>
      </c>
      <c r="M164" t="s">
        <v>52</v>
      </c>
      <c r="N164" t="s">
        <v>39</v>
      </c>
      <c r="O164" t="s">
        <v>34</v>
      </c>
      <c r="P164">
        <v>400</v>
      </c>
      <c r="Q164">
        <v>200</v>
      </c>
      <c r="R164">
        <v>400</v>
      </c>
      <c r="S164">
        <v>200</v>
      </c>
      <c r="T164">
        <v>14</v>
      </c>
      <c r="U164" t="s">
        <v>28</v>
      </c>
    </row>
    <row r="165" spans="2:21" x14ac:dyDescent="0.3">
      <c r="B165">
        <v>23</v>
      </c>
      <c r="C165">
        <v>44835</v>
      </c>
      <c r="D165">
        <v>2022</v>
      </c>
      <c r="E165" t="s">
        <v>51</v>
      </c>
      <c r="F165">
        <v>1</v>
      </c>
      <c r="G165" t="s">
        <v>21</v>
      </c>
      <c r="H165" t="s">
        <v>22</v>
      </c>
      <c r="I165" t="s">
        <v>23</v>
      </c>
      <c r="J165">
        <v>25</v>
      </c>
      <c r="K165" t="s">
        <v>56</v>
      </c>
      <c r="L165" t="s">
        <v>38</v>
      </c>
      <c r="M165" t="s">
        <v>25</v>
      </c>
      <c r="N165" t="s">
        <v>26</v>
      </c>
      <c r="O165" t="s">
        <v>27</v>
      </c>
      <c r="P165">
        <v>400</v>
      </c>
      <c r="Q165">
        <v>400</v>
      </c>
      <c r="T165">
        <v>12</v>
      </c>
      <c r="U165" t="s">
        <v>28</v>
      </c>
    </row>
    <row r="166" spans="2:21" x14ac:dyDescent="0.3">
      <c r="B166">
        <v>24</v>
      </c>
      <c r="C166">
        <v>44835</v>
      </c>
      <c r="D166">
        <v>2022</v>
      </c>
      <c r="E166" t="s">
        <v>51</v>
      </c>
      <c r="F166">
        <v>1</v>
      </c>
      <c r="G166" t="s">
        <v>30</v>
      </c>
      <c r="H166" t="s">
        <v>22</v>
      </c>
      <c r="I166" t="s">
        <v>31</v>
      </c>
      <c r="J166">
        <v>15</v>
      </c>
      <c r="K166" t="s">
        <v>56</v>
      </c>
      <c r="L166" t="s">
        <v>38</v>
      </c>
      <c r="M166" t="s">
        <v>55</v>
      </c>
      <c r="N166" t="s">
        <v>33</v>
      </c>
      <c r="O166" t="s">
        <v>34</v>
      </c>
      <c r="P166">
        <v>400</v>
      </c>
      <c r="Q166">
        <v>100</v>
      </c>
      <c r="T166">
        <v>9</v>
      </c>
      <c r="U166" t="s">
        <v>28</v>
      </c>
    </row>
  </sheetData>
  <phoneticPr fontId="5" type="noConversion"/>
  <pageMargins left="0.7" right="0.7" top="0.75" bottom="0.75" header="0.3" footer="0.3"/>
  <pageSetup paperSize="9" orientation="portrait" horizontalDpi="4294967293" verticalDpi="0"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ADEF6-C22B-4D19-9534-1BC29F0E2D56}">
  <dimension ref="A1"/>
  <sheetViews>
    <sheetView tabSelected="1" topLeftCell="A11" zoomScaleNormal="100" workbookViewId="0"/>
  </sheetViews>
  <sheetFormatPr defaultRowHeight="15.6" x14ac:dyDescent="0.3"/>
  <cols>
    <col min="1" max="16384" width="8.88671875" style="14"/>
  </cols>
  <sheetData/>
  <phoneticPr fontId="5" type="noConversion"/>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PivotTable</vt:lpstr>
      <vt:lpstr>Dashboard</vt:lpstr>
    </vt:vector>
  </TitlesOfParts>
  <Manager>www.other-levels.com</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Management Transportation &amp; Logistics Dashboard</dc:title>
  <dc:subject/>
  <dc:creator>www.other-levels.com</dc:creator>
  <cp:keywords>www.other-levels.com</cp:keywords>
  <dc:description>Copyright © 2022 Other Level's. All rights reserved
"Any illegal reproduction of this content in any form will result in immediate action against the person concerned."</dc:description>
  <cp:lastModifiedBy>jalego365</cp:lastModifiedBy>
  <dcterms:created xsi:type="dcterms:W3CDTF">2022-05-09T12:20:03Z</dcterms:created>
  <dcterms:modified xsi:type="dcterms:W3CDTF">2024-02-10T13:58:19Z</dcterms:modified>
  <cp:category/>
</cp:coreProperties>
</file>