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<sst xmlns="http://schemas.openxmlformats.org/spreadsheetml/2006/main" count="37" uniqueCount="21">
  <si>
    <t xml:space="preserve">Load Time - Average of 5 runs (secs)</t>
  </si>
  <si>
    <t xml:space="preserve">Pubmed – Mesh only</t>
  </si>
  <si>
    <t xml:space="preserve">UA</t>
  </si>
  <si>
    <t xml:space="preserve">BCA</t>
  </si>
  <si>
    <t xml:space="preserve">Huffman</t>
  </si>
  <si>
    <t xml:space="preserve">Optimal</t>
  </si>
  <si>
    <t xml:space="preserve">DA1</t>
  </si>
  <si>
    <t xml:space="preserve">DY</t>
  </si>
  <si>
    <t xml:space="preserve">DT1</t>
  </si>
  <si>
    <t xml:space="preserve">DT2</t>
  </si>
  <si>
    <t xml:space="preserve">DA2</t>
  </si>
  <si>
    <t xml:space="preserve">Total:</t>
  </si>
  <si>
    <t xml:space="preserve">Load Time  - Average of 5 runs (secs)</t>
  </si>
  <si>
    <t xml:space="preserve">Pubmed – Mesh + Supp.</t>
  </si>
  <si>
    <t xml:space="preserve">SemmedDB</t>
  </si>
  <si>
    <t xml:space="preserve">CS1</t>
  </si>
  <si>
    <t xml:space="preserve">PA1</t>
  </si>
  <si>
    <t xml:space="preserve">SP1</t>
  </si>
  <si>
    <t xml:space="preserve">SP2</t>
  </si>
  <si>
    <t xml:space="preserve">PA2</t>
  </si>
  <si>
    <t xml:space="preserve">CS2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</si>
</sst>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color rgb="FF8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CCCC"/>
        <bgColor rgb="FFCCCCFF"/>
      </patternFill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/>
    </row>
    <row r="3" customFormat="false" ht="12.8" hidden="false" customHeight="false" outlineLevel="0" collapsed="false">
      <c r="A3" s="3"/>
      <c r="B3" s="3" t="s">
        <v>2</v>
      </c>
      <c r="C3" s="3" t="s">
        <v>3</v>
      </c>
      <c r="D3" s="3" t="s">
        <v>4</v>
      </c>
      <c r="E3" s="3" t="s">
        <v>5</v>
      </c>
    </row>
    <row r="4" customFormat="false" ht="12.8" hidden="false" customHeight="false" outlineLevel="0" collapsed="false">
      <c r="A4" s="3" t="s">
        <v>6</v>
      </c>
      <c r="B4" s="4" t="n">
        <f aca="false">(2.12212+2.11248+2.11414+2.15674+2.12019)/5</f>
        <v>2.125134</v>
      </c>
      <c r="C4" s="5" t="n">
        <f aca="false">(2.6225+2.60481+2.60773+2.60494+2.64235)/5</f>
        <v>2.616466</v>
      </c>
      <c r="D4" s="4"/>
      <c r="E4" s="4" t="n">
        <f aca="false">(16.0087+15.9012+15.939+15.9002+15.8931)/5</f>
        <v>15.92844</v>
      </c>
    </row>
    <row r="5" customFormat="false" ht="12.8" hidden="false" customHeight="false" outlineLevel="0" collapsed="false">
      <c r="A5" s="3" t="s">
        <v>7</v>
      </c>
      <c r="B5" s="4" t="n">
        <f aca="false">(1.84725+1.78695+1.78827+1.78831+1.79258)/5</f>
        <v>1.800672</v>
      </c>
      <c r="C5" s="4" t="n">
        <f aca="false">(2.29967+2.26363+2.26562+2.26316+2.35944)/5</f>
        <v>2.290304</v>
      </c>
      <c r="D5" s="4"/>
      <c r="E5" s="4" t="n">
        <f aca="false">(2.26903+2.21425+2.21908+2.21584+2.22027)/5</f>
        <v>2.227694</v>
      </c>
    </row>
    <row r="6" customFormat="false" ht="12.8" hidden="false" customHeight="false" outlineLevel="0" collapsed="false">
      <c r="A6" s="3" t="s">
        <v>8</v>
      </c>
      <c r="B6" s="4" t="n">
        <f aca="false">(6.6981+7.29344+7.12232+7.09908+8.10597)/5</f>
        <v>7.263782</v>
      </c>
      <c r="C6" s="4" t="n">
        <f aca="false">(8.47281+8.42527+8.37783+8.39164+8.82013)/5</f>
        <v>8.497536</v>
      </c>
      <c r="D6" s="4"/>
      <c r="E6" s="4" t="n">
        <f aca="false">(74.1614+73.7355+73.8806+74.2182+73.9016)/5</f>
        <v>73.97946</v>
      </c>
    </row>
    <row r="7" customFormat="false" ht="12.8" hidden="false" customHeight="false" outlineLevel="0" collapsed="false">
      <c r="A7" s="3" t="s">
        <v>9</v>
      </c>
      <c r="B7" s="4" t="n">
        <f aca="false">(4.96439+5.36246+5.41704+5.60441+5.50507)/5</f>
        <v>5.370674</v>
      </c>
      <c r="C7" s="4" t="n">
        <f aca="false">(6.49826+6.44198+6.46082+6.76927+6.5892)/5</f>
        <v>6.551906</v>
      </c>
      <c r="D7" s="4"/>
      <c r="E7" s="4" t="n">
        <f aca="false">(57.5752+57.2963+57.3337+57.4443+57.337)/5</f>
        <v>57.3973</v>
      </c>
    </row>
    <row r="8" customFormat="false" ht="12.8" hidden="false" customHeight="false" outlineLevel="0" collapsed="false">
      <c r="A8" s="3" t="s">
        <v>10</v>
      </c>
      <c r="B8" s="4" t="n">
        <f aca="false">(2.73477+2.82679+2.80586+2.76999+2.73026)/5</f>
        <v>2.773534</v>
      </c>
      <c r="C8" s="4" t="n">
        <f aca="false">(3.31655+3.30565+3.29959+3.30589+3.30794)/5</f>
        <v>3.307124</v>
      </c>
      <c r="D8" s="4"/>
      <c r="E8" s="4" t="n">
        <f aca="false">(3.25144+3.25087+3.24858+3.24836+3.25558)/5</f>
        <v>3.250966</v>
      </c>
    </row>
    <row r="9" customFormat="false" ht="12.8" hidden="false" customHeight="false" outlineLevel="0" collapsed="false">
      <c r="A9" s="2" t="s">
        <v>11</v>
      </c>
      <c r="B9" s="4" t="n">
        <f aca="false">SUM(B4:B8)</f>
        <v>19.333796</v>
      </c>
      <c r="C9" s="4" t="n">
        <f aca="false">SUM(C4:C8)</f>
        <v>23.263336</v>
      </c>
      <c r="D9" s="4" t="n">
        <f aca="false">SUM(D4:D8)</f>
        <v>0</v>
      </c>
      <c r="E9" s="4" t="n">
        <f aca="false">SUM(E4:E8)</f>
        <v>152.78386</v>
      </c>
    </row>
    <row r="11" customFormat="false" ht="12.8" hidden="false" customHeight="false" outlineLevel="0" collapsed="false">
      <c r="A11" s="6" t="s">
        <v>12</v>
      </c>
      <c r="B11" s="6"/>
      <c r="C11" s="6"/>
      <c r="D11" s="6"/>
      <c r="E11" s="6"/>
    </row>
    <row r="12" customFormat="false" ht="12.8" hidden="false" customHeight="false" outlineLevel="0" collapsed="false">
      <c r="A12" s="7" t="s">
        <v>13</v>
      </c>
      <c r="B12" s="7"/>
      <c r="C12" s="7"/>
      <c r="D12" s="7"/>
      <c r="E12" s="7"/>
    </row>
    <row r="13" customFormat="false" ht="12.8" hidden="false" customHeight="false" outlineLevel="0" collapsed="false">
      <c r="A13" s="8"/>
      <c r="B13" s="8" t="s">
        <v>2</v>
      </c>
      <c r="C13" s="8" t="s">
        <v>3</v>
      </c>
      <c r="D13" s="8" t="s">
        <v>4</v>
      </c>
      <c r="E13" s="8" t="s">
        <v>5</v>
      </c>
    </row>
    <row r="14" customFormat="false" ht="12.8" hidden="false" customHeight="false" outlineLevel="0" collapsed="false">
      <c r="A14" s="8" t="s">
        <v>6</v>
      </c>
      <c r="B14" s="9" t="n">
        <f aca="false">(2.11758+2.11701+2.13248+2.11861+2.1171)/5</f>
        <v>2.120556</v>
      </c>
      <c r="C14" s="9" t="n">
        <f aca="false">(2.61356+2.62787+2.60664+2.66948+2.60817)/5</f>
        <v>2.625144</v>
      </c>
      <c r="D14" s="9"/>
      <c r="E14" s="9" t="n">
        <f aca="false">(15.8809+15.8799+15.9602+16.2733+15.8961)/5</f>
        <v>15.97808</v>
      </c>
    </row>
    <row r="15" customFormat="false" ht="12.8" hidden="false" customHeight="false" outlineLevel="0" collapsed="false">
      <c r="A15" s="8" t="s">
        <v>7</v>
      </c>
      <c r="B15" s="9" t="n">
        <f aca="false">(1.78935+1.78902+1.78846+1.78872+1.79019)/5</f>
        <v>1.789148</v>
      </c>
      <c r="C15" s="10" t="n">
        <f aca="false">(2.48563+2.26274+2.26329+2.28168+2.26243)/5</f>
        <v>2.311154</v>
      </c>
      <c r="D15" s="9"/>
      <c r="E15" s="9" t="n">
        <f aca="false">(2.2143+2.28192+2.21146+2.21143+2.2129)/5</f>
        <v>2.226402</v>
      </c>
    </row>
    <row r="16" customFormat="false" ht="12.8" hidden="false" customHeight="false" outlineLevel="0" collapsed="false">
      <c r="A16" s="8" t="s">
        <v>8</v>
      </c>
      <c r="B16" s="9" t="n">
        <f aca="false">(49.5763+52.7608+48.0374+47.3509+48.4641)/5</f>
        <v>49.2379</v>
      </c>
      <c r="C16" s="9" t="n">
        <f aca="false">(43.0941+39.6687+37.8384+38.0169+38.5331)/5</f>
        <v>39.43024</v>
      </c>
      <c r="D16" s="9"/>
      <c r="E16" s="9" t="n">
        <f aca="false">(304.153+306.382+299.326+299.917+302.547)/5</f>
        <v>302.465</v>
      </c>
    </row>
    <row r="17" customFormat="false" ht="12.8" hidden="false" customHeight="false" outlineLevel="0" collapsed="false">
      <c r="A17" s="8" t="s">
        <v>9</v>
      </c>
      <c r="B17" s="9" t="n">
        <f aca="false">(70.0598+71.035+71.5014+72.8601+70.6708)/5</f>
        <v>71.22542</v>
      </c>
      <c r="C17" s="9" t="n">
        <f aca="false">(50.4878+50.0191+50.2795+50.4124+51.2379)/5</f>
        <v>50.48734</v>
      </c>
      <c r="D17" s="9"/>
      <c r="E17" s="9" t="n">
        <f aca="false">(260.704+258.935+260.797+259.026+258.224)/5</f>
        <v>259.5372</v>
      </c>
    </row>
    <row r="18" customFormat="false" ht="12.8" hidden="false" customHeight="false" outlineLevel="0" collapsed="false">
      <c r="A18" s="8" t="s">
        <v>10</v>
      </c>
      <c r="B18" s="9" t="n">
        <f aca="false">(2.87018+2.7567+2.76631+2.75196+2.77727)/5</f>
        <v>2.784484</v>
      </c>
      <c r="C18" s="9" t="n">
        <f aca="false">(3.3197+3.62666+3.32007+3.31533+3.31798)/5</f>
        <v>3.379948</v>
      </c>
      <c r="D18" s="9"/>
      <c r="E18" s="9" t="n">
        <f aca="false">(3.2725+3.21404+3.5232+3.29191+3.39547)/5</f>
        <v>3.339424</v>
      </c>
    </row>
    <row r="19" customFormat="false" ht="12.8" hidden="false" customHeight="false" outlineLevel="0" collapsed="false">
      <c r="A19" s="7" t="s">
        <v>11</v>
      </c>
      <c r="B19" s="9" t="n">
        <f aca="false">SUM(B14:B18)</f>
        <v>127.157508</v>
      </c>
      <c r="C19" s="9" t="n">
        <f aca="false">SUM(C14:C18)</f>
        <v>98.233826</v>
      </c>
      <c r="D19" s="9" t="n">
        <f aca="false">SUM(D14:D18)</f>
        <v>0</v>
      </c>
      <c r="E19" s="9" t="n">
        <f aca="false">SUM(E14:E18)</f>
        <v>583.546106</v>
      </c>
    </row>
    <row r="21" customFormat="false" ht="12.8" hidden="false" customHeight="false" outlineLevel="0" collapsed="false">
      <c r="A21" s="11" t="s">
        <v>12</v>
      </c>
      <c r="B21" s="11"/>
      <c r="C21" s="11"/>
      <c r="D21" s="11"/>
      <c r="E21" s="11"/>
    </row>
    <row r="22" customFormat="false" ht="12.8" hidden="false" customHeight="false" outlineLevel="0" collapsed="false">
      <c r="A22" s="12" t="s">
        <v>14</v>
      </c>
      <c r="B22" s="12"/>
      <c r="C22" s="12"/>
      <c r="D22" s="12"/>
      <c r="E22" s="12"/>
    </row>
    <row r="23" customFormat="false" ht="12.8" hidden="false" customHeight="false" outlineLevel="0" collapsed="false">
      <c r="A23" s="13"/>
      <c r="B23" s="13" t="s">
        <v>2</v>
      </c>
      <c r="C23" s="13" t="s">
        <v>3</v>
      </c>
      <c r="D23" s="13" t="s">
        <v>4</v>
      </c>
      <c r="E23" s="13" t="s">
        <v>5</v>
      </c>
    </row>
    <row r="24" customFormat="false" ht="12.8" hidden="false" customHeight="false" outlineLevel="0" collapsed="false">
      <c r="A24" s="13" t="s">
        <v>15</v>
      </c>
      <c r="B24" s="13"/>
      <c r="C24" s="13"/>
      <c r="D24" s="13"/>
      <c r="E24" s="13"/>
    </row>
    <row r="25" customFormat="false" ht="12.8" hidden="false" customHeight="false" outlineLevel="0" collapsed="false">
      <c r="A25" s="13" t="s">
        <v>16</v>
      </c>
      <c r="B25" s="13"/>
      <c r="C25" s="13"/>
      <c r="D25" s="13"/>
      <c r="E25" s="13"/>
    </row>
    <row r="26" customFormat="false" ht="12.8" hidden="false" customHeight="false" outlineLevel="0" collapsed="false">
      <c r="A26" s="13" t="s">
        <v>17</v>
      </c>
      <c r="B26" s="13"/>
      <c r="C26" s="13"/>
      <c r="D26" s="13"/>
      <c r="E26" s="13"/>
    </row>
    <row r="27" customFormat="false" ht="12.8" hidden="false" customHeight="false" outlineLevel="0" collapsed="false">
      <c r="A27" s="13" t="s">
        <v>18</v>
      </c>
      <c r="B27" s="13"/>
      <c r="C27" s="13"/>
      <c r="D27" s="13"/>
      <c r="E27" s="13"/>
    </row>
    <row r="28" customFormat="false" ht="12.8" hidden="false" customHeight="false" outlineLevel="0" collapsed="false">
      <c r="A28" s="13" t="s">
        <v>19</v>
      </c>
      <c r="B28" s="13"/>
      <c r="C28" s="13"/>
      <c r="D28" s="13"/>
      <c r="E28" s="13"/>
    </row>
    <row r="29" customFormat="false" ht="12.8" hidden="false" customHeight="false" outlineLevel="0" collapsed="false">
      <c r="A29" s="13" t="s">
        <v>20</v>
      </c>
      <c r="B29" s="13"/>
      <c r="C29" s="13"/>
      <c r="D29" s="13"/>
      <c r="E29" s="13"/>
    </row>
    <row r="30" customFormat="false" ht="12.8" hidden="false" customHeight="false" outlineLevel="0" collapsed="false">
      <c r="A30" s="12" t="s">
        <v>11</v>
      </c>
      <c r="B30" s="13"/>
      <c r="C30" s="13"/>
      <c r="D30" s="13"/>
      <c r="E30" s="13"/>
    </row>
  </sheetData>
  <mergeCells count="6">
    <mergeCell ref="A1:E1"/>
    <mergeCell ref="A2:E2"/>
    <mergeCell ref="A11:E11"/>
    <mergeCell ref="A12:E12"/>
    <mergeCell ref="A21:E21"/>
    <mergeCell ref="A22:E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LibreOffice/5.1.2.2$Linux_X86_64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2016-05-19T23:02:50Z</dcterms:created>
  <dc:creator/>
  <dc:description/>
  <dc:language>en-US</dc:language>
  <cp:lastModifiedBy/>
  <dcterms:modified xsi:type="dcterms:W3CDTF">2016-05-19T23:42:51Z</dcterms:modified>
  <cp:revision>11</cp:revision>
  <dc:subject/>
  <dc:title/>
</cp:coreProperties>
</file>