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hung\Desktop\WF_H_004_DBMS_v1\WF_H_004_DBMS_v1\"/>
    </mc:Choice>
  </mc:AlternateContent>
  <xr:revisionPtr revIDLastSave="0" documentId="13_ncr:1_{31624840-7D59-4F52-9DB4-1111C11156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Schema" sheetId="1" r:id="rId1"/>
    <sheet name="TABLE" sheetId="8" r:id="rId2"/>
    <sheet name="Staff" sheetId="2" r:id="rId3"/>
    <sheet name="Booth" sheetId="3" r:id="rId4"/>
    <sheet name="Product" sheetId="4" r:id="rId5"/>
    <sheet name="Member" sheetId="5" r:id="rId6"/>
    <sheet name="SalesOrder" sheetId="6" r:id="rId7"/>
    <sheet name="SalesOrderDetail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1" i="6"/>
  <c r="G10" i="6"/>
  <c r="G9" i="6"/>
  <c r="G8" i="6"/>
  <c r="G7" i="6"/>
  <c r="G6" i="6"/>
  <c r="G5" i="6"/>
  <c r="G4" i="6"/>
  <c r="G3" i="6"/>
  <c r="G2" i="6"/>
  <c r="G1" i="6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1" i="3"/>
  <c r="G10" i="3"/>
  <c r="G9" i="3"/>
  <c r="G8" i="3"/>
  <c r="G7" i="3"/>
  <c r="G6" i="3"/>
  <c r="G5" i="3"/>
  <c r="G4" i="3"/>
  <c r="G3" i="3"/>
  <c r="G2" i="3"/>
  <c r="G1" i="3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<sst xmlns="http://schemas.openxmlformats.org/spreadsheetml/2006/main" count="703" uniqueCount="265">
  <si>
    <t>資料表</t>
  </si>
  <si>
    <t>Staff</t>
  </si>
  <si>
    <t>員工</t>
  </si>
  <si>
    <t>英文名</t>
  </si>
  <si>
    <t>中文名</t>
  </si>
  <si>
    <t>型態</t>
  </si>
  <si>
    <t>PK</t>
  </si>
  <si>
    <t>可為null</t>
  </si>
  <si>
    <t>說明</t>
  </si>
  <si>
    <t>範例</t>
  </si>
  <si>
    <t>Id</t>
  </si>
  <si>
    <t>流水號</t>
  </si>
  <si>
    <t>int</t>
  </si>
  <si>
    <t>Y</t>
  </si>
  <si>
    <t>N</t>
  </si>
  <si>
    <t>自動+1</t>
  </si>
  <si>
    <t>Name</t>
  </si>
  <si>
    <t>員工姓名</t>
  </si>
  <si>
    <t>nvarchar(20)</t>
  </si>
  <si>
    <t>馬斯克</t>
  </si>
  <si>
    <t>Phone</t>
  </si>
  <si>
    <t>員工電話</t>
  </si>
  <si>
    <t>varchar(20)</t>
  </si>
  <si>
    <t>0912345678</t>
  </si>
  <si>
    <t>IsAdmin</t>
  </si>
  <si>
    <t>是否為主管</t>
  </si>
  <si>
    <t>bit</t>
  </si>
  <si>
    <t>0</t>
  </si>
  <si>
    <t>IsDriver</t>
  </si>
  <si>
    <t>是否為司機</t>
  </si>
  <si>
    <t>1</t>
  </si>
  <si>
    <t>Booth</t>
  </si>
  <si>
    <t>攤位</t>
  </si>
  <si>
    <t>攤位負責人姓名</t>
  </si>
  <si>
    <t>馬蓋仙</t>
  </si>
  <si>
    <t>攤位負責人電話</t>
  </si>
  <si>
    <t>LineId</t>
  </si>
  <si>
    <t>攤位負責人LineId</t>
  </si>
  <si>
    <t>nvarchar(50)</t>
  </si>
  <si>
    <t>line12345</t>
  </si>
  <si>
    <t>Product</t>
  </si>
  <si>
    <t>產品</t>
  </si>
  <si>
    <t>商品名稱</t>
  </si>
  <si>
    <t>可樂</t>
  </si>
  <si>
    <t>UnitPrice</t>
  </si>
  <si>
    <t>單價</t>
  </si>
  <si>
    <t>money</t>
  </si>
  <si>
    <t>30</t>
  </si>
  <si>
    <t>Member</t>
  </si>
  <si>
    <t>會員</t>
  </si>
  <si>
    <t>會員姓名</t>
  </si>
  <si>
    <t>比爾蓋茲</t>
  </si>
  <si>
    <t>會員電話</t>
  </si>
  <si>
    <t>02-23456789</t>
  </si>
  <si>
    <t>LineID</t>
  </si>
  <si>
    <t>會員LineId</t>
  </si>
  <si>
    <t>abcgood</t>
  </si>
  <si>
    <t>SalesOrder</t>
  </si>
  <si>
    <t>訂單</t>
  </si>
  <si>
    <t>BoothId</t>
  </si>
  <si>
    <t>攤位流水號</t>
  </si>
  <si>
    <t>關聯Booth.Id</t>
  </si>
  <si>
    <t>MemberId</t>
  </si>
  <si>
    <t>會員流水號</t>
  </si>
  <si>
    <t>關聯Member.Id</t>
  </si>
  <si>
    <t>StaffId</t>
  </si>
  <si>
    <t>員工流水號</t>
  </si>
  <si>
    <t>關聯Staff.Id</t>
  </si>
  <si>
    <t>DeliveryPhone</t>
  </si>
  <si>
    <t>訂單電話</t>
  </si>
  <si>
    <t>訂單的電話，不與其他表的Phone關聯</t>
  </si>
  <si>
    <t>0987654321</t>
  </si>
  <si>
    <t>SalesOrderDetail</t>
  </si>
  <si>
    <t>訂單明細</t>
  </si>
  <si>
    <t>OrderId</t>
  </si>
  <si>
    <t>關聯OrderMaster.Id</t>
  </si>
  <si>
    <t>ProductId</t>
  </si>
  <si>
    <t>商品流水號</t>
  </si>
  <si>
    <t>關聯Product.Id</t>
  </si>
  <si>
    <t>訂購當下的單價，不一定與Product.UnitPrice一致</t>
  </si>
  <si>
    <t>Quantity</t>
  </si>
  <si>
    <t>數量</t>
  </si>
  <si>
    <t>20</t>
  </si>
  <si>
    <t>王曉明</t>
  </si>
  <si>
    <t>insert into Staff(Id,Name,Phone,IsAdmin,IsDriver)values(</t>
  </si>
  <si>
    <t>2</t>
  </si>
  <si>
    <t>陳天兵</t>
  </si>
  <si>
    <t>0932156785</t>
  </si>
  <si>
    <t>3</t>
  </si>
  <si>
    <t>林小美</t>
  </si>
  <si>
    <t>0978456156</t>
  </si>
  <si>
    <t>4</t>
  </si>
  <si>
    <t>徐品潔</t>
  </si>
  <si>
    <t>0910235487</t>
  </si>
  <si>
    <t>5</t>
  </si>
  <si>
    <t>許大民</t>
  </si>
  <si>
    <t>0988754645</t>
  </si>
  <si>
    <t>6</t>
  </si>
  <si>
    <t>陳佐助</t>
  </si>
  <si>
    <t>0912612354</t>
  </si>
  <si>
    <t>陳品廷</t>
  </si>
  <si>
    <t>0912345564</t>
  </si>
  <si>
    <t>abcqqq</t>
  </si>
  <si>
    <t>insert into Booth(Id,Name,Phone,LineId)values(</t>
  </si>
  <si>
    <t>王新一</t>
  </si>
  <si>
    <t>0999875542</t>
  </si>
  <si>
    <t>google9898</t>
  </si>
  <si>
    <t>林志玲</t>
  </si>
  <si>
    <t>goapPopo</t>
  </si>
  <si>
    <t>陳姿號</t>
  </si>
  <si>
    <t>0945543218</t>
  </si>
  <si>
    <t>howfun333</t>
  </si>
  <si>
    <t>鄧叉子</t>
  </si>
  <si>
    <t>0932651222</t>
  </si>
  <si>
    <t>whereisfork</t>
  </si>
  <si>
    <t>徐小明</t>
  </si>
  <si>
    <t>0912547777</t>
  </si>
  <si>
    <t>lilasikuta</t>
  </si>
  <si>
    <t>7</t>
  </si>
  <si>
    <t>陳老王</t>
  </si>
  <si>
    <t>0956785452</t>
  </si>
  <si>
    <t>chen8857</t>
  </si>
  <si>
    <t>8</t>
  </si>
  <si>
    <t>周接倫</t>
  </si>
  <si>
    <t>0955998877</t>
  </si>
  <si>
    <t>aliliop</t>
  </si>
  <si>
    <t>9</t>
  </si>
  <si>
    <t>周湯好</t>
  </si>
  <si>
    <t>0911223344</t>
  </si>
  <si>
    <t>yoa77quko</t>
  </si>
  <si>
    <t>10</t>
  </si>
  <si>
    <t>楊坤明</t>
  </si>
  <si>
    <t>0915688977</t>
  </si>
  <si>
    <t>wwwnaruto</t>
  </si>
  <si>
    <t>筆記本</t>
  </si>
  <si>
    <t>60</t>
  </si>
  <si>
    <t>insert into Product(Id,Name,UnitPrice)values(</t>
  </si>
  <si>
    <t>相框</t>
  </si>
  <si>
    <t>120</t>
  </si>
  <si>
    <t>手帕</t>
  </si>
  <si>
    <t>橡皮擦</t>
  </si>
  <si>
    <t>手工購物袋</t>
  </si>
  <si>
    <t>150</t>
  </si>
  <si>
    <t>明信片</t>
  </si>
  <si>
    <t>35</t>
  </si>
  <si>
    <t>檯燈</t>
  </si>
  <si>
    <t>450</t>
  </si>
  <si>
    <t>公仔</t>
  </si>
  <si>
    <t>1500</t>
  </si>
  <si>
    <t>地球儀</t>
  </si>
  <si>
    <t>1200</t>
  </si>
  <si>
    <t>鉛筆盒</t>
  </si>
  <si>
    <t>200</t>
  </si>
  <si>
    <t>11</t>
  </si>
  <si>
    <t>原子筆</t>
  </si>
  <si>
    <t>45</t>
  </si>
  <si>
    <t>12</t>
  </si>
  <si>
    <t>雨傘</t>
  </si>
  <si>
    <t>130</t>
  </si>
  <si>
    <t>13</t>
  </si>
  <si>
    <t>保鮮盒</t>
  </si>
  <si>
    <t>250</t>
  </si>
  <si>
    <t>14</t>
  </si>
  <si>
    <t>馬克杯</t>
  </si>
  <si>
    <t>15</t>
  </si>
  <si>
    <t>胸章</t>
  </si>
  <si>
    <t>80</t>
  </si>
  <si>
    <t>16</t>
  </si>
  <si>
    <t>收納盒</t>
  </si>
  <si>
    <t>17</t>
  </si>
  <si>
    <t>地圖</t>
  </si>
  <si>
    <t>18</t>
  </si>
  <si>
    <t>印章</t>
  </si>
  <si>
    <t>50</t>
  </si>
  <si>
    <t>19</t>
  </si>
  <si>
    <t>口罩</t>
  </si>
  <si>
    <t>楊皓如</t>
  </si>
  <si>
    <t>0955642312</t>
  </si>
  <si>
    <t>yaumfa777</t>
  </si>
  <si>
    <t>insert into Member(Id,Name,Phone,LineId)values(</t>
  </si>
  <si>
    <t>林宣</t>
  </si>
  <si>
    <t>0998474111</t>
  </si>
  <si>
    <t>lin000</t>
  </si>
  <si>
    <t>金明儒</t>
  </si>
  <si>
    <t>0912345785</t>
  </si>
  <si>
    <t>gold88888</t>
  </si>
  <si>
    <t>盧廣中</t>
  </si>
  <si>
    <t>0966454421</t>
  </si>
  <si>
    <t>g0966454421</t>
  </si>
  <si>
    <t>陳怡伶</t>
  </si>
  <si>
    <t>0944215478</t>
  </si>
  <si>
    <t>chen10</t>
  </si>
  <si>
    <t>王一一</t>
  </si>
  <si>
    <t>0913256841</t>
  </si>
  <si>
    <t>wang11</t>
  </si>
  <si>
    <t>許甲乙</t>
  </si>
  <si>
    <t>0989765123</t>
  </si>
  <si>
    <t>shuAB</t>
  </si>
  <si>
    <t>陳大茲</t>
  </si>
  <si>
    <t>0915328155</t>
  </si>
  <si>
    <t>ascioss56</t>
  </si>
  <si>
    <t>徐若瑄</t>
  </si>
  <si>
    <t>0946512348</t>
  </si>
  <si>
    <t>yuiyu889</t>
  </si>
  <si>
    <t>王心寧</t>
  </si>
  <si>
    <t>0989615325</t>
  </si>
  <si>
    <t>yunyunlin</t>
  </si>
  <si>
    <t>蔡瓜吉</t>
  </si>
  <si>
    <t>0910101114</t>
  </si>
  <si>
    <t>gaugua</t>
  </si>
  <si>
    <t>蔡宗翰</t>
  </si>
  <si>
    <t>0911123555</t>
  </si>
  <si>
    <t>chunsa5512</t>
  </si>
  <si>
    <t>關心宜</t>
  </si>
  <si>
    <t>0999885442</t>
  </si>
  <si>
    <t>a0999885442</t>
  </si>
  <si>
    <t>林怡萱</t>
  </si>
  <si>
    <t>0944223333</t>
  </si>
  <si>
    <t>20001288lin</t>
  </si>
  <si>
    <t>insert into SalesOrder(Id,BoothId,MemberId,StaffId,DeliveryPhone)values(</t>
  </si>
  <si>
    <t>insert into SalesOrderDetail(OrderId,ProductId,UnitPrice,Quantity)values(</t>
  </si>
  <si>
    <t>7</t>
    <phoneticPr fontId="6" type="noConversion"/>
  </si>
  <si>
    <t>8</t>
    <phoneticPr fontId="6" type="noConversion"/>
  </si>
  <si>
    <t>9</t>
    <phoneticPr fontId="6" type="noConversion"/>
  </si>
  <si>
    <t>10</t>
    <phoneticPr fontId="6" type="noConversion"/>
  </si>
  <si>
    <t>林明仁</t>
    <phoneticPr fontId="6" type="noConversion"/>
  </si>
  <si>
    <t>陳玄峰</t>
    <phoneticPr fontId="6" type="noConversion"/>
  </si>
  <si>
    <t>黃小一</t>
    <phoneticPr fontId="6" type="noConversion"/>
  </si>
  <si>
    <t>林熙熙</t>
    <phoneticPr fontId="6" type="noConversion"/>
  </si>
  <si>
    <t>0951232132</t>
    <phoneticPr fontId="6" type="noConversion"/>
  </si>
  <si>
    <t>0913121232</t>
    <phoneticPr fontId="6" type="noConversion"/>
  </si>
  <si>
    <t>0915465131</t>
    <phoneticPr fontId="6" type="noConversion"/>
  </si>
  <si>
    <t>0946486123</t>
    <phoneticPr fontId="6" type="noConversion"/>
  </si>
  <si>
    <t>0</t>
    <phoneticPr fontId="6" type="noConversion"/>
  </si>
  <si>
    <t>1</t>
    <phoneticPr fontId="6" type="noConversion"/>
  </si>
  <si>
    <t>員工</t>
    <phoneticPr fontId="6" type="noConversion"/>
  </si>
  <si>
    <t>ID</t>
    <phoneticPr fontId="6" type="noConversion"/>
  </si>
  <si>
    <t>姓名</t>
    <phoneticPr fontId="6" type="noConversion"/>
  </si>
  <si>
    <t>電話</t>
    <phoneticPr fontId="6" type="noConversion"/>
  </si>
  <si>
    <t>是否為主管</t>
    <phoneticPr fontId="6" type="noConversion"/>
  </si>
  <si>
    <t>是否為司機</t>
    <phoneticPr fontId="6" type="noConversion"/>
  </si>
  <si>
    <t>攤位</t>
    <phoneticPr fontId="6" type="noConversion"/>
  </si>
  <si>
    <t>負責人電話</t>
    <phoneticPr fontId="6" type="noConversion"/>
  </si>
  <si>
    <r>
      <rPr>
        <sz val="11"/>
        <color theme="1"/>
        <rFont val="細明體"/>
        <family val="3"/>
        <charset val="136"/>
      </rPr>
      <t>負責人</t>
    </r>
    <r>
      <rPr>
        <sz val="11"/>
        <color theme="1"/>
        <rFont val="Calibri"/>
        <family val="3"/>
      </rPr>
      <t>LINE</t>
    </r>
    <phoneticPr fontId="6" type="noConversion"/>
  </si>
  <si>
    <r>
      <rPr>
        <sz val="11"/>
        <color theme="1"/>
        <rFont val="Calibri"/>
        <family val="2"/>
        <charset val="136"/>
      </rPr>
      <t>負責人姓名</t>
    </r>
    <phoneticPr fontId="6" type="noConversion"/>
  </si>
  <si>
    <t>會員</t>
    <phoneticPr fontId="6" type="noConversion"/>
  </si>
  <si>
    <t>LINE</t>
    <phoneticPr fontId="6" type="noConversion"/>
  </si>
  <si>
    <t>產品</t>
    <phoneticPr fontId="6" type="noConversion"/>
  </si>
  <si>
    <t>售價</t>
    <phoneticPr fontId="6" type="noConversion"/>
  </si>
  <si>
    <t>名稱</t>
    <phoneticPr fontId="6" type="noConversion"/>
  </si>
  <si>
    <t>DriveID</t>
    <phoneticPr fontId="6" type="noConversion"/>
  </si>
  <si>
    <t>ControlID</t>
    <phoneticPr fontId="6" type="noConversion"/>
  </si>
  <si>
    <t>DriverID</t>
    <phoneticPr fontId="6" type="noConversion"/>
  </si>
  <si>
    <t>消費</t>
    <phoneticPr fontId="6" type="noConversion"/>
  </si>
  <si>
    <r>
      <rPr>
        <sz val="11"/>
        <color theme="1"/>
        <rFont val="細明體"/>
        <family val="3"/>
        <charset val="136"/>
      </rPr>
      <t>攤位</t>
    </r>
    <r>
      <rPr>
        <sz val="11"/>
        <color theme="1"/>
        <rFont val="Calibri"/>
        <family val="3"/>
      </rPr>
      <t>ID</t>
    </r>
    <phoneticPr fontId="6" type="noConversion"/>
  </si>
  <si>
    <r>
      <rPr>
        <sz val="11"/>
        <color theme="1"/>
        <rFont val="細明體"/>
        <family val="3"/>
        <charset val="136"/>
      </rPr>
      <t>會員</t>
    </r>
    <r>
      <rPr>
        <sz val="11"/>
        <color theme="1"/>
        <rFont val="Calibri"/>
        <family val="3"/>
      </rPr>
      <t>ID</t>
    </r>
    <phoneticPr fontId="6" type="noConversion"/>
  </si>
  <si>
    <t>訂單</t>
    <phoneticPr fontId="6" type="noConversion"/>
  </si>
  <si>
    <t>連絡電話</t>
    <phoneticPr fontId="6" type="noConversion"/>
  </si>
  <si>
    <t>訂單細節</t>
    <phoneticPr fontId="6" type="noConversion"/>
  </si>
  <si>
    <t>產品單價</t>
    <phoneticPr fontId="6" type="noConversion"/>
  </si>
  <si>
    <t>數量</t>
    <phoneticPr fontId="6" type="noConversion"/>
  </si>
  <si>
    <r>
      <rPr>
        <u/>
        <sz val="11"/>
        <color theme="1"/>
        <rFont val="細明體"/>
        <family val="3"/>
        <charset val="136"/>
      </rPr>
      <t>訂單</t>
    </r>
    <r>
      <rPr>
        <u/>
        <sz val="11"/>
        <color theme="1"/>
        <rFont val="Calibri"/>
        <family val="3"/>
      </rPr>
      <t>ID</t>
    </r>
    <phoneticPr fontId="6" type="noConversion"/>
  </si>
  <si>
    <r>
      <rPr>
        <u/>
        <sz val="11"/>
        <color theme="1"/>
        <rFont val="細明體"/>
        <family val="3"/>
        <charset val="136"/>
      </rPr>
      <t>產品</t>
    </r>
    <r>
      <rPr>
        <u/>
        <sz val="11"/>
        <color theme="1"/>
        <rFont val="Calibri"/>
        <family val="3"/>
      </rPr>
      <t>ID</t>
    </r>
    <phoneticPr fontId="6" type="noConversion"/>
  </si>
  <si>
    <r>
      <rPr>
        <u/>
        <sz val="11"/>
        <color theme="1"/>
        <rFont val="細明體"/>
        <family val="3"/>
        <charset val="136"/>
      </rPr>
      <t>攤位</t>
    </r>
    <r>
      <rPr>
        <u/>
        <sz val="11"/>
        <color theme="1"/>
        <rFont val="Calibri"/>
        <family val="2"/>
      </rPr>
      <t>ID</t>
    </r>
    <phoneticPr fontId="6" type="noConversion"/>
  </si>
  <si>
    <r>
      <rPr>
        <u/>
        <sz val="11"/>
        <color theme="1"/>
        <rFont val="細明體"/>
        <family val="3"/>
        <charset val="136"/>
      </rPr>
      <t>會員</t>
    </r>
    <r>
      <rPr>
        <u/>
        <sz val="11"/>
        <color theme="1"/>
        <rFont val="Calibri"/>
        <family val="3"/>
      </rPr>
      <t>ID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</si>
</sst>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PMingLiu"/>
      <family val="1"/>
      <charset val="136"/>
    </font>
    <font>
      <sz val="11"/>
      <name val="Calibri"/>
    </font>
    <font>
      <sz val="11"/>
      <color rgb="FF222222"/>
      <name val="&quot;Google Sans&quot;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Calibri"/>
      <family val="3"/>
      <charset val="136"/>
      <scheme val="minor"/>
    </font>
    <font>
      <sz val="11"/>
      <color theme="1"/>
      <name val="Calibri"/>
      <family val="3"/>
      <charset val="136"/>
      <scheme val="minor"/>
    </font>
    <font>
      <sz val="11"/>
      <color theme="1"/>
      <name val="Calibri"/>
      <family val="2"/>
      <charset val="136"/>
    </font>
    <font>
      <sz val="11"/>
      <color theme="1"/>
      <name val="細明體"/>
      <family val="3"/>
      <charset val="136"/>
    </font>
    <font>
      <sz val="11"/>
      <color theme="1"/>
      <name val="Calibri"/>
      <family val="2"/>
    </font>
    <font>
      <sz val="11"/>
      <color theme="1"/>
      <name val="Calibri"/>
      <family val="3"/>
    </font>
    <font>
      <sz val="11"/>
      <color theme="1"/>
      <name val="Calibri"/>
      <family val="3"/>
      <charset val="136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3"/>
      <charset val="136"/>
    </font>
    <font>
      <u/>
      <sz val="11"/>
      <color theme="1"/>
      <name val="細明體"/>
      <family val="3"/>
      <charset val="136"/>
    </font>
    <font>
      <u/>
      <sz val="11"/>
      <color theme="1"/>
      <name val="Calibri"/>
      <family val="3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/>
    </xf>
    <xf numFmtId="49" fontId="1" fillId="0" borderId="0" xfId="0" applyNumberFormat="1" applyFont="1"/>
    <xf numFmtId="49" fontId="1" fillId="3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3" fillId="4" borderId="0" xfId="0" applyNumberFormat="1" applyFont="1" applyFill="1" applyAlignment="1"/>
    <xf numFmtId="49" fontId="4" fillId="0" borderId="0" xfId="0" applyNumberFormat="1" applyFont="1"/>
    <xf numFmtId="49" fontId="4" fillId="0" borderId="0" xfId="0" applyNumberFormat="1" applyFont="1" applyAlignment="1"/>
    <xf numFmtId="49" fontId="5" fillId="0" borderId="1" xfId="0" applyNumberFormat="1" applyFont="1" applyBorder="1" applyAlignment="1"/>
    <xf numFmtId="49" fontId="7" fillId="0" borderId="0" xfId="0" applyNumberFormat="1" applyFont="1"/>
    <xf numFmtId="49" fontId="1" fillId="2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49" fontId="1" fillId="2" borderId="5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5"/>
  <sheetViews>
    <sheetView topLeftCell="A25" workbookViewId="0">
      <selection activeCell="B1" sqref="B1:D1"/>
    </sheetView>
  </sheetViews>
  <sheetFormatPr defaultColWidth="14.44140625" defaultRowHeight="15" customHeight="1"/>
  <cols>
    <col min="1" max="1" width="13.109375" customWidth="1"/>
    <col min="2" max="2" width="17.33203125" customWidth="1"/>
    <col min="3" max="3" width="11.5546875" customWidth="1"/>
    <col min="4" max="4" width="3.6640625" customWidth="1"/>
    <col min="5" max="5" width="9.6640625" customWidth="1"/>
    <col min="6" max="6" width="45.6640625" customWidth="1"/>
    <col min="7" max="7" width="18.33203125" customWidth="1"/>
    <col min="8" max="26" width="9.109375" customWidth="1"/>
  </cols>
  <sheetData>
    <row r="1" spans="1:26">
      <c r="A1" s="1" t="s">
        <v>0</v>
      </c>
      <c r="B1" s="14" t="s">
        <v>1</v>
      </c>
      <c r="C1" s="15"/>
      <c r="D1" s="16"/>
      <c r="E1" s="17" t="s">
        <v>2</v>
      </c>
      <c r="F1" s="15"/>
      <c r="G1" s="1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 t="s">
        <v>10</v>
      </c>
      <c r="B3" s="5" t="s">
        <v>11</v>
      </c>
      <c r="C3" s="5" t="s">
        <v>12</v>
      </c>
      <c r="D3" s="6" t="s">
        <v>13</v>
      </c>
      <c r="E3" s="6" t="s">
        <v>14</v>
      </c>
      <c r="F3" s="4" t="s">
        <v>15</v>
      </c>
      <c r="G3" s="4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 t="s">
        <v>16</v>
      </c>
      <c r="B4" s="5" t="s">
        <v>17</v>
      </c>
      <c r="C4" s="5" t="s">
        <v>18</v>
      </c>
      <c r="D4" s="6"/>
      <c r="E4" s="6" t="s">
        <v>14</v>
      </c>
      <c r="F4" s="4"/>
      <c r="G4" s="4" t="s">
        <v>19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20</v>
      </c>
      <c r="B5" s="5" t="s">
        <v>21</v>
      </c>
      <c r="C5" s="5" t="s">
        <v>22</v>
      </c>
      <c r="D5" s="6"/>
      <c r="E5" s="6" t="s">
        <v>14</v>
      </c>
      <c r="F5" s="4"/>
      <c r="G5" s="4" t="s">
        <v>23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4" t="s">
        <v>24</v>
      </c>
      <c r="B6" s="5" t="s">
        <v>25</v>
      </c>
      <c r="C6" s="5" t="s">
        <v>26</v>
      </c>
      <c r="D6" s="6"/>
      <c r="E6" s="6" t="s">
        <v>14</v>
      </c>
      <c r="F6" s="4"/>
      <c r="G6" s="4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4" t="s">
        <v>28</v>
      </c>
      <c r="B7" s="5" t="s">
        <v>29</v>
      </c>
      <c r="C7" s="5" t="s">
        <v>26</v>
      </c>
      <c r="D7" s="6"/>
      <c r="E7" s="6" t="s">
        <v>14</v>
      </c>
      <c r="F7" s="4"/>
      <c r="G7" s="4" t="s">
        <v>30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" t="s">
        <v>0</v>
      </c>
      <c r="B9" s="14" t="s">
        <v>31</v>
      </c>
      <c r="C9" s="15"/>
      <c r="D9" s="16"/>
      <c r="E9" s="17" t="s">
        <v>32</v>
      </c>
      <c r="F9" s="15"/>
      <c r="G9" s="1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" t="s">
        <v>3</v>
      </c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" t="s">
        <v>10</v>
      </c>
      <c r="B11" s="5" t="s">
        <v>11</v>
      </c>
      <c r="C11" s="5" t="s">
        <v>12</v>
      </c>
      <c r="D11" s="6" t="s">
        <v>13</v>
      </c>
      <c r="E11" s="6" t="s">
        <v>14</v>
      </c>
      <c r="F11" s="4" t="s">
        <v>15</v>
      </c>
      <c r="G11" s="4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4" t="s">
        <v>16</v>
      </c>
      <c r="B12" s="5" t="s">
        <v>33</v>
      </c>
      <c r="C12" s="5" t="s">
        <v>18</v>
      </c>
      <c r="D12" s="6"/>
      <c r="E12" s="6" t="s">
        <v>14</v>
      </c>
      <c r="F12" s="4"/>
      <c r="G12" s="4" t="s">
        <v>34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" t="s">
        <v>20</v>
      </c>
      <c r="B13" s="5" t="s">
        <v>35</v>
      </c>
      <c r="C13" s="5" t="s">
        <v>22</v>
      </c>
      <c r="D13" s="6"/>
      <c r="E13" s="6" t="s">
        <v>14</v>
      </c>
      <c r="F13" s="4"/>
      <c r="G13" s="4" t="s">
        <v>23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" t="s">
        <v>36</v>
      </c>
      <c r="B14" s="4" t="s">
        <v>37</v>
      </c>
      <c r="C14" s="5" t="s">
        <v>38</v>
      </c>
      <c r="D14" s="6"/>
      <c r="E14" s="6" t="s">
        <v>13</v>
      </c>
      <c r="F14" s="4"/>
      <c r="G14" s="4" t="s">
        <v>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" t="s">
        <v>0</v>
      </c>
      <c r="B16" s="14" t="s">
        <v>40</v>
      </c>
      <c r="C16" s="15"/>
      <c r="D16" s="16"/>
      <c r="E16" s="17" t="s">
        <v>41</v>
      </c>
      <c r="F16" s="15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4" t="s">
        <v>10</v>
      </c>
      <c r="B18" s="5" t="s">
        <v>11</v>
      </c>
      <c r="C18" s="5" t="s">
        <v>12</v>
      </c>
      <c r="D18" s="6" t="s">
        <v>13</v>
      </c>
      <c r="E18" s="6" t="s">
        <v>14</v>
      </c>
      <c r="F18" s="4" t="s">
        <v>15</v>
      </c>
      <c r="G18" s="4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16</v>
      </c>
      <c r="B19" s="5" t="s">
        <v>42</v>
      </c>
      <c r="C19" s="5" t="s">
        <v>38</v>
      </c>
      <c r="D19" s="6"/>
      <c r="E19" s="6" t="s">
        <v>14</v>
      </c>
      <c r="F19" s="4"/>
      <c r="G19" s="4" t="s">
        <v>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" t="s">
        <v>44</v>
      </c>
      <c r="B20" s="5" t="s">
        <v>45</v>
      </c>
      <c r="C20" s="5" t="s">
        <v>46</v>
      </c>
      <c r="D20" s="6"/>
      <c r="E20" s="6" t="s">
        <v>14</v>
      </c>
      <c r="F20" s="4"/>
      <c r="G20" s="4" t="s">
        <v>47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" t="s">
        <v>0</v>
      </c>
      <c r="B22" s="14" t="s">
        <v>48</v>
      </c>
      <c r="C22" s="15"/>
      <c r="D22" s="16"/>
      <c r="E22" s="17" t="s">
        <v>49</v>
      </c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" t="s">
        <v>3</v>
      </c>
      <c r="B23" s="3" t="s">
        <v>4</v>
      </c>
      <c r="C23" s="3" t="s">
        <v>5</v>
      </c>
      <c r="D23" s="3" t="s">
        <v>6</v>
      </c>
      <c r="E23" s="3" t="s">
        <v>7</v>
      </c>
      <c r="F23" s="3" t="s">
        <v>8</v>
      </c>
      <c r="G23" s="3" t="s">
        <v>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10</v>
      </c>
      <c r="B24" s="5" t="s">
        <v>11</v>
      </c>
      <c r="C24" s="5" t="s">
        <v>12</v>
      </c>
      <c r="D24" s="6" t="s">
        <v>13</v>
      </c>
      <c r="E24" s="6" t="s">
        <v>14</v>
      </c>
      <c r="F24" s="4" t="s">
        <v>15</v>
      </c>
      <c r="G24" s="4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" t="s">
        <v>16</v>
      </c>
      <c r="B25" s="5" t="s">
        <v>50</v>
      </c>
      <c r="C25" s="5" t="s">
        <v>18</v>
      </c>
      <c r="D25" s="6"/>
      <c r="E25" s="6" t="s">
        <v>14</v>
      </c>
      <c r="F25" s="4"/>
      <c r="G25" s="4" t="s">
        <v>51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4" t="s">
        <v>20</v>
      </c>
      <c r="B26" s="5" t="s">
        <v>52</v>
      </c>
      <c r="C26" s="5" t="s">
        <v>22</v>
      </c>
      <c r="D26" s="6"/>
      <c r="E26" s="6" t="s">
        <v>14</v>
      </c>
      <c r="F26" s="4"/>
      <c r="G26" s="4" t="s">
        <v>53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4" t="s">
        <v>54</v>
      </c>
      <c r="B27" s="4" t="s">
        <v>55</v>
      </c>
      <c r="C27" s="5" t="s">
        <v>38</v>
      </c>
      <c r="D27" s="6"/>
      <c r="E27" s="6" t="s">
        <v>13</v>
      </c>
      <c r="F27" s="4"/>
      <c r="G27" s="4" t="s">
        <v>56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" t="s">
        <v>0</v>
      </c>
      <c r="B29" s="14" t="s">
        <v>57</v>
      </c>
      <c r="C29" s="15"/>
      <c r="D29" s="16"/>
      <c r="E29" s="17" t="s">
        <v>58</v>
      </c>
      <c r="F29" s="15"/>
      <c r="G29" s="1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 t="s">
        <v>3</v>
      </c>
      <c r="B30" s="3" t="s">
        <v>4</v>
      </c>
      <c r="C30" s="3" t="s">
        <v>5</v>
      </c>
      <c r="D30" s="3" t="s">
        <v>6</v>
      </c>
      <c r="E30" s="3" t="s">
        <v>7</v>
      </c>
      <c r="F30" s="3" t="s">
        <v>8</v>
      </c>
      <c r="G30" s="3" t="s">
        <v>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4" t="s">
        <v>10</v>
      </c>
      <c r="B31" s="5" t="s">
        <v>11</v>
      </c>
      <c r="C31" s="5" t="s">
        <v>12</v>
      </c>
      <c r="D31" s="6" t="s">
        <v>13</v>
      </c>
      <c r="E31" s="6" t="s">
        <v>14</v>
      </c>
      <c r="F31" s="4" t="s">
        <v>15</v>
      </c>
      <c r="G31" s="4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" t="s">
        <v>59</v>
      </c>
      <c r="B32" s="5" t="s">
        <v>60</v>
      </c>
      <c r="C32" s="5" t="s">
        <v>12</v>
      </c>
      <c r="D32" s="6"/>
      <c r="E32" s="6" t="s">
        <v>14</v>
      </c>
      <c r="F32" s="4" t="s">
        <v>61</v>
      </c>
      <c r="G32" s="4" t="s">
        <v>30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" t="s">
        <v>62</v>
      </c>
      <c r="B33" s="5" t="s">
        <v>63</v>
      </c>
      <c r="C33" s="5" t="s">
        <v>12</v>
      </c>
      <c r="D33" s="6"/>
      <c r="E33" s="6" t="s">
        <v>14</v>
      </c>
      <c r="F33" s="4" t="s">
        <v>64</v>
      </c>
      <c r="G33" s="4" t="s">
        <v>30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" t="s">
        <v>65</v>
      </c>
      <c r="B34" s="5" t="s">
        <v>66</v>
      </c>
      <c r="C34" s="5" t="s">
        <v>12</v>
      </c>
      <c r="D34" s="6"/>
      <c r="E34" s="6" t="s">
        <v>14</v>
      </c>
      <c r="F34" s="4" t="s">
        <v>67</v>
      </c>
      <c r="G34" s="4" t="s">
        <v>30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" t="s">
        <v>68</v>
      </c>
      <c r="B35" s="5" t="s">
        <v>69</v>
      </c>
      <c r="C35" s="5" t="s">
        <v>22</v>
      </c>
      <c r="D35" s="6"/>
      <c r="E35" s="6" t="s">
        <v>14</v>
      </c>
      <c r="F35" s="4" t="s">
        <v>70</v>
      </c>
      <c r="G35" s="4" t="s">
        <v>71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1" t="s">
        <v>0</v>
      </c>
      <c r="B37" s="14" t="s">
        <v>72</v>
      </c>
      <c r="C37" s="15"/>
      <c r="D37" s="16"/>
      <c r="E37" s="17" t="s">
        <v>73</v>
      </c>
      <c r="F37" s="15"/>
      <c r="G37" s="1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" t="s">
        <v>3</v>
      </c>
      <c r="B38" s="3" t="s">
        <v>4</v>
      </c>
      <c r="C38" s="3" t="s">
        <v>5</v>
      </c>
      <c r="D38" s="3" t="s">
        <v>6</v>
      </c>
      <c r="E38" s="3" t="s">
        <v>7</v>
      </c>
      <c r="F38" s="3" t="s">
        <v>8</v>
      </c>
      <c r="G38" s="3" t="s">
        <v>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8" t="s">
        <v>74</v>
      </c>
      <c r="B39" s="5" t="s">
        <v>11</v>
      </c>
      <c r="C39" s="5" t="s">
        <v>12</v>
      </c>
      <c r="D39" s="6" t="s">
        <v>13</v>
      </c>
      <c r="E39" s="6" t="s">
        <v>14</v>
      </c>
      <c r="F39" s="4" t="s">
        <v>75</v>
      </c>
      <c r="G39" s="4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" t="s">
        <v>76</v>
      </c>
      <c r="B40" s="5" t="s">
        <v>77</v>
      </c>
      <c r="C40" s="5" t="s">
        <v>12</v>
      </c>
      <c r="D40" s="6" t="s">
        <v>13</v>
      </c>
      <c r="E40" s="6" t="s">
        <v>14</v>
      </c>
      <c r="F40" s="4" t="s">
        <v>78</v>
      </c>
      <c r="G40" s="4" t="s">
        <v>30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4" t="s">
        <v>44</v>
      </c>
      <c r="B41" s="5" t="s">
        <v>45</v>
      </c>
      <c r="C41" s="5" t="s">
        <v>46</v>
      </c>
      <c r="D41" s="6"/>
      <c r="E41" s="6" t="s">
        <v>14</v>
      </c>
      <c r="F41" s="4" t="s">
        <v>79</v>
      </c>
      <c r="G41" s="4" t="s">
        <v>47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4" t="s">
        <v>80</v>
      </c>
      <c r="B42" s="4" t="s">
        <v>81</v>
      </c>
      <c r="C42" s="5" t="s">
        <v>12</v>
      </c>
      <c r="D42" s="6"/>
      <c r="E42" s="6" t="s">
        <v>14</v>
      </c>
      <c r="F42" s="4"/>
      <c r="G42" s="5" t="s">
        <v>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</sheetData>
  <mergeCells count="12">
    <mergeCell ref="B22:D22"/>
    <mergeCell ref="B29:D29"/>
    <mergeCell ref="E29:G29"/>
    <mergeCell ref="B37:D37"/>
    <mergeCell ref="E37:G37"/>
    <mergeCell ref="E22:G22"/>
    <mergeCell ref="B1:D1"/>
    <mergeCell ref="E1:G1"/>
    <mergeCell ref="B9:D9"/>
    <mergeCell ref="E9:G9"/>
    <mergeCell ref="B16:D16"/>
    <mergeCell ref="E16:G16"/>
  </mergeCells>
  <phoneticPr fontId="6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B0E0-3DE5-418C-B9AB-AFD8DA8FC475}">
  <dimension ref="D2:J21"/>
  <sheetViews>
    <sheetView tabSelected="1" workbookViewId="0">
      <selection activeCell="G18" sqref="G18"/>
    </sheetView>
  </sheetViews>
  <sheetFormatPr defaultRowHeight="14.4"/>
  <cols>
    <col min="4" max="10" width="15.77734375" customWidth="1"/>
    <col min="11" max="11" width="8.88671875" customWidth="1"/>
  </cols>
  <sheetData>
    <row r="2" spans="4:10">
      <c r="D2" s="18" t="s">
        <v>235</v>
      </c>
    </row>
    <row r="3" spans="4:10" ht="15">
      <c r="D3" s="22" t="s">
        <v>236</v>
      </c>
      <c r="E3" s="19" t="s">
        <v>237</v>
      </c>
      <c r="F3" s="19" t="s">
        <v>238</v>
      </c>
      <c r="G3" s="19" t="s">
        <v>239</v>
      </c>
      <c r="H3" s="19" t="s">
        <v>240</v>
      </c>
      <c r="I3" s="19" t="s">
        <v>250</v>
      </c>
      <c r="J3" s="19" t="s">
        <v>251</v>
      </c>
    </row>
    <row r="5" spans="4:10">
      <c r="D5" s="20" t="s">
        <v>241</v>
      </c>
    </row>
    <row r="6" spans="4:10" ht="15">
      <c r="D6" s="23" t="s">
        <v>236</v>
      </c>
      <c r="E6" s="18" t="s">
        <v>242</v>
      </c>
      <c r="F6" s="21" t="s">
        <v>243</v>
      </c>
      <c r="G6" s="21" t="s">
        <v>244</v>
      </c>
      <c r="H6" s="21" t="s">
        <v>252</v>
      </c>
    </row>
    <row r="8" spans="4:10">
      <c r="D8" s="20" t="s">
        <v>245</v>
      </c>
    </row>
    <row r="9" spans="4:10" ht="15">
      <c r="D9" s="23" t="s">
        <v>236</v>
      </c>
      <c r="E9" s="19" t="s">
        <v>237</v>
      </c>
      <c r="F9" s="19" t="s">
        <v>238</v>
      </c>
      <c r="G9" s="20" t="s">
        <v>246</v>
      </c>
    </row>
    <row r="11" spans="4:10">
      <c r="D11" s="20" t="s">
        <v>247</v>
      </c>
    </row>
    <row r="12" spans="4:10" ht="15">
      <c r="D12" s="23" t="s">
        <v>236</v>
      </c>
      <c r="E12" s="19" t="s">
        <v>248</v>
      </c>
      <c r="F12" s="19" t="s">
        <v>249</v>
      </c>
    </row>
    <row r="14" spans="4:10">
      <c r="D14" s="20" t="s">
        <v>253</v>
      </c>
    </row>
    <row r="15" spans="4:10" ht="15">
      <c r="D15" s="23" t="s">
        <v>263</v>
      </c>
      <c r="E15" s="24" t="s">
        <v>264</v>
      </c>
      <c r="F15" s="24" t="s">
        <v>262</v>
      </c>
      <c r="G15" s="24" t="s">
        <v>261</v>
      </c>
    </row>
    <row r="17" spans="4:8">
      <c r="D17" s="20" t="s">
        <v>256</v>
      </c>
    </row>
    <row r="18" spans="4:8" ht="15">
      <c r="D18" s="23" t="s">
        <v>236</v>
      </c>
      <c r="E18" s="21" t="s">
        <v>254</v>
      </c>
      <c r="F18" s="21" t="s">
        <v>255</v>
      </c>
      <c r="G18" s="19" t="s">
        <v>257</v>
      </c>
      <c r="H18" s="19"/>
    </row>
    <row r="20" spans="4:8" ht="15">
      <c r="D20" s="19" t="s">
        <v>258</v>
      </c>
    </row>
    <row r="21" spans="4:8" ht="15">
      <c r="D21" s="24" t="s">
        <v>261</v>
      </c>
      <c r="E21" s="24" t="s">
        <v>262</v>
      </c>
      <c r="F21" s="19" t="s">
        <v>259</v>
      </c>
      <c r="G21" s="19" t="s">
        <v>260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G5" sqref="G5"/>
    </sheetView>
  </sheetViews>
  <sheetFormatPr defaultColWidth="14.44140625" defaultRowHeight="15" customHeight="1"/>
  <sheetData>
    <row r="1" spans="1:26">
      <c r="A1" s="4" t="s">
        <v>10</v>
      </c>
      <c r="B1" s="4" t="s">
        <v>16</v>
      </c>
      <c r="C1" s="4" t="s">
        <v>20</v>
      </c>
      <c r="D1" s="4" t="s">
        <v>24</v>
      </c>
      <c r="E1" s="4" t="s">
        <v>28</v>
      </c>
      <c r="F1" s="9" t="s">
        <v>1</v>
      </c>
      <c r="G1" s="10" t="str">
        <f>"insert into "&amp;F1&amp;"("&amp;A1&amp;","&amp;B1&amp;","&amp;C1&amp;","&amp;D1&amp;","&amp;E1&amp;")values("</f>
        <v>insert into Staff(Id,Name,Phone,IsAdmin,IsDriver)values(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83</v>
      </c>
      <c r="C2" s="11" t="s">
        <v>23</v>
      </c>
      <c r="D2" s="11" t="s">
        <v>30</v>
      </c>
      <c r="E2" s="11" t="s">
        <v>27</v>
      </c>
      <c r="F2" s="10" t="s">
        <v>84</v>
      </c>
      <c r="G2" s="11" t="str">
        <f t="shared" ref="G2:G11" si="0">F2&amp;"'"&amp;A2&amp;"','"&amp;B2&amp;"','"&amp;C2&amp;"','"&amp;D2&amp;"','"&amp;E2&amp;"')"</f>
        <v>insert into Staff(Id,Name,Phone,IsAdmin,IsDriver)values('1','王曉明','0912345678','1','0')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85</v>
      </c>
      <c r="B3" s="11" t="s">
        <v>86</v>
      </c>
      <c r="C3" s="11" t="s">
        <v>87</v>
      </c>
      <c r="D3" s="11" t="s">
        <v>27</v>
      </c>
      <c r="E3" s="11" t="s">
        <v>30</v>
      </c>
      <c r="F3" s="10" t="s">
        <v>84</v>
      </c>
      <c r="G3" s="11" t="str">
        <f t="shared" si="0"/>
        <v>insert into Staff(Id,Name,Phone,IsAdmin,IsDriver)values('2','陳天兵','0932156785','0','1')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88</v>
      </c>
      <c r="B4" s="11" t="s">
        <v>89</v>
      </c>
      <c r="C4" s="11" t="s">
        <v>90</v>
      </c>
      <c r="D4" s="11" t="s">
        <v>27</v>
      </c>
      <c r="E4" s="11" t="s">
        <v>30</v>
      </c>
      <c r="F4" s="10" t="s">
        <v>84</v>
      </c>
      <c r="G4" s="11" t="str">
        <f t="shared" si="0"/>
        <v>insert into Staff(Id,Name,Phone,IsAdmin,IsDriver)values('3','林小美','0978456156','0','1')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91</v>
      </c>
      <c r="B5" s="11" t="s">
        <v>92</v>
      </c>
      <c r="C5" s="11" t="s">
        <v>93</v>
      </c>
      <c r="D5" s="11" t="s">
        <v>30</v>
      </c>
      <c r="E5" s="11" t="s">
        <v>27</v>
      </c>
      <c r="F5" s="10" t="s">
        <v>84</v>
      </c>
      <c r="G5" s="11" t="str">
        <f t="shared" si="0"/>
        <v>insert into Staff(Id,Name,Phone,IsAdmin,IsDriver)values('4','徐品潔','0910235487','1','0')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94</v>
      </c>
      <c r="B6" s="11" t="s">
        <v>95</v>
      </c>
      <c r="C6" s="11" t="s">
        <v>96</v>
      </c>
      <c r="D6" s="11" t="s">
        <v>27</v>
      </c>
      <c r="E6" s="11" t="s">
        <v>30</v>
      </c>
      <c r="F6" s="10" t="s">
        <v>84</v>
      </c>
      <c r="G6" s="11" t="str">
        <f t="shared" si="0"/>
        <v>insert into Staff(Id,Name,Phone,IsAdmin,IsDriver)values('5','許大民','0988754645','0','1')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97</v>
      </c>
      <c r="B7" s="11" t="s">
        <v>98</v>
      </c>
      <c r="C7" s="11" t="s">
        <v>99</v>
      </c>
      <c r="D7" s="11" t="s">
        <v>27</v>
      </c>
      <c r="E7" s="11" t="s">
        <v>30</v>
      </c>
      <c r="F7" s="10" t="s">
        <v>84</v>
      </c>
      <c r="G7" s="11" t="str">
        <f t="shared" si="0"/>
        <v>insert into Staff(Id,Name,Phone,IsAdmin,IsDriver)values('6','陳佐助','0912612354','0','1')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0" t="s">
        <v>221</v>
      </c>
      <c r="B8" s="13" t="s">
        <v>225</v>
      </c>
      <c r="C8" s="10" t="s">
        <v>229</v>
      </c>
      <c r="D8" s="10" t="s">
        <v>233</v>
      </c>
      <c r="E8" s="10" t="s">
        <v>234</v>
      </c>
      <c r="F8" s="10" t="s">
        <v>84</v>
      </c>
      <c r="G8" s="11" t="str">
        <f t="shared" si="0"/>
        <v>insert into Staff(Id,Name,Phone,IsAdmin,IsDriver)values('7','林明仁','0951232132','0','1')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0" t="s">
        <v>222</v>
      </c>
      <c r="B9" s="13" t="s">
        <v>226</v>
      </c>
      <c r="C9" s="10" t="s">
        <v>230</v>
      </c>
      <c r="D9" s="10" t="s">
        <v>233</v>
      </c>
      <c r="E9" s="10" t="s">
        <v>234</v>
      </c>
      <c r="F9" s="10" t="s">
        <v>84</v>
      </c>
      <c r="G9" s="11" t="str">
        <f t="shared" si="0"/>
        <v>insert into Staff(Id,Name,Phone,IsAdmin,IsDriver)values('8','陳玄峰','0913121232','0','1')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0" t="s">
        <v>223</v>
      </c>
      <c r="B10" s="13" t="s">
        <v>227</v>
      </c>
      <c r="C10" s="10" t="s">
        <v>231</v>
      </c>
      <c r="D10" s="10" t="s">
        <v>233</v>
      </c>
      <c r="E10" s="10" t="s">
        <v>234</v>
      </c>
      <c r="F10" s="10" t="s">
        <v>84</v>
      </c>
      <c r="G10" s="11" t="str">
        <f t="shared" si="0"/>
        <v>insert into Staff(Id,Name,Phone,IsAdmin,IsDriver)values('9','黃小一','0915465131','0','1')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0" t="s">
        <v>224</v>
      </c>
      <c r="B11" s="13" t="s">
        <v>228</v>
      </c>
      <c r="C11" s="10" t="s">
        <v>232</v>
      </c>
      <c r="D11" s="10" t="s">
        <v>233</v>
      </c>
      <c r="E11" s="10" t="s">
        <v>234</v>
      </c>
      <c r="F11" s="10" t="s">
        <v>84</v>
      </c>
      <c r="G11" s="11" t="str">
        <f t="shared" si="0"/>
        <v>insert into Staff(Id,Name,Phone,IsAdmin,IsDriver)values('10','林熙熙','0946486123','0','1')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4140625" defaultRowHeight="15" customHeight="1"/>
  <sheetData>
    <row r="1" spans="1:26">
      <c r="A1" s="4" t="s">
        <v>10</v>
      </c>
      <c r="B1" s="4" t="s">
        <v>16</v>
      </c>
      <c r="C1" s="4" t="s">
        <v>20</v>
      </c>
      <c r="D1" s="4" t="s">
        <v>36</v>
      </c>
      <c r="E1" s="10"/>
      <c r="F1" s="9" t="s">
        <v>31</v>
      </c>
      <c r="G1" s="12" t="str">
        <f>"insert into "&amp;F1&amp;"("&amp;A1&amp;","&amp;B1&amp;","&amp;C1&amp;","&amp;D1&amp;")values("</f>
        <v>insert into Booth(Id,Name,Phone,LineId)values(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100</v>
      </c>
      <c r="C2" s="11" t="s">
        <v>101</v>
      </c>
      <c r="D2" s="11" t="s">
        <v>102</v>
      </c>
      <c r="E2" s="10"/>
      <c r="F2" s="10" t="s">
        <v>103</v>
      </c>
      <c r="G2" s="12" t="str">
        <f t="shared" ref="G2:G11" si="0">F2&amp;"'"&amp;A2&amp;"','"&amp;B2&amp;"','"&amp;C2&amp;"','"&amp;D2&amp;"')"</f>
        <v>insert into Booth(Id,Name,Phone,LineId)values('1','陳品廷','0912345564','abcqqq')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85</v>
      </c>
      <c r="B3" s="11" t="s">
        <v>104</v>
      </c>
      <c r="C3" s="11" t="s">
        <v>105</v>
      </c>
      <c r="D3" s="11" t="s">
        <v>106</v>
      </c>
      <c r="E3" s="10"/>
      <c r="F3" s="10" t="s">
        <v>103</v>
      </c>
      <c r="G3" s="12" t="str">
        <f t="shared" si="0"/>
        <v>insert into Booth(Id,Name,Phone,LineId)values('2','王新一','0999875542','google9898')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88</v>
      </c>
      <c r="B4" s="11" t="s">
        <v>107</v>
      </c>
      <c r="C4" s="11" t="s">
        <v>71</v>
      </c>
      <c r="D4" s="11" t="s">
        <v>108</v>
      </c>
      <c r="E4" s="10"/>
      <c r="F4" s="10" t="s">
        <v>103</v>
      </c>
      <c r="G4" s="12" t="str">
        <f t="shared" si="0"/>
        <v>insert into Booth(Id,Name,Phone,LineId)values('3','林志玲','0987654321','goapPopo')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91</v>
      </c>
      <c r="B5" s="11" t="s">
        <v>109</v>
      </c>
      <c r="C5" s="11" t="s">
        <v>110</v>
      </c>
      <c r="D5" s="11" t="s">
        <v>111</v>
      </c>
      <c r="E5" s="10"/>
      <c r="F5" s="10" t="s">
        <v>103</v>
      </c>
      <c r="G5" s="12" t="str">
        <f t="shared" si="0"/>
        <v>insert into Booth(Id,Name,Phone,LineId)values('4','陳姿號','0945543218','howfun333')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94</v>
      </c>
      <c r="B6" s="11" t="s">
        <v>112</v>
      </c>
      <c r="C6" s="11" t="s">
        <v>113</v>
      </c>
      <c r="D6" s="11" t="s">
        <v>114</v>
      </c>
      <c r="E6" s="10"/>
      <c r="F6" s="10" t="s">
        <v>103</v>
      </c>
      <c r="G6" s="12" t="str">
        <f t="shared" si="0"/>
        <v>insert into Booth(Id,Name,Phone,LineId)values('5','鄧叉子','0932651222','whereisfork')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97</v>
      </c>
      <c r="B7" s="11" t="s">
        <v>115</v>
      </c>
      <c r="C7" s="11" t="s">
        <v>116</v>
      </c>
      <c r="D7" s="11" t="s">
        <v>117</v>
      </c>
      <c r="E7" s="10"/>
      <c r="F7" s="10" t="s">
        <v>103</v>
      </c>
      <c r="G7" s="12" t="str">
        <f t="shared" si="0"/>
        <v>insert into Booth(Id,Name,Phone,LineId)values('6','徐小明','0912547777','lilasikuta')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1" t="s">
        <v>118</v>
      </c>
      <c r="B8" s="11" t="s">
        <v>119</v>
      </c>
      <c r="C8" s="11" t="s">
        <v>120</v>
      </c>
      <c r="D8" s="11" t="s">
        <v>121</v>
      </c>
      <c r="E8" s="10"/>
      <c r="F8" s="10" t="s">
        <v>103</v>
      </c>
      <c r="G8" s="12" t="str">
        <f t="shared" si="0"/>
        <v>insert into Booth(Id,Name,Phone,LineId)values('7','陳老王','0956785452','chen8857')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 t="s">
        <v>122</v>
      </c>
      <c r="B9" s="11" t="s">
        <v>123</v>
      </c>
      <c r="C9" s="11" t="s">
        <v>124</v>
      </c>
      <c r="D9" s="11" t="s">
        <v>125</v>
      </c>
      <c r="E9" s="10"/>
      <c r="F9" s="10" t="s">
        <v>103</v>
      </c>
      <c r="G9" s="12" t="str">
        <f t="shared" si="0"/>
        <v>insert into Booth(Id,Name,Phone,LineId)values('8','周接倫','0955998877','aliliop')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126</v>
      </c>
      <c r="B10" s="11" t="s">
        <v>127</v>
      </c>
      <c r="C10" s="11" t="s">
        <v>128</v>
      </c>
      <c r="D10" s="11" t="s">
        <v>129</v>
      </c>
      <c r="E10" s="10"/>
      <c r="F10" s="10" t="s">
        <v>103</v>
      </c>
      <c r="G10" s="12" t="str">
        <f t="shared" si="0"/>
        <v>insert into Booth(Id,Name,Phone,LineId)values('9','周湯好','0911223344','yoa77quko')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1" t="s">
        <v>130</v>
      </c>
      <c r="B11" s="11" t="s">
        <v>131</v>
      </c>
      <c r="C11" s="11" t="s">
        <v>132</v>
      </c>
      <c r="D11" s="11" t="s">
        <v>133</v>
      </c>
      <c r="E11" s="10"/>
      <c r="F11" s="10" t="s">
        <v>103</v>
      </c>
      <c r="G11" s="12" t="str">
        <f t="shared" si="0"/>
        <v>insert into Booth(Id,Name,Phone,LineId)values('10','楊坤明','0915688977','wwwnaruto')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D20" sqref="C2:D20"/>
    </sheetView>
  </sheetViews>
  <sheetFormatPr defaultColWidth="14.44140625" defaultRowHeight="15" customHeight="1"/>
  <sheetData>
    <row r="1" spans="1:26">
      <c r="A1" s="4" t="s">
        <v>10</v>
      </c>
      <c r="B1" s="4" t="s">
        <v>16</v>
      </c>
      <c r="C1" s="4" t="s">
        <v>44</v>
      </c>
      <c r="D1" s="10"/>
      <c r="E1" s="10"/>
      <c r="F1" s="9" t="s">
        <v>40</v>
      </c>
      <c r="G1" s="12" t="str">
        <f>"insert into "&amp;F1&amp;"("&amp;A1&amp;","&amp;B1&amp;","&amp;C1&amp;")values("</f>
        <v>insert into Product(Id,Name,UnitPrice)values(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134</v>
      </c>
      <c r="C2" s="11" t="s">
        <v>135</v>
      </c>
      <c r="D2" s="10"/>
      <c r="E2" s="10"/>
      <c r="F2" s="10" t="s">
        <v>136</v>
      </c>
      <c r="G2" s="12" t="str">
        <f t="shared" ref="G2:G20" si="0">F2&amp;"'"&amp;A2&amp;"','"&amp;B2&amp;"','"&amp;C2&amp;"')"</f>
        <v>insert into Product(Id,Name,UnitPrice)values('1','筆記本','60')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85</v>
      </c>
      <c r="B3" s="11" t="s">
        <v>137</v>
      </c>
      <c r="C3" s="11" t="s">
        <v>138</v>
      </c>
      <c r="D3" s="10"/>
      <c r="E3" s="10"/>
      <c r="F3" s="10" t="s">
        <v>136</v>
      </c>
      <c r="G3" s="12" t="str">
        <f t="shared" si="0"/>
        <v>insert into Product(Id,Name,UnitPrice)values('2','相框','120')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88</v>
      </c>
      <c r="B4" s="11" t="s">
        <v>139</v>
      </c>
      <c r="C4" s="11" t="s">
        <v>47</v>
      </c>
      <c r="D4" s="10"/>
      <c r="E4" s="10"/>
      <c r="F4" s="10" t="s">
        <v>136</v>
      </c>
      <c r="G4" s="12" t="str">
        <f t="shared" si="0"/>
        <v>insert into Product(Id,Name,UnitPrice)values('3','手帕','30')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91</v>
      </c>
      <c r="B5" s="11" t="s">
        <v>140</v>
      </c>
      <c r="C5" s="11" t="s">
        <v>82</v>
      </c>
      <c r="D5" s="10"/>
      <c r="E5" s="10"/>
      <c r="F5" s="10" t="s">
        <v>136</v>
      </c>
      <c r="G5" s="12" t="str">
        <f t="shared" si="0"/>
        <v>insert into Product(Id,Name,UnitPrice)values('4','橡皮擦','20')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94</v>
      </c>
      <c r="B6" s="11" t="s">
        <v>141</v>
      </c>
      <c r="C6" s="11" t="s">
        <v>142</v>
      </c>
      <c r="D6" s="10"/>
      <c r="E6" s="10"/>
      <c r="F6" s="10" t="s">
        <v>136</v>
      </c>
      <c r="G6" s="12" t="str">
        <f t="shared" si="0"/>
        <v>insert into Product(Id,Name,UnitPrice)values('5','手工購物袋','150')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97</v>
      </c>
      <c r="B7" s="11" t="s">
        <v>143</v>
      </c>
      <c r="C7" s="11" t="s">
        <v>144</v>
      </c>
      <c r="D7" s="10"/>
      <c r="E7" s="10"/>
      <c r="F7" s="10" t="s">
        <v>136</v>
      </c>
      <c r="G7" s="12" t="str">
        <f t="shared" si="0"/>
        <v>insert into Product(Id,Name,UnitPrice)values('6','明信片','35')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1" t="s">
        <v>118</v>
      </c>
      <c r="B8" s="11" t="s">
        <v>145</v>
      </c>
      <c r="C8" s="11" t="s">
        <v>146</v>
      </c>
      <c r="D8" s="10"/>
      <c r="E8" s="10"/>
      <c r="F8" s="10" t="s">
        <v>136</v>
      </c>
      <c r="G8" s="12" t="str">
        <f t="shared" si="0"/>
        <v>insert into Product(Id,Name,UnitPrice)values('7','檯燈','450')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 t="s">
        <v>122</v>
      </c>
      <c r="B9" s="11" t="s">
        <v>147</v>
      </c>
      <c r="C9" s="11" t="s">
        <v>148</v>
      </c>
      <c r="D9" s="10"/>
      <c r="E9" s="10"/>
      <c r="F9" s="10" t="s">
        <v>136</v>
      </c>
      <c r="G9" s="12" t="str">
        <f t="shared" si="0"/>
        <v>insert into Product(Id,Name,UnitPrice)values('8','公仔','1500')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126</v>
      </c>
      <c r="B10" s="11" t="s">
        <v>149</v>
      </c>
      <c r="C10" s="11" t="s">
        <v>150</v>
      </c>
      <c r="D10" s="10"/>
      <c r="E10" s="10"/>
      <c r="F10" s="10" t="s">
        <v>136</v>
      </c>
      <c r="G10" s="12" t="str">
        <f t="shared" si="0"/>
        <v>insert into Product(Id,Name,UnitPrice)values('9','地球儀','1200')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1" t="s">
        <v>130</v>
      </c>
      <c r="B11" s="11" t="s">
        <v>151</v>
      </c>
      <c r="C11" s="11" t="s">
        <v>152</v>
      </c>
      <c r="D11" s="10"/>
      <c r="E11" s="10"/>
      <c r="F11" s="10" t="s">
        <v>136</v>
      </c>
      <c r="G11" s="12" t="str">
        <f t="shared" si="0"/>
        <v>insert into Product(Id,Name,UnitPrice)values('10','鉛筆盒','200')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1" t="s">
        <v>153</v>
      </c>
      <c r="B12" s="11" t="s">
        <v>154</v>
      </c>
      <c r="C12" s="11" t="s">
        <v>155</v>
      </c>
      <c r="D12" s="10"/>
      <c r="E12" s="10"/>
      <c r="F12" s="10" t="s">
        <v>136</v>
      </c>
      <c r="G12" s="12" t="str">
        <f t="shared" si="0"/>
        <v>insert into Product(Id,Name,UnitPrice)values('11','原子筆','45')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1" t="s">
        <v>156</v>
      </c>
      <c r="B13" s="11" t="s">
        <v>157</v>
      </c>
      <c r="C13" s="11" t="s">
        <v>158</v>
      </c>
      <c r="D13" s="10"/>
      <c r="E13" s="10"/>
      <c r="F13" s="10" t="s">
        <v>136</v>
      </c>
      <c r="G13" s="12" t="str">
        <f t="shared" si="0"/>
        <v>insert into Product(Id,Name,UnitPrice)values('12','雨傘','130')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1" t="s">
        <v>159</v>
      </c>
      <c r="B14" s="11" t="s">
        <v>160</v>
      </c>
      <c r="C14" s="11" t="s">
        <v>161</v>
      </c>
      <c r="D14" s="10"/>
      <c r="E14" s="10"/>
      <c r="F14" s="10" t="s">
        <v>136</v>
      </c>
      <c r="G14" s="12" t="str">
        <f t="shared" si="0"/>
        <v>insert into Product(Id,Name,UnitPrice)values('13','保鮮盒','250')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1" t="s">
        <v>162</v>
      </c>
      <c r="B15" s="11" t="s">
        <v>163</v>
      </c>
      <c r="C15" s="11" t="s">
        <v>152</v>
      </c>
      <c r="D15" s="10"/>
      <c r="E15" s="10"/>
      <c r="F15" s="10" t="s">
        <v>136</v>
      </c>
      <c r="G15" s="12" t="str">
        <f t="shared" si="0"/>
        <v>insert into Product(Id,Name,UnitPrice)values('14','馬克杯','200')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1" t="s">
        <v>164</v>
      </c>
      <c r="B16" s="11" t="s">
        <v>165</v>
      </c>
      <c r="C16" s="11" t="s">
        <v>166</v>
      </c>
      <c r="D16" s="10"/>
      <c r="E16" s="10"/>
      <c r="F16" s="10" t="s">
        <v>136</v>
      </c>
      <c r="G16" s="12" t="str">
        <f t="shared" si="0"/>
        <v>insert into Product(Id,Name,UnitPrice)values('15','胸章','80')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1" t="s">
        <v>167</v>
      </c>
      <c r="B17" s="11" t="s">
        <v>168</v>
      </c>
      <c r="C17" s="11" t="s">
        <v>161</v>
      </c>
      <c r="D17" s="10"/>
      <c r="E17" s="10"/>
      <c r="F17" s="10" t="s">
        <v>136</v>
      </c>
      <c r="G17" s="12" t="str">
        <f t="shared" si="0"/>
        <v>insert into Product(Id,Name,UnitPrice)values('16','收納盒','250')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1" t="s">
        <v>169</v>
      </c>
      <c r="B18" s="11" t="s">
        <v>170</v>
      </c>
      <c r="C18" s="11" t="s">
        <v>142</v>
      </c>
      <c r="D18" s="10"/>
      <c r="E18" s="10"/>
      <c r="F18" s="10" t="s">
        <v>136</v>
      </c>
      <c r="G18" s="12" t="str">
        <f t="shared" si="0"/>
        <v>insert into Product(Id,Name,UnitPrice)values('17','地圖','150')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1" t="s">
        <v>171</v>
      </c>
      <c r="B19" s="11" t="s">
        <v>172</v>
      </c>
      <c r="C19" s="11" t="s">
        <v>173</v>
      </c>
      <c r="D19" s="10"/>
      <c r="E19" s="10"/>
      <c r="F19" s="10" t="s">
        <v>136</v>
      </c>
      <c r="G19" s="12" t="str">
        <f t="shared" si="0"/>
        <v>insert into Product(Id,Name,UnitPrice)values('18','印章','50')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1" t="s">
        <v>174</v>
      </c>
      <c r="B20" s="11" t="s">
        <v>175</v>
      </c>
      <c r="C20" s="11" t="s">
        <v>130</v>
      </c>
      <c r="D20" s="10"/>
      <c r="E20" s="10"/>
      <c r="F20" s="10" t="s">
        <v>136</v>
      </c>
      <c r="G20" s="12" t="str">
        <f t="shared" si="0"/>
        <v>insert into Product(Id,Name,UnitPrice)values('19','口罩','10')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H21" sqref="H21"/>
    </sheetView>
  </sheetViews>
  <sheetFormatPr defaultColWidth="14.44140625" defaultRowHeight="15" customHeight="1"/>
  <sheetData>
    <row r="1" spans="1:26">
      <c r="A1" s="4" t="s">
        <v>10</v>
      </c>
      <c r="B1" s="4" t="s">
        <v>16</v>
      </c>
      <c r="C1" s="4" t="s">
        <v>20</v>
      </c>
      <c r="D1" s="4" t="s">
        <v>36</v>
      </c>
      <c r="E1" s="10"/>
      <c r="F1" s="9" t="s">
        <v>48</v>
      </c>
      <c r="G1" s="12" t="str">
        <f>"insert into "&amp;F1&amp;"("&amp;A1&amp;","&amp;B1&amp;","&amp;C1&amp;","&amp;D1&amp;")values("</f>
        <v>insert into Member(Id,Name,Phone,LineId)values(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176</v>
      </c>
      <c r="C2" s="11" t="s">
        <v>177</v>
      </c>
      <c r="D2" s="11" t="s">
        <v>178</v>
      </c>
      <c r="E2" s="10"/>
      <c r="F2" s="10" t="s">
        <v>179</v>
      </c>
      <c r="G2" s="12" t="str">
        <f t="shared" ref="G2:G15" si="0">F2&amp;"'"&amp;A2&amp;"','"&amp;B2&amp;"','"&amp;C2&amp;"','"&amp;D2&amp;"')"</f>
        <v>insert into Member(Id,Name,Phone,LineId)values('1','楊皓如','0955642312','yaumfa777')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85</v>
      </c>
      <c r="B3" s="11" t="s">
        <v>180</v>
      </c>
      <c r="C3" s="11" t="s">
        <v>181</v>
      </c>
      <c r="D3" s="11" t="s">
        <v>182</v>
      </c>
      <c r="E3" s="10"/>
      <c r="F3" s="10" t="s">
        <v>179</v>
      </c>
      <c r="G3" s="12" t="str">
        <f t="shared" si="0"/>
        <v>insert into Member(Id,Name,Phone,LineId)values('2','林宣','0998474111','lin000')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88</v>
      </c>
      <c r="B4" s="11" t="s">
        <v>183</v>
      </c>
      <c r="C4" s="11" t="s">
        <v>184</v>
      </c>
      <c r="D4" s="11" t="s">
        <v>185</v>
      </c>
      <c r="E4" s="10"/>
      <c r="F4" s="10" t="s">
        <v>179</v>
      </c>
      <c r="G4" s="12" t="str">
        <f t="shared" si="0"/>
        <v>insert into Member(Id,Name,Phone,LineId)values('3','金明儒','0912345785','gold88888')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91</v>
      </c>
      <c r="B5" s="11" t="s">
        <v>186</v>
      </c>
      <c r="C5" s="11" t="s">
        <v>187</v>
      </c>
      <c r="D5" s="11" t="s">
        <v>188</v>
      </c>
      <c r="E5" s="10"/>
      <c r="F5" s="10" t="s">
        <v>179</v>
      </c>
      <c r="G5" s="12" t="str">
        <f t="shared" si="0"/>
        <v>insert into Member(Id,Name,Phone,LineId)values('4','盧廣中','0966454421','g0966454421')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94</v>
      </c>
      <c r="B6" s="11" t="s">
        <v>189</v>
      </c>
      <c r="C6" s="11" t="s">
        <v>190</v>
      </c>
      <c r="D6" s="11" t="s">
        <v>191</v>
      </c>
      <c r="E6" s="10"/>
      <c r="F6" s="10" t="s">
        <v>179</v>
      </c>
      <c r="G6" s="12" t="str">
        <f t="shared" si="0"/>
        <v>insert into Member(Id,Name,Phone,LineId)values('5','陳怡伶','0944215478','chen10')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97</v>
      </c>
      <c r="B7" s="11" t="s">
        <v>192</v>
      </c>
      <c r="C7" s="11" t="s">
        <v>193</v>
      </c>
      <c r="D7" s="11" t="s">
        <v>194</v>
      </c>
      <c r="E7" s="10"/>
      <c r="F7" s="10" t="s">
        <v>179</v>
      </c>
      <c r="G7" s="12" t="str">
        <f t="shared" si="0"/>
        <v>insert into Member(Id,Name,Phone,LineId)values('6','王一一','0913256841','wang11')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1" t="s">
        <v>118</v>
      </c>
      <c r="B8" s="11" t="s">
        <v>195</v>
      </c>
      <c r="C8" s="11" t="s">
        <v>196</v>
      </c>
      <c r="D8" s="11" t="s">
        <v>197</v>
      </c>
      <c r="E8" s="10"/>
      <c r="F8" s="10" t="s">
        <v>179</v>
      </c>
      <c r="G8" s="12" t="str">
        <f t="shared" si="0"/>
        <v>insert into Member(Id,Name,Phone,LineId)values('7','許甲乙','0989765123','shuAB')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 t="s">
        <v>122</v>
      </c>
      <c r="B9" s="11" t="s">
        <v>198</v>
      </c>
      <c r="C9" s="11" t="s">
        <v>199</v>
      </c>
      <c r="D9" s="11" t="s">
        <v>200</v>
      </c>
      <c r="E9" s="10"/>
      <c r="F9" s="10" t="s">
        <v>179</v>
      </c>
      <c r="G9" s="12" t="str">
        <f t="shared" si="0"/>
        <v>insert into Member(Id,Name,Phone,LineId)values('8','陳大茲','0915328155','ascioss56')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126</v>
      </c>
      <c r="B10" s="11" t="s">
        <v>201</v>
      </c>
      <c r="C10" s="11" t="s">
        <v>202</v>
      </c>
      <c r="D10" s="11" t="s">
        <v>203</v>
      </c>
      <c r="E10" s="10"/>
      <c r="F10" s="10" t="s">
        <v>179</v>
      </c>
      <c r="G10" s="12" t="str">
        <f t="shared" si="0"/>
        <v>insert into Member(Id,Name,Phone,LineId)values('9','徐若瑄','0946512348','yuiyu889')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1" t="s">
        <v>130</v>
      </c>
      <c r="B11" s="11" t="s">
        <v>204</v>
      </c>
      <c r="C11" s="11" t="s">
        <v>205</v>
      </c>
      <c r="D11" s="11" t="s">
        <v>206</v>
      </c>
      <c r="E11" s="10"/>
      <c r="F11" s="10" t="s">
        <v>179</v>
      </c>
      <c r="G11" s="12" t="str">
        <f t="shared" si="0"/>
        <v>insert into Member(Id,Name,Phone,LineId)values('10','王心寧','0989615325','yunyunlin')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1" t="s">
        <v>153</v>
      </c>
      <c r="B12" s="11" t="s">
        <v>207</v>
      </c>
      <c r="C12" s="11" t="s">
        <v>208</v>
      </c>
      <c r="D12" s="11" t="s">
        <v>209</v>
      </c>
      <c r="E12" s="10"/>
      <c r="F12" s="10" t="s">
        <v>179</v>
      </c>
      <c r="G12" s="12" t="str">
        <f t="shared" si="0"/>
        <v>insert into Member(Id,Name,Phone,LineId)values('11','蔡瓜吉','0910101114','gaugua')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1" t="s">
        <v>156</v>
      </c>
      <c r="B13" s="11" t="s">
        <v>210</v>
      </c>
      <c r="C13" s="11" t="s">
        <v>211</v>
      </c>
      <c r="D13" s="11" t="s">
        <v>212</v>
      </c>
      <c r="E13" s="10"/>
      <c r="F13" s="10" t="s">
        <v>179</v>
      </c>
      <c r="G13" s="12" t="str">
        <f t="shared" si="0"/>
        <v>insert into Member(Id,Name,Phone,LineId)values('12','蔡宗翰','0911123555','chunsa5512')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1" t="s">
        <v>159</v>
      </c>
      <c r="B14" s="11" t="s">
        <v>213</v>
      </c>
      <c r="C14" s="11" t="s">
        <v>214</v>
      </c>
      <c r="D14" s="11" t="s">
        <v>215</v>
      </c>
      <c r="E14" s="10"/>
      <c r="F14" s="10" t="s">
        <v>179</v>
      </c>
      <c r="G14" s="12" t="str">
        <f t="shared" si="0"/>
        <v>insert into Member(Id,Name,Phone,LineId)values('13','關心宜','0999885442','a0999885442')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1" t="s">
        <v>162</v>
      </c>
      <c r="B15" s="11" t="s">
        <v>216</v>
      </c>
      <c r="C15" s="11" t="s">
        <v>217</v>
      </c>
      <c r="D15" s="11" t="s">
        <v>218</v>
      </c>
      <c r="E15" s="10"/>
      <c r="F15" s="10" t="s">
        <v>179</v>
      </c>
      <c r="G15" s="12" t="str">
        <f t="shared" si="0"/>
        <v>insert into Member(Id,Name,Phone,LineId)values('14','林怡萱','0944223333','20001288lin')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activeCell="B2" sqref="A2:B2"/>
    </sheetView>
  </sheetViews>
  <sheetFormatPr defaultColWidth="14.44140625" defaultRowHeight="15" customHeight="1"/>
  <sheetData>
    <row r="1" spans="1:26">
      <c r="A1" s="4" t="s">
        <v>10</v>
      </c>
      <c r="B1" s="4" t="s">
        <v>59</v>
      </c>
      <c r="C1" s="4" t="s">
        <v>62</v>
      </c>
      <c r="D1" s="4" t="s">
        <v>65</v>
      </c>
      <c r="E1" s="4" t="s">
        <v>68</v>
      </c>
      <c r="F1" s="11" t="s">
        <v>57</v>
      </c>
      <c r="G1" s="10" t="str">
        <f>"insert into "&amp;F1&amp;"("&amp;A1&amp;","&amp;B1&amp;","&amp;C1&amp;","&amp;D1&amp;","&amp;E1&amp;")values("</f>
        <v>insert into SalesOrder(Id,BoothId,MemberId,StaffId,DeliveryPhone)values(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85</v>
      </c>
      <c r="C2" s="11" t="s">
        <v>30</v>
      </c>
      <c r="D2" s="11" t="s">
        <v>97</v>
      </c>
      <c r="E2" s="10"/>
      <c r="F2" s="10" t="s">
        <v>219</v>
      </c>
      <c r="G2" s="11" t="str">
        <f t="shared" ref="G2:G11" si="0">F2&amp;"'"&amp;A2&amp;"','"&amp;B2&amp;"','"&amp;C2&amp;"','"&amp;D2&amp;"','"&amp;E2&amp;"')"</f>
        <v>insert into SalesOrder(Id,BoothId,MemberId,StaffId,DeliveryPhone)values('1','2','1','6','')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85</v>
      </c>
      <c r="B3" s="11" t="s">
        <v>88</v>
      </c>
      <c r="C3" s="11" t="s">
        <v>85</v>
      </c>
      <c r="D3" s="11" t="s">
        <v>85</v>
      </c>
      <c r="E3" s="10"/>
      <c r="F3" s="10" t="s">
        <v>219</v>
      </c>
      <c r="G3" s="11" t="str">
        <f t="shared" si="0"/>
        <v>insert into SalesOrder(Id,BoothId,MemberId,StaffId,DeliveryPhone)values('2','3','2','2','')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88</v>
      </c>
      <c r="B4" s="11" t="s">
        <v>85</v>
      </c>
      <c r="C4" s="11" t="s">
        <v>91</v>
      </c>
      <c r="D4" s="11" t="s">
        <v>88</v>
      </c>
      <c r="E4" s="10"/>
      <c r="F4" s="10" t="s">
        <v>219</v>
      </c>
      <c r="G4" s="11" t="str">
        <f t="shared" si="0"/>
        <v>insert into SalesOrder(Id,BoothId,MemberId,StaffId,DeliveryPhone)values('3','2','4','3','')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91</v>
      </c>
      <c r="B5" s="11" t="s">
        <v>94</v>
      </c>
      <c r="C5" s="11" t="s">
        <v>94</v>
      </c>
      <c r="D5" s="11" t="s">
        <v>91</v>
      </c>
      <c r="E5" s="10"/>
      <c r="F5" s="10" t="s">
        <v>219</v>
      </c>
      <c r="G5" s="11" t="str">
        <f t="shared" si="0"/>
        <v>insert into SalesOrder(Id,BoothId,MemberId,StaffId,DeliveryPhone)values('4','5','5','4','')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94</v>
      </c>
      <c r="B6" s="11" t="s">
        <v>91</v>
      </c>
      <c r="C6" s="11" t="s">
        <v>122</v>
      </c>
      <c r="D6" s="11" t="s">
        <v>97</v>
      </c>
      <c r="E6" s="10"/>
      <c r="F6" s="10" t="s">
        <v>219</v>
      </c>
      <c r="G6" s="11" t="str">
        <f t="shared" si="0"/>
        <v>insert into SalesOrder(Id,BoothId,MemberId,StaffId,DeliveryPhone)values('5','4','8','6','')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97</v>
      </c>
      <c r="B7" s="11" t="s">
        <v>30</v>
      </c>
      <c r="C7" s="11" t="s">
        <v>126</v>
      </c>
      <c r="D7" s="11" t="s">
        <v>91</v>
      </c>
      <c r="E7" s="10"/>
      <c r="F7" s="10" t="s">
        <v>219</v>
      </c>
      <c r="G7" s="11" t="str">
        <f t="shared" si="0"/>
        <v>insert into SalesOrder(Id,BoothId,MemberId,StaffId,DeliveryPhone)values('6','1','9','4','')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1" t="s">
        <v>118</v>
      </c>
      <c r="B8" s="11" t="s">
        <v>85</v>
      </c>
      <c r="C8" s="11" t="s">
        <v>130</v>
      </c>
      <c r="D8" s="11" t="s">
        <v>85</v>
      </c>
      <c r="E8" s="10"/>
      <c r="F8" s="10" t="s">
        <v>219</v>
      </c>
      <c r="G8" s="11" t="str">
        <f t="shared" si="0"/>
        <v>insert into SalesOrder(Id,BoothId,MemberId,StaffId,DeliveryPhone)values('7','2','10','2','')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 t="s">
        <v>122</v>
      </c>
      <c r="B9" s="11" t="s">
        <v>88</v>
      </c>
      <c r="C9" s="11" t="s">
        <v>153</v>
      </c>
      <c r="D9" s="11" t="s">
        <v>30</v>
      </c>
      <c r="E9" s="10"/>
      <c r="F9" s="10" t="s">
        <v>219</v>
      </c>
      <c r="G9" s="11" t="str">
        <f t="shared" si="0"/>
        <v>insert into SalesOrder(Id,BoothId,MemberId,StaffId,DeliveryPhone)values('8','3','11','1','')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126</v>
      </c>
      <c r="B10" s="11" t="s">
        <v>97</v>
      </c>
      <c r="C10" s="11" t="s">
        <v>156</v>
      </c>
      <c r="D10" s="11" t="s">
        <v>94</v>
      </c>
      <c r="E10" s="10"/>
      <c r="F10" s="10" t="s">
        <v>219</v>
      </c>
      <c r="G10" s="11" t="str">
        <f t="shared" si="0"/>
        <v>insert into SalesOrder(Id,BoothId,MemberId,StaffId,DeliveryPhone)values('9','6','12','5','')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1" t="s">
        <v>130</v>
      </c>
      <c r="B11" s="11" t="s">
        <v>130</v>
      </c>
      <c r="C11" s="11" t="s">
        <v>162</v>
      </c>
      <c r="D11" s="11" t="s">
        <v>94</v>
      </c>
      <c r="E11" s="10"/>
      <c r="F11" s="10" t="s">
        <v>219</v>
      </c>
      <c r="G11" s="11" t="str">
        <f t="shared" si="0"/>
        <v>insert into SalesOrder(Id,BoothId,MemberId,StaffId,DeliveryPhone)values('10','10','14','5','')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workbookViewId="0">
      <selection activeCell="C3" sqref="B2:C3"/>
    </sheetView>
  </sheetViews>
  <sheetFormatPr defaultColWidth="14.44140625" defaultRowHeight="15" customHeight="1"/>
  <sheetData>
    <row r="1" spans="1:26">
      <c r="A1" s="8" t="s">
        <v>74</v>
      </c>
      <c r="B1" s="4" t="s">
        <v>76</v>
      </c>
      <c r="C1" s="4" t="s">
        <v>44</v>
      </c>
      <c r="D1" s="4" t="s">
        <v>80</v>
      </c>
      <c r="E1" s="10"/>
      <c r="F1" s="9" t="s">
        <v>72</v>
      </c>
      <c r="G1" s="12" t="str">
        <f>"insert into "&amp;F1&amp;"("&amp;A1&amp;","&amp;B1&amp;","&amp;C1&amp;","&amp;D1&amp;")values("</f>
        <v>insert into SalesOrderDetail(OrderId,ProductId,UnitPrice,Quantity)values(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11" t="s">
        <v>30</v>
      </c>
      <c r="B2" s="11" t="s">
        <v>85</v>
      </c>
      <c r="C2" s="11" t="s">
        <v>138</v>
      </c>
      <c r="D2" s="11" t="s">
        <v>85</v>
      </c>
      <c r="E2" s="10"/>
      <c r="F2" s="10" t="s">
        <v>220</v>
      </c>
      <c r="G2" s="12" t="str">
        <f t="shared" ref="G2:G27" si="0">F2&amp;"'"&amp;A2&amp;"','"&amp;B2&amp;"','"&amp;C2&amp;"','"&amp;D2&amp;"')"</f>
        <v>insert into SalesOrderDetail(OrderId,ProductId,UnitPrice,Quantity)values('1','2','120','2')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11" t="s">
        <v>30</v>
      </c>
      <c r="B3" s="11" t="s">
        <v>88</v>
      </c>
      <c r="C3" s="11" t="s">
        <v>47</v>
      </c>
      <c r="D3" s="11" t="s">
        <v>30</v>
      </c>
      <c r="E3" s="10"/>
      <c r="F3" s="10" t="s">
        <v>220</v>
      </c>
      <c r="G3" s="12" t="str">
        <f t="shared" si="0"/>
        <v>insert into SalesOrderDetail(OrderId,ProductId,UnitPrice,Quantity)values('1','3','30','1')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1" t="s">
        <v>85</v>
      </c>
      <c r="B4" s="11" t="s">
        <v>30</v>
      </c>
      <c r="C4" s="11" t="s">
        <v>135</v>
      </c>
      <c r="D4" s="11" t="s">
        <v>85</v>
      </c>
      <c r="E4" s="10"/>
      <c r="F4" s="10" t="s">
        <v>220</v>
      </c>
      <c r="G4" s="12" t="str">
        <f t="shared" si="0"/>
        <v>insert into SalesOrderDetail(OrderId,ProductId,UnitPrice,Quantity)values('2','1','60','2')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1" t="s">
        <v>88</v>
      </c>
      <c r="B5" s="11" t="s">
        <v>30</v>
      </c>
      <c r="C5" s="11" t="s">
        <v>135</v>
      </c>
      <c r="D5" s="11" t="s">
        <v>85</v>
      </c>
      <c r="E5" s="10"/>
      <c r="F5" s="10" t="s">
        <v>220</v>
      </c>
      <c r="G5" s="12" t="str">
        <f t="shared" si="0"/>
        <v>insert into SalesOrderDetail(OrderId,ProductId,UnitPrice,Quantity)values('3','1','60','2')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88</v>
      </c>
      <c r="B6" s="11" t="s">
        <v>91</v>
      </c>
      <c r="C6" s="11" t="s">
        <v>82</v>
      </c>
      <c r="D6" s="11" t="s">
        <v>82</v>
      </c>
      <c r="E6" s="10"/>
      <c r="F6" s="10" t="s">
        <v>220</v>
      </c>
      <c r="G6" s="12" t="str">
        <f t="shared" si="0"/>
        <v>insert into SalesOrderDetail(OrderId,ProductId,UnitPrice,Quantity)values('3','4','20','20')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A7" s="11" t="s">
        <v>88</v>
      </c>
      <c r="B7" s="11" t="s">
        <v>94</v>
      </c>
      <c r="C7" s="11" t="s">
        <v>142</v>
      </c>
      <c r="D7" s="11" t="s">
        <v>30</v>
      </c>
      <c r="E7" s="10"/>
      <c r="F7" s="10" t="s">
        <v>220</v>
      </c>
      <c r="G7" s="12" t="str">
        <f t="shared" si="0"/>
        <v>insert into SalesOrderDetail(OrderId,ProductId,UnitPrice,Quantity)values('3','5','150','1')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1" t="s">
        <v>88</v>
      </c>
      <c r="B8" s="11" t="s">
        <v>97</v>
      </c>
      <c r="C8" s="11" t="s">
        <v>144</v>
      </c>
      <c r="D8" s="11" t="s">
        <v>130</v>
      </c>
      <c r="E8" s="10"/>
      <c r="F8" s="10" t="s">
        <v>220</v>
      </c>
      <c r="G8" s="12" t="str">
        <f t="shared" si="0"/>
        <v>insert into SalesOrderDetail(OrderId,ProductId,UnitPrice,Quantity)values('3','6','35','10')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1" t="s">
        <v>91</v>
      </c>
      <c r="B9" s="11" t="s">
        <v>85</v>
      </c>
      <c r="C9" s="11" t="s">
        <v>138</v>
      </c>
      <c r="D9" s="11" t="s">
        <v>30</v>
      </c>
      <c r="E9" s="10"/>
      <c r="F9" s="10" t="s">
        <v>220</v>
      </c>
      <c r="G9" s="12" t="str">
        <f t="shared" si="0"/>
        <v>insert into SalesOrderDetail(OrderId,ProductId,UnitPrice,Quantity)values('4','2','120','1')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1" t="s">
        <v>94</v>
      </c>
      <c r="B10" s="11" t="s">
        <v>30</v>
      </c>
      <c r="C10" s="11" t="s">
        <v>135</v>
      </c>
      <c r="D10" s="11" t="s">
        <v>94</v>
      </c>
      <c r="E10" s="10"/>
      <c r="F10" s="10" t="s">
        <v>220</v>
      </c>
      <c r="G10" s="12" t="str">
        <f t="shared" si="0"/>
        <v>insert into SalesOrderDetail(OrderId,ProductId,UnitPrice,Quantity)values('5','1','60','5')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1" t="s">
        <v>97</v>
      </c>
      <c r="B11" s="11" t="s">
        <v>85</v>
      </c>
      <c r="C11" s="11" t="s">
        <v>138</v>
      </c>
      <c r="D11" s="11" t="s">
        <v>88</v>
      </c>
      <c r="E11" s="10"/>
      <c r="F11" s="10" t="s">
        <v>220</v>
      </c>
      <c r="G11" s="12" t="str">
        <f t="shared" si="0"/>
        <v>insert into SalesOrderDetail(OrderId,ProductId,UnitPrice,Quantity)values('6','2','120','3')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>
      <c r="A12" s="11" t="s">
        <v>97</v>
      </c>
      <c r="B12" s="11" t="s">
        <v>88</v>
      </c>
      <c r="C12" s="11" t="s">
        <v>47</v>
      </c>
      <c r="D12" s="11" t="s">
        <v>30</v>
      </c>
      <c r="E12" s="10"/>
      <c r="F12" s="10" t="s">
        <v>220</v>
      </c>
      <c r="G12" s="12" t="str">
        <f t="shared" si="0"/>
        <v>insert into SalesOrderDetail(OrderId,ProductId,UnitPrice,Quantity)values('6','3','30','1')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>
      <c r="A13" s="11" t="s">
        <v>97</v>
      </c>
      <c r="B13" s="11" t="s">
        <v>94</v>
      </c>
      <c r="C13" s="11" t="s">
        <v>142</v>
      </c>
      <c r="D13" s="11" t="s">
        <v>85</v>
      </c>
      <c r="E13" s="10"/>
      <c r="F13" s="10" t="s">
        <v>220</v>
      </c>
      <c r="G13" s="12" t="str">
        <f t="shared" si="0"/>
        <v>insert into SalesOrderDetail(OrderId,ProductId,UnitPrice,Quantity)values('6','5','150','2')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1" t="s">
        <v>97</v>
      </c>
      <c r="B14" s="11" t="s">
        <v>162</v>
      </c>
      <c r="C14" s="11" t="s">
        <v>152</v>
      </c>
      <c r="D14" s="11" t="s">
        <v>30</v>
      </c>
      <c r="E14" s="10"/>
      <c r="F14" s="10" t="s">
        <v>220</v>
      </c>
      <c r="G14" s="12" t="str">
        <f t="shared" si="0"/>
        <v>insert into SalesOrderDetail(OrderId,ProductId,UnitPrice,Quantity)values('6','14','200','1')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1" t="s">
        <v>118</v>
      </c>
      <c r="B15" s="11" t="s">
        <v>30</v>
      </c>
      <c r="C15" s="11" t="s">
        <v>135</v>
      </c>
      <c r="D15" s="11" t="s">
        <v>88</v>
      </c>
      <c r="E15" s="10"/>
      <c r="F15" s="10" t="s">
        <v>220</v>
      </c>
      <c r="G15" s="12" t="str">
        <f t="shared" si="0"/>
        <v>insert into SalesOrderDetail(OrderId,ProductId,UnitPrice,Quantity)values('7','1','60','3')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1" t="s">
        <v>118</v>
      </c>
      <c r="B16" s="11" t="s">
        <v>118</v>
      </c>
      <c r="C16" s="11" t="s">
        <v>146</v>
      </c>
      <c r="D16" s="11" t="s">
        <v>30</v>
      </c>
      <c r="E16" s="10"/>
      <c r="F16" s="10" t="s">
        <v>220</v>
      </c>
      <c r="G16" s="12" t="str">
        <f t="shared" si="0"/>
        <v>insert into SalesOrderDetail(OrderId,ProductId,UnitPrice,Quantity)values('7','7','450','1')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>
      <c r="A17" s="11" t="s">
        <v>122</v>
      </c>
      <c r="B17" s="11" t="s">
        <v>30</v>
      </c>
      <c r="C17" s="11" t="s">
        <v>135</v>
      </c>
      <c r="D17" s="11" t="s">
        <v>94</v>
      </c>
      <c r="E17" s="10"/>
      <c r="F17" s="10" t="s">
        <v>220</v>
      </c>
      <c r="G17" s="12" t="str">
        <f t="shared" si="0"/>
        <v>insert into SalesOrderDetail(OrderId,ProductId,UnitPrice,Quantity)values('8','1','60','5')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>
      <c r="A18" s="11" t="s">
        <v>122</v>
      </c>
      <c r="B18" s="11" t="s">
        <v>85</v>
      </c>
      <c r="C18" s="11" t="s">
        <v>138</v>
      </c>
      <c r="D18" s="11" t="s">
        <v>85</v>
      </c>
      <c r="E18" s="10"/>
      <c r="F18" s="10" t="s">
        <v>220</v>
      </c>
      <c r="G18" s="12" t="str">
        <f t="shared" si="0"/>
        <v>insert into SalesOrderDetail(OrderId,ProductId,UnitPrice,Quantity)values('8','2','120','2')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>
      <c r="A19" s="11" t="s">
        <v>126</v>
      </c>
      <c r="B19" s="11" t="s">
        <v>85</v>
      </c>
      <c r="C19" s="11" t="s">
        <v>138</v>
      </c>
      <c r="D19" s="11" t="s">
        <v>30</v>
      </c>
      <c r="E19" s="10"/>
      <c r="F19" s="10" t="s">
        <v>220</v>
      </c>
      <c r="G19" s="12" t="str">
        <f t="shared" si="0"/>
        <v>insert into SalesOrderDetail(OrderId,ProductId,UnitPrice,Quantity)values('9','2','120','1')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1" t="s">
        <v>126</v>
      </c>
      <c r="B20" s="11" t="s">
        <v>122</v>
      </c>
      <c r="C20" s="11" t="s">
        <v>148</v>
      </c>
      <c r="D20" s="11" t="s">
        <v>30</v>
      </c>
      <c r="E20" s="10"/>
      <c r="F20" s="10" t="s">
        <v>220</v>
      </c>
      <c r="G20" s="12" t="str">
        <f t="shared" si="0"/>
        <v>insert into SalesOrderDetail(OrderId,ProductId,UnitPrice,Quantity)values('9','8','1500','1')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1" t="s">
        <v>126</v>
      </c>
      <c r="B21" s="11" t="s">
        <v>126</v>
      </c>
      <c r="C21" s="11" t="s">
        <v>150</v>
      </c>
      <c r="D21" s="11" t="s">
        <v>30</v>
      </c>
      <c r="E21" s="10"/>
      <c r="F21" s="10" t="s">
        <v>220</v>
      </c>
      <c r="G21" s="12" t="str">
        <f t="shared" si="0"/>
        <v>insert into SalesOrderDetail(OrderId,ProductId,UnitPrice,Quantity)values('9','9','1200','1')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1" t="s">
        <v>126</v>
      </c>
      <c r="B22" s="11" t="s">
        <v>130</v>
      </c>
      <c r="C22" s="11" t="s">
        <v>152</v>
      </c>
      <c r="D22" s="11" t="s">
        <v>30</v>
      </c>
      <c r="E22" s="10"/>
      <c r="F22" s="10" t="s">
        <v>220</v>
      </c>
      <c r="G22" s="12" t="str">
        <f t="shared" si="0"/>
        <v>insert into SalesOrderDetail(OrderId,ProductId,UnitPrice,Quantity)values('9','10','200','1')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1" t="s">
        <v>126</v>
      </c>
      <c r="B23" s="11" t="s">
        <v>153</v>
      </c>
      <c r="C23" s="11" t="s">
        <v>155</v>
      </c>
      <c r="D23" s="11" t="s">
        <v>85</v>
      </c>
      <c r="E23" s="10"/>
      <c r="F23" s="10" t="s">
        <v>220</v>
      </c>
      <c r="G23" s="12" t="str">
        <f t="shared" si="0"/>
        <v>insert into SalesOrderDetail(OrderId,ProductId,UnitPrice,Quantity)values('9','11','45','2')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1" t="s">
        <v>130</v>
      </c>
      <c r="B24" s="11" t="s">
        <v>85</v>
      </c>
      <c r="C24" s="11" t="s">
        <v>138</v>
      </c>
      <c r="D24" s="11" t="s">
        <v>30</v>
      </c>
      <c r="E24" s="10"/>
      <c r="F24" s="10" t="s">
        <v>220</v>
      </c>
      <c r="G24" s="12" t="str">
        <f t="shared" si="0"/>
        <v>insert into SalesOrderDetail(OrderId,ProductId,UnitPrice,Quantity)values('10','2','120','1')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1" t="s">
        <v>130</v>
      </c>
      <c r="B25" s="11" t="s">
        <v>156</v>
      </c>
      <c r="C25" s="11" t="s">
        <v>158</v>
      </c>
      <c r="D25" s="11" t="s">
        <v>30</v>
      </c>
      <c r="E25" s="10"/>
      <c r="F25" s="10" t="s">
        <v>220</v>
      </c>
      <c r="G25" s="12" t="str">
        <f t="shared" si="0"/>
        <v>insert into SalesOrderDetail(OrderId,ProductId,UnitPrice,Quantity)values('10','12','130','1')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>
      <c r="A26" s="11" t="s">
        <v>130</v>
      </c>
      <c r="B26" s="11" t="s">
        <v>159</v>
      </c>
      <c r="C26" s="11" t="s">
        <v>161</v>
      </c>
      <c r="D26" s="11" t="s">
        <v>30</v>
      </c>
      <c r="E26" s="10"/>
      <c r="F26" s="10" t="s">
        <v>220</v>
      </c>
      <c r="G26" s="12" t="str">
        <f t="shared" si="0"/>
        <v>insert into SalesOrderDetail(OrderId,ProductId,UnitPrice,Quantity)values('10','13','250','1')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1" t="s">
        <v>130</v>
      </c>
      <c r="B27" s="11" t="s">
        <v>174</v>
      </c>
      <c r="C27" s="11" t="s">
        <v>130</v>
      </c>
      <c r="D27" s="11" t="s">
        <v>82</v>
      </c>
      <c r="E27" s="10"/>
      <c r="F27" s="10" t="s">
        <v>220</v>
      </c>
      <c r="G27" s="12" t="str">
        <f t="shared" si="0"/>
        <v>insert into SalesOrderDetail(OrderId,ProductId,UnitPrice,Quantity)values('10','19','10','20')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>
      <c r="A29" s="1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DBSchema</vt:lpstr>
      <vt:lpstr>TABLE</vt:lpstr>
      <vt:lpstr>Staff</vt:lpstr>
      <vt:lpstr>Booth</vt:lpstr>
      <vt:lpstr>Product</vt:lpstr>
      <vt:lpstr>Member</vt:lpstr>
      <vt:lpstr>SalesOrder</vt:lpstr>
      <vt:lpstr>SalesOrderDetail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</cp:lastModifiedBy>
  <dcterms:modified xsi:type="dcterms:W3CDTF">2022-06-10T08:02:32Z</dcterms:modified>
</cp:coreProperties>
</file>