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_MasterWork\csplab\skymaker\"/>
    </mc:Choice>
  </mc:AlternateContent>
  <xr:revisionPtr revIDLastSave="0" documentId="13_ncr:1_{36703C33-43DB-4998-81C7-B047705385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ib.Bro.Calc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E26" i="1"/>
  <c r="E25" i="1"/>
  <c r="E22" i="1"/>
  <c r="E20" i="1"/>
  <c r="E18" i="1"/>
  <c r="E12" i="1"/>
  <c r="E11" i="1"/>
  <c r="E8" i="1"/>
  <c r="E6" i="1"/>
  <c r="E4" i="1"/>
  <c r="E28" i="1" l="1"/>
  <c r="E37" i="1" s="1"/>
  <c r="E14" i="1"/>
  <c r="E34" i="1" s="1"/>
  <c r="C28" i="1" l="1"/>
  <c r="C14" i="1"/>
</calcChain>
</file>

<file path=xl/sharedStrings.xml><?xml version="1.0" encoding="utf-8"?>
<sst xmlns="http://schemas.openxmlformats.org/spreadsheetml/2006/main" count="45" uniqueCount="34">
  <si>
    <t>Y-axis</t>
  </si>
  <si>
    <t>Note</t>
  </si>
  <si>
    <t>R.Value</t>
  </si>
  <si>
    <t>Measured</t>
  </si>
  <si>
    <t>=</t>
  </si>
  <si>
    <t>Requested</t>
  </si>
  <si>
    <t>Value</t>
  </si>
  <si>
    <t>i.e.</t>
  </si>
  <si>
    <t>110mm</t>
  </si>
  <si>
    <t xml:space="preserve">is </t>
  </si>
  <si>
    <t>Skew</t>
  </si>
  <si>
    <t>requested</t>
  </si>
  <si>
    <t>Half Circle</t>
  </si>
  <si>
    <t>Error</t>
  </si>
  <si>
    <t>Ave</t>
  </si>
  <si>
    <t>X-axis</t>
  </si>
  <si>
    <t>Triangle</t>
  </si>
  <si>
    <t>Quarter Circle</t>
  </si>
  <si>
    <t>Skew Result</t>
  </si>
  <si>
    <t>Klipper Skew (see link)</t>
  </si>
  <si>
    <t>[skew_correction]</t>
  </si>
  <si>
    <t>E-step Calculator</t>
  </si>
  <si>
    <t>SKEW_PROFILE SAVE=my_skew_profile</t>
  </si>
  <si>
    <t>Starting E-steps</t>
  </si>
  <si>
    <t>New E-steps</t>
  </si>
  <si>
    <t>(input yours)</t>
  </si>
  <si>
    <t>Y</t>
  </si>
  <si>
    <t xml:space="preserve"> &gt;&gt;&gt;&gt;</t>
  </si>
  <si>
    <t>Klipper Skew Info</t>
  </si>
  <si>
    <t>https://github.com/Klipper3d/klipper/blob/master/docs/Skew_Correction.md</t>
  </si>
  <si>
    <t>Marlin Skew info</t>
  </si>
  <si>
    <t>X</t>
  </si>
  <si>
    <t>&gt;&gt;&gt;&gt;</t>
  </si>
  <si>
    <t>https://marlinfw.org/docs/gcode/M852.html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</si>
</sst>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2"/>
      <color rgb="FF000000"/>
      <name val="Calibri"/>
    </font>
    <font>
      <sz val="10"/>
      <color theme="1"/>
      <name val="Arial"/>
      <scheme val="minor"/>
    </font>
    <font>
      <sz val="11"/>
      <color rgb="FFFF0000"/>
      <name val="Calibri"/>
    </font>
    <font>
      <u/>
      <sz val="11"/>
      <color rgb="FF000000"/>
      <name val="Calibri"/>
    </font>
    <font>
      <sz val="10"/>
      <name val="Arial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FFFFFF"/>
      <name val="Calibri"/>
    </font>
    <font>
      <sz val="11"/>
      <color rgb="FF262626"/>
      <name val="Calibri"/>
    </font>
    <font>
      <sz val="10"/>
      <color rgb="FF262626"/>
      <name val="Consolas"/>
    </font>
    <font>
      <sz val="10"/>
      <color theme="0"/>
      <name val="Consolas"/>
    </font>
    <font>
      <u/>
      <sz val="11"/>
      <color rgb="FF262626"/>
      <name val="Calibri"/>
    </font>
    <font>
      <u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66FFFF"/>
        <bgColor rgb="FF66FFFF"/>
      </patternFill>
    </fill>
    <fill>
      <patternFill patternType="solid">
        <fgColor rgb="FFFFFF00"/>
        <bgColor rgb="FFFFFF00"/>
      </patternFill>
    </fill>
    <fill>
      <patternFill patternType="solid">
        <fgColor rgb="FF66FF66"/>
        <bgColor rgb="FF66FF66"/>
      </patternFill>
    </fill>
    <fill>
      <patternFill patternType="solid">
        <fgColor rgb="FF3333FF"/>
        <bgColor rgb="FF3333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2" borderId="0" xfId="0" applyFont="1" applyFill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0" xfId="0" applyNumberFormat="1" applyFont="1" applyAlignment="1">
      <alignment horizontal="right"/>
    </xf>
    <xf numFmtId="0" fontId="1" fillId="2" borderId="7" xfId="0" quotePrefix="1" applyFont="1" applyFill="1" applyBorder="1"/>
    <xf numFmtId="0" fontId="1" fillId="0" borderId="7" xfId="0" applyFont="1" applyBorder="1" applyAlignment="1">
      <alignment horizontal="center"/>
    </xf>
    <xf numFmtId="0" fontId="1" fillId="2" borderId="7" xfId="0" applyFont="1" applyFill="1" applyBorder="1"/>
    <xf numFmtId="0" fontId="4" fillId="0" borderId="0" xfId="0" applyFont="1" applyAlignment="1">
      <alignment horizontal="center"/>
    </xf>
    <xf numFmtId="0" fontId="1" fillId="0" borderId="1" xfId="0" applyFont="1" applyBorder="1"/>
    <xf numFmtId="0" fontId="1" fillId="2" borderId="8" xfId="0" applyFont="1" applyFill="1" applyBorder="1"/>
    <xf numFmtId="0" fontId="2" fillId="0" borderId="4" xfId="0" applyFont="1" applyBorder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0" xfId="0" applyFont="1" applyFill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/>
    <xf numFmtId="10" fontId="3" fillId="0" borderId="11" xfId="0" applyNumberFormat="1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10" fontId="8" fillId="0" borderId="11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9" fillId="6" borderId="0" xfId="0" applyFont="1" applyFill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9" fillId="7" borderId="0" xfId="0" applyFont="1" applyFill="1" applyAlignment="1">
      <alignment horizontal="right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10" fillId="0" borderId="5" xfId="0" applyFont="1" applyBorder="1"/>
    <xf numFmtId="0" fontId="10" fillId="0" borderId="4" xfId="0" applyFont="1" applyBorder="1"/>
    <xf numFmtId="0" fontId="1" fillId="0" borderId="4" xfId="0" applyFont="1" applyBorder="1" applyAlignment="1">
      <alignment horizontal="center"/>
    </xf>
    <xf numFmtId="2" fontId="9" fillId="9" borderId="0" xfId="0" applyNumberFormat="1" applyFont="1" applyFill="1" applyAlignment="1">
      <alignment horizontal="right"/>
    </xf>
    <xf numFmtId="0" fontId="13" fillId="0" borderId="4" xfId="0" applyFont="1" applyBorder="1"/>
    <xf numFmtId="2" fontId="9" fillId="0" borderId="0" xfId="0" applyNumberFormat="1" applyFont="1"/>
    <xf numFmtId="2" fontId="9" fillId="9" borderId="11" xfId="0" applyNumberFormat="1" applyFont="1" applyFill="1" applyBorder="1" applyAlignment="1">
      <alignment horizontal="right"/>
    </xf>
    <xf numFmtId="0" fontId="14" fillId="0" borderId="10" xfId="0" applyFont="1" applyBorder="1"/>
    <xf numFmtId="0" fontId="1" fillId="0" borderId="11" xfId="0" applyFont="1" applyBorder="1"/>
    <xf numFmtId="0" fontId="1" fillId="0" borderId="0" xfId="0" applyFont="1"/>
    <xf numFmtId="0" fontId="0" fillId="0" borderId="0" xfId="0"/>
    <xf numFmtId="0" fontId="6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11" fillId="8" borderId="4" xfId="0" applyFont="1" applyFill="1" applyBorder="1"/>
    <xf numFmtId="0" fontId="12" fillId="9" borderId="4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arlinfw.org/docs/gcode/M852.html" TargetMode="External"/><Relationship Id="rId1" Type="http://schemas.openxmlformats.org/officeDocument/2006/relationships/hyperlink" Target="https://github.com/Klipper3d/klipper/blob/master/docs/Skew_Correction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9"/>
  <sheetViews>
    <sheetView tabSelected="1" topLeftCell="A13" workbookViewId="0">
      <selection activeCell="M24" sqref="M24"/>
    </sheetView>
  </sheetViews>
  <sheetFormatPr defaultColWidth="12.6640625" defaultRowHeight="15.75" customHeight="1" x14ac:dyDescent="0.25"/>
  <cols>
    <col min="8" max="8" width="6.109375" customWidth="1"/>
  </cols>
  <sheetData>
    <row r="1" spans="1:15" ht="15.75" customHeight="1" x14ac:dyDescent="0.3">
      <c r="A1" s="1"/>
      <c r="B1" s="1"/>
      <c r="C1" s="1"/>
      <c r="D1" s="1"/>
      <c r="E1" s="1"/>
      <c r="F1" s="1"/>
      <c r="G1" s="1"/>
    </row>
    <row r="2" spans="1:15" ht="15.75" customHeight="1" x14ac:dyDescent="0.3">
      <c r="A2" s="1"/>
      <c r="B2" s="2" t="s">
        <v>0</v>
      </c>
      <c r="C2" s="3"/>
      <c r="D2" s="3"/>
      <c r="E2" s="3"/>
      <c r="F2" s="4"/>
      <c r="G2" s="5" t="s">
        <v>1</v>
      </c>
    </row>
    <row r="3" spans="1:15" ht="15.75" customHeight="1" x14ac:dyDescent="0.3">
      <c r="B3" s="6"/>
      <c r="C3" s="1" t="s">
        <v>2</v>
      </c>
      <c r="D3" s="1" t="s">
        <v>3</v>
      </c>
      <c r="E3" s="1"/>
      <c r="F3" s="7"/>
      <c r="G3" s="8" t="s">
        <v>2</v>
      </c>
    </row>
    <row r="4" spans="1:15" ht="15.75" customHeight="1" x14ac:dyDescent="0.3">
      <c r="B4" s="6"/>
      <c r="C4" s="9">
        <v>110</v>
      </c>
      <c r="D4" s="10">
        <v>107.8</v>
      </c>
      <c r="E4" s="11">
        <f>D4/C4</f>
        <v>0.98</v>
      </c>
      <c r="F4" s="7"/>
      <c r="G4" s="12" t="s">
        <v>4</v>
      </c>
    </row>
    <row r="5" spans="1:15" ht="15.75" customHeight="1" x14ac:dyDescent="0.3">
      <c r="B5" s="6"/>
      <c r="C5" s="9"/>
      <c r="D5" s="13"/>
      <c r="E5" s="11"/>
      <c r="F5" s="7"/>
      <c r="G5" s="14" t="s">
        <v>5</v>
      </c>
    </row>
    <row r="6" spans="1:15" ht="15.75" customHeight="1" x14ac:dyDescent="0.3">
      <c r="B6" s="6"/>
      <c r="C6" s="9">
        <v>60</v>
      </c>
      <c r="D6" s="13">
        <v>58.66</v>
      </c>
      <c r="E6" s="11">
        <f>D6/C6</f>
        <v>0.97766666666666657</v>
      </c>
      <c r="F6" s="7"/>
      <c r="G6" s="14" t="s">
        <v>6</v>
      </c>
    </row>
    <row r="7" spans="1:15" ht="15.75" customHeight="1" x14ac:dyDescent="0.3">
      <c r="B7" s="6"/>
      <c r="C7" s="9"/>
      <c r="D7" s="13"/>
      <c r="E7" s="11"/>
      <c r="F7" s="7"/>
      <c r="G7" s="14" t="s">
        <v>7</v>
      </c>
    </row>
    <row r="8" spans="1:15" ht="15.75" customHeight="1" x14ac:dyDescent="0.3">
      <c r="B8" s="6"/>
      <c r="C8" s="9">
        <v>30</v>
      </c>
      <c r="D8" s="13">
        <v>29.5</v>
      </c>
      <c r="E8" s="11">
        <f>D8/C8</f>
        <v>0.98333333333333328</v>
      </c>
      <c r="F8" s="7"/>
      <c r="G8" s="14" t="s">
        <v>8</v>
      </c>
    </row>
    <row r="9" spans="1:15" ht="15.75" customHeight="1" x14ac:dyDescent="0.3">
      <c r="B9" s="6"/>
      <c r="C9" s="15"/>
      <c r="D9" s="13"/>
      <c r="E9" s="11"/>
      <c r="F9" s="7"/>
      <c r="G9" s="14" t="s">
        <v>9</v>
      </c>
      <c r="J9" s="1"/>
      <c r="K9" s="16"/>
      <c r="L9" s="55" t="s">
        <v>10</v>
      </c>
      <c r="M9" s="56"/>
      <c r="N9" s="4"/>
      <c r="O9" s="1"/>
    </row>
    <row r="10" spans="1:15" ht="15.75" customHeight="1" x14ac:dyDescent="0.3">
      <c r="B10" s="6"/>
      <c r="C10" s="9"/>
      <c r="D10" s="13"/>
      <c r="E10" s="1"/>
      <c r="F10" s="7"/>
      <c r="G10" s="17" t="s">
        <v>11</v>
      </c>
      <c r="J10" s="1"/>
      <c r="K10" s="18" t="s">
        <v>12</v>
      </c>
      <c r="L10" s="1"/>
      <c r="M10" s="1"/>
      <c r="N10" s="7"/>
      <c r="O10" s="1"/>
    </row>
    <row r="11" spans="1:15" ht="15.75" customHeight="1" x14ac:dyDescent="0.3">
      <c r="B11" s="6"/>
      <c r="C11" s="19">
        <v>45</v>
      </c>
      <c r="D11" s="13">
        <v>44.15</v>
      </c>
      <c r="E11" s="11">
        <f t="shared" ref="E11:E12" si="0">D11/C11</f>
        <v>0.98111111111111104</v>
      </c>
      <c r="F11" s="7"/>
      <c r="G11" s="1"/>
      <c r="J11" s="1"/>
      <c r="K11" s="6"/>
      <c r="L11" s="1" t="s">
        <v>2</v>
      </c>
      <c r="M11" s="52" t="s">
        <v>3</v>
      </c>
      <c r="N11" s="54"/>
      <c r="O11" s="1"/>
    </row>
    <row r="12" spans="1:15" ht="15.75" customHeight="1" x14ac:dyDescent="0.3">
      <c r="A12" s="1"/>
      <c r="B12" s="6"/>
      <c r="C12" s="20">
        <v>85</v>
      </c>
      <c r="D12" s="21">
        <v>83.1</v>
      </c>
      <c r="E12" s="11">
        <f t="shared" si="0"/>
        <v>0.97764705882352931</v>
      </c>
      <c r="F12" s="7"/>
      <c r="G12" s="1"/>
      <c r="J12" s="1"/>
      <c r="K12" s="6"/>
      <c r="L12" s="22">
        <v>100</v>
      </c>
      <c r="M12" s="23">
        <v>99.25</v>
      </c>
      <c r="N12" s="7"/>
      <c r="O12" s="1"/>
    </row>
    <row r="13" spans="1:15" ht="15.75" customHeight="1" x14ac:dyDescent="0.3">
      <c r="A13" s="1"/>
      <c r="B13" s="6"/>
      <c r="C13" s="9"/>
      <c r="D13" s="9"/>
      <c r="E13" s="1"/>
      <c r="F13" s="7"/>
      <c r="G13" s="1"/>
      <c r="J13" s="1"/>
      <c r="K13" s="6"/>
      <c r="L13" s="1"/>
      <c r="M13" s="1"/>
      <c r="N13" s="7"/>
      <c r="O13" s="1"/>
    </row>
    <row r="14" spans="1:15" ht="15.75" customHeight="1" x14ac:dyDescent="0.3">
      <c r="A14" s="1"/>
      <c r="B14" s="24" t="s">
        <v>13</v>
      </c>
      <c r="C14" s="25">
        <f>-1+E14</f>
        <v>-2.0048366013072028E-2</v>
      </c>
      <c r="D14" s="26" t="s">
        <v>14</v>
      </c>
      <c r="E14" s="27">
        <f>AVERAGE(E4:E12)</f>
        <v>0.97995163398692797</v>
      </c>
      <c r="F14" s="28"/>
      <c r="G14" s="1"/>
      <c r="J14" s="1"/>
      <c r="K14" s="6"/>
      <c r="L14" s="1"/>
      <c r="M14" s="1"/>
      <c r="N14" s="7"/>
      <c r="O14" s="1"/>
    </row>
    <row r="15" spans="1:15" ht="15.75" customHeight="1" x14ac:dyDescent="0.3">
      <c r="A15" s="1"/>
      <c r="B15" s="29"/>
      <c r="F15" s="1"/>
      <c r="G15" s="1"/>
      <c r="J15" s="1"/>
      <c r="K15" s="6"/>
      <c r="L15" s="1"/>
      <c r="M15" s="1"/>
      <c r="N15" s="7"/>
      <c r="O15" s="1"/>
    </row>
    <row r="16" spans="1:15" ht="15.75" customHeight="1" x14ac:dyDescent="0.3">
      <c r="A16" s="1"/>
      <c r="B16" s="2" t="s">
        <v>15</v>
      </c>
      <c r="C16" s="30"/>
      <c r="D16" s="30"/>
      <c r="E16" s="3"/>
      <c r="F16" s="4"/>
      <c r="G16" s="1"/>
      <c r="J16" s="1"/>
      <c r="K16" s="18" t="s">
        <v>16</v>
      </c>
      <c r="L16" s="1"/>
      <c r="M16" s="1"/>
      <c r="N16" s="7"/>
      <c r="O16" s="1"/>
    </row>
    <row r="17" spans="1:15" ht="15.75" customHeight="1" x14ac:dyDescent="0.3">
      <c r="A17" s="1"/>
      <c r="B17" s="6"/>
      <c r="C17" s="9" t="s">
        <v>2</v>
      </c>
      <c r="D17" s="9" t="s">
        <v>3</v>
      </c>
      <c r="E17" s="1"/>
      <c r="F17" s="7"/>
      <c r="G17" s="1"/>
      <c r="J17" s="1"/>
      <c r="K17" s="18"/>
      <c r="L17" s="1" t="s">
        <v>2</v>
      </c>
      <c r="M17" s="52" t="s">
        <v>3</v>
      </c>
      <c r="N17" s="54"/>
      <c r="O17" s="1"/>
    </row>
    <row r="18" spans="1:15" ht="15.75" customHeight="1" x14ac:dyDescent="0.3">
      <c r="A18" s="1"/>
      <c r="B18" s="6"/>
      <c r="C18" s="9">
        <v>110</v>
      </c>
      <c r="D18" s="10">
        <v>110.73</v>
      </c>
      <c r="E18" s="11">
        <f>D18/C18</f>
        <v>1.0066363636363638</v>
      </c>
      <c r="F18" s="7"/>
      <c r="G18" s="1"/>
      <c r="J18" s="1"/>
      <c r="K18" s="6"/>
      <c r="L18" s="31">
        <v>100</v>
      </c>
      <c r="M18" s="23">
        <v>99.1</v>
      </c>
      <c r="N18" s="7"/>
      <c r="O18" s="1"/>
    </row>
    <row r="19" spans="1:15" ht="15.75" customHeight="1" x14ac:dyDescent="0.3">
      <c r="A19" s="1"/>
      <c r="B19" s="6"/>
      <c r="C19" s="9"/>
      <c r="D19" s="13"/>
      <c r="E19" s="11"/>
      <c r="F19" s="7"/>
      <c r="G19" s="1"/>
      <c r="J19" s="1"/>
      <c r="K19" s="32"/>
      <c r="N19" s="33"/>
      <c r="O19" s="1"/>
    </row>
    <row r="20" spans="1:15" ht="15.75" customHeight="1" x14ac:dyDescent="0.3">
      <c r="A20" s="1"/>
      <c r="B20" s="6"/>
      <c r="C20" s="9">
        <v>60</v>
      </c>
      <c r="D20" s="13">
        <v>60.57</v>
      </c>
      <c r="E20" s="11">
        <f>D20/C20</f>
        <v>1.0095000000000001</v>
      </c>
      <c r="F20" s="7"/>
      <c r="G20" s="1"/>
      <c r="J20" s="1"/>
      <c r="K20" s="6"/>
      <c r="L20" s="1"/>
      <c r="M20" s="1"/>
      <c r="N20" s="7"/>
      <c r="O20" s="1"/>
    </row>
    <row r="21" spans="1:15" ht="15.75" customHeight="1" x14ac:dyDescent="0.3">
      <c r="A21" s="1"/>
      <c r="B21" s="6"/>
      <c r="C21" s="9"/>
      <c r="D21" s="13"/>
      <c r="E21" s="11"/>
      <c r="F21" s="7"/>
      <c r="G21" s="1"/>
      <c r="J21" s="1"/>
      <c r="K21" s="6"/>
      <c r="L21" s="1"/>
      <c r="M21" s="1"/>
      <c r="N21" s="7"/>
      <c r="O21" s="1"/>
    </row>
    <row r="22" spans="1:15" ht="15.75" customHeight="1" x14ac:dyDescent="0.3">
      <c r="A22" s="1"/>
      <c r="B22" s="6"/>
      <c r="C22" s="9">
        <v>30</v>
      </c>
      <c r="D22" s="13">
        <v>30.1</v>
      </c>
      <c r="E22" s="11">
        <f>D22/C22</f>
        <v>1.0033333333333334</v>
      </c>
      <c r="F22" s="7"/>
      <c r="G22" s="1"/>
      <c r="J22" s="1"/>
      <c r="K22" s="6"/>
      <c r="L22" s="1" t="s">
        <v>2</v>
      </c>
      <c r="M22" s="52" t="s">
        <v>3</v>
      </c>
      <c r="N22" s="54"/>
      <c r="O22" s="1"/>
    </row>
    <row r="23" spans="1:15" ht="15.75" customHeight="1" x14ac:dyDescent="0.3">
      <c r="A23" s="1"/>
      <c r="B23" s="6"/>
      <c r="C23" s="15"/>
      <c r="D23" s="13"/>
      <c r="E23" s="11"/>
      <c r="F23" s="7"/>
      <c r="G23" s="1"/>
      <c r="J23" s="1"/>
      <c r="K23" s="18" t="s">
        <v>17</v>
      </c>
      <c r="L23" s="34">
        <v>70.709999999999994</v>
      </c>
      <c r="M23" s="23">
        <v>69.180000000000007</v>
      </c>
      <c r="N23" s="7"/>
      <c r="O23" s="1"/>
    </row>
    <row r="24" spans="1:15" ht="15.75" customHeight="1" x14ac:dyDescent="0.3">
      <c r="A24" s="1"/>
      <c r="B24" s="6"/>
      <c r="C24" s="9"/>
      <c r="D24" s="13"/>
      <c r="E24" s="1"/>
      <c r="F24" s="7"/>
      <c r="G24" s="1"/>
      <c r="J24" s="1"/>
      <c r="K24" s="32"/>
      <c r="N24" s="33"/>
      <c r="O24" s="1"/>
    </row>
    <row r="25" spans="1:15" ht="15.75" customHeight="1" x14ac:dyDescent="0.3">
      <c r="A25" s="1"/>
      <c r="B25" s="6"/>
      <c r="C25" s="19">
        <v>45</v>
      </c>
      <c r="D25" s="13">
        <v>45.3</v>
      </c>
      <c r="E25" s="11">
        <f t="shared" ref="E25:E26" si="1">D25/C25</f>
        <v>1.0066666666666666</v>
      </c>
      <c r="F25" s="7"/>
      <c r="G25" s="1"/>
      <c r="J25" s="1"/>
      <c r="K25" s="35"/>
      <c r="L25" s="36"/>
      <c r="M25" s="36"/>
      <c r="N25" s="37"/>
      <c r="O25" s="1"/>
    </row>
    <row r="26" spans="1:15" ht="15.75" customHeight="1" x14ac:dyDescent="0.3">
      <c r="A26" s="1"/>
      <c r="B26" s="6"/>
      <c r="C26" s="20">
        <v>85</v>
      </c>
      <c r="D26" s="21">
        <v>85.7</v>
      </c>
      <c r="E26" s="11">
        <f t="shared" si="1"/>
        <v>1.0082352941176471</v>
      </c>
      <c r="F26" s="7"/>
      <c r="G26" s="1"/>
      <c r="J26" s="1"/>
      <c r="K26" s="1"/>
      <c r="L26" s="38"/>
      <c r="M26" s="38"/>
      <c r="N26" s="1"/>
      <c r="O26" s="1"/>
    </row>
    <row r="27" spans="1:15" ht="15.75" customHeight="1" x14ac:dyDescent="0.3">
      <c r="A27" s="1"/>
      <c r="B27" s="6"/>
      <c r="C27" s="1"/>
      <c r="D27" s="1"/>
      <c r="E27" s="1"/>
      <c r="F27" s="7"/>
      <c r="G27" s="1"/>
      <c r="J27" s="1"/>
      <c r="K27" s="1" t="s">
        <v>18</v>
      </c>
      <c r="L27" s="1"/>
      <c r="M27" s="1"/>
      <c r="N27" s="1"/>
      <c r="O27" s="1"/>
    </row>
    <row r="28" spans="1:15" ht="14.4" x14ac:dyDescent="0.3">
      <c r="A28" s="1"/>
      <c r="B28" s="24" t="s">
        <v>13</v>
      </c>
      <c r="C28" s="25">
        <f>-1+E28</f>
        <v>6.8743315508021929E-3</v>
      </c>
      <c r="D28" s="26" t="s">
        <v>14</v>
      </c>
      <c r="E28" s="27">
        <f>AVERAGE(E18:E26)</f>
        <v>1.0068743315508022</v>
      </c>
      <c r="F28" s="28"/>
      <c r="G28" s="1"/>
      <c r="H28" s="1"/>
      <c r="J28" s="1"/>
      <c r="K28" s="39" t="s">
        <v>19</v>
      </c>
      <c r="L28" s="40"/>
      <c r="M28" s="40"/>
      <c r="N28" s="40"/>
      <c r="O28" s="41"/>
    </row>
    <row r="29" spans="1:15" ht="14.4" x14ac:dyDescent="0.3">
      <c r="A29" s="1"/>
      <c r="B29" s="1"/>
      <c r="F29" s="1"/>
      <c r="G29" s="1"/>
      <c r="H29" s="1"/>
      <c r="J29" s="1"/>
      <c r="K29" s="57" t="s">
        <v>20</v>
      </c>
      <c r="L29" s="53"/>
      <c r="M29" s="42"/>
      <c r="N29" s="42"/>
      <c r="O29" s="43"/>
    </row>
    <row r="30" spans="1:15" ht="14.4" x14ac:dyDescent="0.3">
      <c r="A30" s="1"/>
      <c r="B30" s="52" t="s">
        <v>21</v>
      </c>
      <c r="C30" s="53"/>
      <c r="D30" s="1"/>
      <c r="E30" s="1"/>
      <c r="F30" s="1"/>
      <c r="G30" s="1"/>
      <c r="H30" s="1"/>
      <c r="J30" s="1"/>
      <c r="K30" s="58" t="str">
        <f>"SET_SKEW XY="&amp;M12&amp;","&amp;M18&amp;","&amp;M23</f>
        <v>SET_SKEW XY=99.25,99.1,69.18</v>
      </c>
      <c r="L30" s="53"/>
      <c r="M30" s="42"/>
      <c r="N30" s="42"/>
      <c r="O30" s="43"/>
    </row>
    <row r="31" spans="1:15" ht="14.4" x14ac:dyDescent="0.3">
      <c r="A31" s="1"/>
      <c r="B31" s="16"/>
      <c r="C31" s="3"/>
      <c r="D31" s="3"/>
      <c r="E31" s="3"/>
      <c r="F31" s="4"/>
      <c r="H31" s="1"/>
      <c r="J31" s="1"/>
      <c r="K31" s="44" t="s">
        <v>22</v>
      </c>
      <c r="L31" s="42"/>
      <c r="N31" s="42"/>
      <c r="O31" s="43"/>
    </row>
    <row r="32" spans="1:15" ht="14.4" x14ac:dyDescent="0.3">
      <c r="A32" s="1"/>
      <c r="B32" s="6"/>
      <c r="C32" s="52" t="s">
        <v>23</v>
      </c>
      <c r="D32" s="53"/>
      <c r="E32" s="52" t="s">
        <v>24</v>
      </c>
      <c r="F32" s="54"/>
      <c r="J32" s="1"/>
      <c r="K32" s="32"/>
      <c r="L32" s="42"/>
      <c r="M32" s="42"/>
      <c r="N32" s="42"/>
      <c r="O32" s="43"/>
    </row>
    <row r="33" spans="1:15" ht="14.4" x14ac:dyDescent="0.3">
      <c r="A33" s="1"/>
      <c r="B33" s="6"/>
      <c r="C33" s="1" t="s">
        <v>25</v>
      </c>
      <c r="D33" s="1"/>
      <c r="E33" s="1"/>
      <c r="F33" s="7"/>
      <c r="J33" s="1"/>
      <c r="K33" s="32"/>
      <c r="L33" s="42"/>
      <c r="M33" s="42"/>
      <c r="N33" s="42"/>
      <c r="O33" s="43"/>
    </row>
    <row r="34" spans="1:15" ht="14.4" x14ac:dyDescent="0.3">
      <c r="A34" s="1"/>
      <c r="B34" s="45" t="s">
        <v>26</v>
      </c>
      <c r="C34" s="9">
        <v>78.5</v>
      </c>
      <c r="D34" s="1" t="s">
        <v>27</v>
      </c>
      <c r="E34" s="46">
        <f>C34/E14</f>
        <v>80.105994293435856</v>
      </c>
      <c r="F34" s="7"/>
      <c r="J34" s="1"/>
      <c r="K34" s="32" t="s">
        <v>28</v>
      </c>
      <c r="L34" s="1"/>
      <c r="M34" s="1"/>
      <c r="N34" s="1"/>
      <c r="O34" s="7"/>
    </row>
    <row r="35" spans="1:15" ht="14.4" x14ac:dyDescent="0.3">
      <c r="A35" s="1"/>
      <c r="B35" s="45"/>
      <c r="C35" s="9"/>
      <c r="D35" s="1"/>
      <c r="F35" s="7"/>
      <c r="I35" s="1"/>
      <c r="J35" s="1"/>
      <c r="K35" s="47" t="s">
        <v>29</v>
      </c>
      <c r="L35" s="1"/>
      <c r="M35" s="1"/>
      <c r="N35" s="1"/>
      <c r="O35" s="7"/>
    </row>
    <row r="36" spans="1:15" ht="14.4" x14ac:dyDescent="0.3">
      <c r="A36" s="1"/>
      <c r="B36" s="45"/>
      <c r="C36" s="9"/>
      <c r="D36" s="1"/>
      <c r="E36" s="48"/>
      <c r="F36" s="7"/>
      <c r="I36" s="1"/>
      <c r="J36" s="1"/>
      <c r="K36" s="6" t="s">
        <v>30</v>
      </c>
      <c r="L36" s="1"/>
      <c r="M36" s="1"/>
      <c r="O36" s="33"/>
    </row>
    <row r="37" spans="1:15" ht="14.4" x14ac:dyDescent="0.3">
      <c r="A37" s="1"/>
      <c r="B37" s="45" t="s">
        <v>31</v>
      </c>
      <c r="C37" s="9">
        <v>80.75</v>
      </c>
      <c r="D37" s="1" t="s">
        <v>32</v>
      </c>
      <c r="E37" s="49">
        <f>C37/E28</f>
        <v>80.198687631283335</v>
      </c>
      <c r="F37" s="7"/>
      <c r="I37" s="1"/>
      <c r="J37" s="1"/>
      <c r="K37" s="50" t="s">
        <v>33</v>
      </c>
      <c r="L37" s="51"/>
      <c r="M37" s="51"/>
      <c r="N37" s="36"/>
      <c r="O37" s="37"/>
    </row>
    <row r="38" spans="1:15" ht="14.4" x14ac:dyDescent="0.3">
      <c r="A38" s="1"/>
      <c r="B38" s="24"/>
      <c r="C38" s="51"/>
      <c r="D38" s="51"/>
      <c r="E38" s="36"/>
      <c r="F38" s="37"/>
      <c r="I38" s="1"/>
      <c r="J38" s="1"/>
      <c r="K38" s="1"/>
      <c r="L38" s="1"/>
      <c r="M38" s="1"/>
    </row>
    <row r="39" spans="1:15" ht="14.4" x14ac:dyDescent="0.3">
      <c r="A39" s="1"/>
      <c r="B39" s="1"/>
      <c r="I39" s="1"/>
      <c r="J39" s="1"/>
      <c r="K39" s="1"/>
      <c r="L39" s="1"/>
      <c r="M39" s="1"/>
    </row>
  </sheetData>
  <mergeCells count="9">
    <mergeCell ref="C32:D32"/>
    <mergeCell ref="E32:F32"/>
    <mergeCell ref="L9:M9"/>
    <mergeCell ref="M11:N11"/>
    <mergeCell ref="M22:N22"/>
    <mergeCell ref="K29:L29"/>
    <mergeCell ref="B30:C30"/>
    <mergeCell ref="K30:L30"/>
    <mergeCell ref="M17:N17"/>
  </mergeCells>
  <hyperlinks>
    <hyperlink ref="K35" r:id="rId1" xr:uid="{00000000-0004-0000-0000-000000000000}"/>
    <hyperlink ref="K37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Calib.Bro.Calc.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仲其宇</cp:lastModifiedBy>
  <dcterms:modified xsi:type="dcterms:W3CDTF">2024-03-12T04:49:52Z</dcterms:modified>
</cp:coreProperties>
</file>