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788" firstSheet="1" activeTab="13"/>
  </bookViews>
  <sheets>
    <sheet name="result_9A" sheetId="1" r:id="rId1"/>
    <sheet name="raw data_9A" sheetId="2" r:id="rId2"/>
    <sheet name="result_9B" sheetId="14" r:id="rId3"/>
    <sheet name="raw data_9B" sheetId="15" r:id="rId4"/>
    <sheet name="result_9C" sheetId="16" r:id="rId5"/>
    <sheet name="raw data_9C" sheetId="18" r:id="rId6"/>
    <sheet name="CCK8 result_9D" sheetId="8" r:id="rId7"/>
    <sheet name="CCK8 raw data_9D" sheetId="7" r:id="rId8"/>
    <sheet name="CCK8 result_9E" sheetId="10" r:id="rId9"/>
    <sheet name="CCK8 raw data_9E" sheetId="11" r:id="rId10"/>
    <sheet name="wound_9F" sheetId="4" r:id="rId11"/>
    <sheet name="invasion_9G" sheetId="3" r:id="rId12"/>
    <sheet name="wound_9H" sheetId="12" r:id="rId13"/>
    <sheet name="invasion_9I" sheetId="1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<sst xmlns="http://schemas.openxmlformats.org/spreadsheetml/2006/main" count="645" uniqueCount="95">
  <si>
    <t xml:space="preserve">Cq   </t>
  </si>
  <si>
    <t>Cq Mean</t>
  </si>
  <si>
    <t>target gene</t>
  </si>
  <si>
    <t>expression</t>
  </si>
  <si>
    <t>IOSE-80</t>
  </si>
  <si>
    <t>GAPDH</t>
  </si>
  <si>
    <t>CAV1</t>
  </si>
  <si>
    <t>A2780</t>
  </si>
  <si>
    <t>SK-OV-3</t>
  </si>
  <si>
    <t>COL1A1</t>
  </si>
  <si>
    <t>COL3A1</t>
  </si>
  <si>
    <t>PDGFRB</t>
  </si>
  <si>
    <t>TIMP3</t>
  </si>
  <si>
    <t>Hole</t>
  </si>
  <si>
    <t>Channel</t>
  </si>
  <si>
    <t>CT</t>
  </si>
  <si>
    <t>TM</t>
  </si>
  <si>
    <t>Target gene</t>
  </si>
  <si>
    <t>Sample name</t>
  </si>
  <si>
    <t>A01</t>
  </si>
  <si>
    <t>FAM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</si>
  <si>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</si>
  <si>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</si>
  <si>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</si>
  <si>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</si>
  <si>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</si>
  <si>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</si>
  <si>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</si>
  <si>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</si>
  <si>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</si>
  <si>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</si>
  <si>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</si>
  <si>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</si>
  <si>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</si>
  <si>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</si>
  <si>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</si>
  <si>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</si>
  <si>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</si>
  <si>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</si>
  <si>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</si>
  <si>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</si>
  <si>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</si>
  <si>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</si>
  <si>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</si>
  <si>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</si>
  <si>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</si>
  <si>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</si>
  <si>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</si>
  <si>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</si>
  <si>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</si>
  <si>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</si>
  <si>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</si>
  <si>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</si>
  <si>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</si>
  <si>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</si>
  <si>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</si>
  <si>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</si>
  <si>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</si>
  <si>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</si>
  <si>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</si>
  <si>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</si>
  <si>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</si>
  <si>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</si>
  <si>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</si>
  <si>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</si>
  <si>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</si>
  <si>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</si>
  <si>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</si>
  <si>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</si>
  <si>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</si>
  <si>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</si>
  <si>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</si>
  <si>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</si>
  <si>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</si>
  <si>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si-NC</t>
  </si>
  <si>
    <t>si-COL1A1#1</t>
  </si>
  <si>
    <t>si-COL1A1#2</t>
  </si>
  <si>
    <t>0h</t>
  </si>
  <si>
    <t>Blank</t>
  </si>
  <si>
    <t>OD450</t>
  </si>
  <si>
    <t>Whitespace removal</t>
  </si>
  <si>
    <t>24h</t>
  </si>
  <si>
    <t>48h</t>
  </si>
  <si>
    <t>72h</t>
  </si>
  <si>
    <t>A</t>
  </si>
  <si>
    <t>B</t>
  </si>
  <si>
    <t>C</t>
  </si>
  <si>
    <t>D</t>
  </si>
  <si>
    <t>E</t>
  </si>
  <si>
    <t>F</t>
  </si>
  <si>
    <t>G</t>
  </si>
  <si>
    <t>H</t>
  </si>
  <si>
    <t>blank area</t>
  </si>
  <si>
    <t>Migration rate%</t>
  </si>
  <si>
    <t>Invasion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</si>
</sst>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"/>
    <numFmt numFmtId="177" formatCode="0.00_ "/>
    <numFmt numFmtId="178" formatCode="###0.00;\-###0.00"/>
  </numFmts>
  <fonts count="32">
    <font>
      <sz val="11"/>
      <color theme="1"/>
      <name val="等线"/>
      <charset val="134"/>
      <scheme val="minor"/>
    </font>
    <font>
      <b/>
      <sz val="10"/>
      <name val="Arial"/>
      <charset val="134"/>
    </font>
    <font>
      <b/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134"/>
    </font>
    <font>
      <sz val="10.5"/>
      <color theme="1"/>
      <name val="等线"/>
      <charset val="134"/>
    </font>
    <font>
      <b/>
      <sz val="11"/>
      <name val="等线"/>
      <charset val="134"/>
    </font>
    <font>
      <sz val="11"/>
      <name val="等线"/>
      <charset val="134"/>
    </font>
    <font>
      <sz val="11"/>
      <color rgb="FF000000"/>
      <name val="等线"/>
      <charset val="134"/>
    </font>
    <font>
      <b/>
      <sz val="8.25"/>
      <name val="Microsoft Sans Serif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8.25"/>
      <name val="Microsoft Sans Serif"/>
      <charset val="134"/>
    </font>
    <font>
      <sz val="11"/>
      <color theme="1"/>
      <name val="等线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6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2" fillId="9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30" fillId="0" borderId="0">
      <alignment vertical="top"/>
      <protection locked="0"/>
    </xf>
    <xf numFmtId="0" fontId="31" fillId="0" borderId="0">
      <alignment vertical="center"/>
    </xf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9" fontId="0" fillId="0" borderId="0" xfId="3" applyFont="1" applyAlignment="1"/>
    <xf numFmtId="9" fontId="2" fillId="0" borderId="0" xfId="3" applyFont="1" applyAlignment="1"/>
    <xf numFmtId="0" fontId="3" fillId="0" borderId="0" xfId="0" applyFont="1" applyAlignment="1">
      <alignment vertical="center"/>
    </xf>
    <xf numFmtId="0" fontId="4" fillId="0" borderId="0" xfId="50" applyFont="1">
      <alignment vertical="center"/>
    </xf>
    <xf numFmtId="0" fontId="4" fillId="2" borderId="0" xfId="50" applyFont="1" applyFill="1">
      <alignment vertical="center"/>
    </xf>
    <xf numFmtId="0" fontId="4" fillId="3" borderId="0" xfId="50" applyFont="1" applyFill="1">
      <alignment vertical="center"/>
    </xf>
    <xf numFmtId="0" fontId="4" fillId="4" borderId="0" xfId="50" applyFont="1" applyFill="1">
      <alignment vertical="center"/>
    </xf>
    <xf numFmtId="0" fontId="4" fillId="5" borderId="0" xfId="50" applyFont="1" applyFill="1">
      <alignment vertical="center"/>
    </xf>
    <xf numFmtId="0" fontId="5" fillId="0" borderId="0" xfId="50" applyFont="1">
      <alignment vertical="center"/>
    </xf>
    <xf numFmtId="0" fontId="4" fillId="0" borderId="0" xfId="50" applyFont="1" applyAlignment="1">
      <alignment horizontal="center" vertical="center"/>
    </xf>
    <xf numFmtId="0" fontId="4" fillId="0" borderId="0" xfId="51" applyFont="1"/>
    <xf numFmtId="176" fontId="4" fillId="0" borderId="0" xfId="51" applyNumberFormat="1" applyFont="1"/>
    <xf numFmtId="0" fontId="4" fillId="0" borderId="0" xfId="51" applyFont="1" applyAlignment="1">
      <alignment horizontal="center"/>
    </xf>
    <xf numFmtId="176" fontId="6" fillId="0" borderId="0" xfId="51" applyNumberFormat="1" applyFont="1"/>
    <xf numFmtId="0" fontId="7" fillId="0" borderId="0" xfId="51" applyFont="1"/>
    <xf numFmtId="0" fontId="8" fillId="0" borderId="0" xfId="51" applyFont="1"/>
    <xf numFmtId="0" fontId="2" fillId="0" borderId="0" xfId="0" applyFont="1"/>
    <xf numFmtId="177" fontId="0" fillId="0" borderId="0" xfId="0" applyNumberFormat="1"/>
    <xf numFmtId="178" fontId="9" fillId="0" borderId="0" xfId="49" applyNumberFormat="1" applyFont="1" applyAlignment="1" applyProtection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  <cellStyle name="常规 2" xfId="50"/>
    <cellStyle name="常规 2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tyles" Target="styles.xml"/><Relationship Id="rId16" Type="http://schemas.openxmlformats.org/officeDocument/2006/relationships/sharedStrings" Target="sharedString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6"/>
  <sheetViews>
    <sheetView workbookViewId="0">
      <selection activeCell="M23" sqref="M23"/>
    </sheetView>
  </sheetViews>
  <sheetFormatPr defaultColWidth="9" defaultRowHeight="14.25"/>
  <cols>
    <col min="1" max="1" width="11.75" customWidth="1"/>
    <col min="9" max="9" width="12.875" style="21" customWidth="1"/>
  </cols>
  <sheetData>
    <row r="1" s="1" customFormat="1" spans="1:16">
      <c r="A1"/>
      <c r="B1"/>
      <c r="C1" s="22" t="s">
        <v>0</v>
      </c>
      <c r="D1" s="22" t="s">
        <v>1</v>
      </c>
      <c r="E1" s="1" t="s">
        <v>2</v>
      </c>
      <c r="F1"/>
      <c r="G1"/>
      <c r="H1"/>
      <c r="I1" s="21" t="s">
        <v>3</v>
      </c>
      <c r="L1" s="23"/>
      <c r="M1" s="23"/>
      <c r="N1" s="23"/>
      <c r="O1" s="23"/>
      <c r="P1" s="23"/>
    </row>
    <row r="2" s="1" customFormat="1" spans="1:16">
      <c r="A2" s="1" t="s">
        <v>4</v>
      </c>
      <c r="B2" t="s">
        <v>5</v>
      </c>
      <c r="C2" s="1">
        <v>18.41</v>
      </c>
      <c r="D2" s="22">
        <f>AVERAGE(C2:C4)</f>
        <v>18.44</v>
      </c>
      <c r="E2" s="1">
        <v>26.03</v>
      </c>
      <c r="F2" s="22">
        <f>E2-D2</f>
        <v>7.59</v>
      </c>
      <c r="G2" s="22">
        <f>AVERAGE(F2:F4)</f>
        <v>7.56</v>
      </c>
      <c r="H2" s="22">
        <f>F2-G2</f>
        <v>0.0300000000000011</v>
      </c>
      <c r="I2" s="21">
        <f>POWER(2,-H2)</f>
        <v>0.979420297586926</v>
      </c>
      <c r="J2" s="3" t="s">
        <v>6</v>
      </c>
      <c r="N2" s="23"/>
      <c r="O2" s="23"/>
      <c r="P2" s="23"/>
    </row>
    <row r="3" s="1" customFormat="1" spans="1:16">
      <c r="A3" s="1" t="s">
        <v>4</v>
      </c>
      <c r="B3" t="s">
        <v>5</v>
      </c>
      <c r="C3" s="1">
        <v>18.34</v>
      </c>
      <c r="D3" s="22">
        <f>AVERAGE(C2:C4)</f>
        <v>18.44</v>
      </c>
      <c r="E3" s="1">
        <v>26.02</v>
      </c>
      <c r="F3" s="22">
        <f t="shared" ref="F3:F8" si="0">E3-D3</f>
        <v>7.58</v>
      </c>
      <c r="G3" s="22">
        <f>G2</f>
        <v>7.56</v>
      </c>
      <c r="H3" s="22">
        <f t="shared" ref="H3:H8" si="1">F3-G3</f>
        <v>0.0199999999999996</v>
      </c>
      <c r="I3" s="21">
        <f t="shared" ref="I3:I8" si="2">POWER(2,-H3)</f>
        <v>0.986232704493359</v>
      </c>
      <c r="J3" s="3"/>
      <c r="N3" s="23"/>
      <c r="O3" s="23"/>
      <c r="P3" s="23"/>
    </row>
    <row r="4" s="1" customFormat="1" spans="1:16">
      <c r="A4" s="1" t="s">
        <v>4</v>
      </c>
      <c r="B4" t="s">
        <v>5</v>
      </c>
      <c r="C4" s="1">
        <v>18.57</v>
      </c>
      <c r="D4" s="22">
        <f>AVERAGE(C2:C4)</f>
        <v>18.44</v>
      </c>
      <c r="E4" s="1">
        <v>25.95</v>
      </c>
      <c r="F4" s="22">
        <f t="shared" si="0"/>
        <v>7.51</v>
      </c>
      <c r="G4" s="22">
        <f t="shared" ref="G4:G10" si="3">G3</f>
        <v>7.56</v>
      </c>
      <c r="H4" s="22">
        <f t="shared" si="1"/>
        <v>-0.0500000000000007</v>
      </c>
      <c r="I4" s="21">
        <f t="shared" si="2"/>
        <v>1.03526492384138</v>
      </c>
      <c r="J4" s="3"/>
      <c r="N4" s="23"/>
      <c r="O4" s="23"/>
      <c r="P4" s="23"/>
    </row>
    <row r="5" s="1" customFormat="1" ht="15.75" spans="1:16">
      <c r="A5" s="7" t="s">
        <v>7</v>
      </c>
      <c r="B5" t="s">
        <v>5</v>
      </c>
      <c r="C5" s="1">
        <v>19</v>
      </c>
      <c r="D5" s="22">
        <f>AVERAGE(C5:C7)</f>
        <v>18.9566666666667</v>
      </c>
      <c r="E5" s="1">
        <v>26</v>
      </c>
      <c r="F5" s="22">
        <f t="shared" si="0"/>
        <v>7.04333333333333</v>
      </c>
      <c r="G5" s="22">
        <f t="shared" si="3"/>
        <v>7.56</v>
      </c>
      <c r="H5" s="22">
        <f t="shared" si="1"/>
        <v>-0.516666666666666</v>
      </c>
      <c r="I5" s="21">
        <f t="shared" si="2"/>
        <v>1.43064593243526</v>
      </c>
      <c r="J5" s="3"/>
      <c r="L5" s="23"/>
      <c r="M5" s="23"/>
      <c r="N5" s="23"/>
      <c r="O5" s="23"/>
      <c r="P5" s="23"/>
    </row>
    <row r="6" s="1" customFormat="1" ht="15.75" spans="1:16">
      <c r="A6" s="7" t="s">
        <v>7</v>
      </c>
      <c r="B6" t="s">
        <v>5</v>
      </c>
      <c r="C6" s="1">
        <v>19.01</v>
      </c>
      <c r="D6" s="22">
        <f>AVERAGE(C5:C7)</f>
        <v>18.9566666666667</v>
      </c>
      <c r="E6" s="1">
        <v>26.06</v>
      </c>
      <c r="F6" s="22">
        <f t="shared" si="0"/>
        <v>7.10333333333333</v>
      </c>
      <c r="G6" s="22">
        <f t="shared" si="3"/>
        <v>7.56</v>
      </c>
      <c r="H6" s="22">
        <f t="shared" si="1"/>
        <v>-0.456666666666667</v>
      </c>
      <c r="I6" s="21">
        <f t="shared" si="2"/>
        <v>1.37236731044378</v>
      </c>
      <c r="J6" s="3"/>
      <c r="L6" s="23"/>
      <c r="M6" s="23"/>
      <c r="N6" s="23"/>
      <c r="O6" s="23"/>
      <c r="P6" s="23"/>
    </row>
    <row r="7" s="1" customFormat="1" ht="15.75" spans="1:15">
      <c r="A7" s="7" t="s">
        <v>7</v>
      </c>
      <c r="B7" t="s">
        <v>5</v>
      </c>
      <c r="C7" s="1">
        <v>18.86</v>
      </c>
      <c r="D7" s="22">
        <f>AVERAGE(C5:C7)</f>
        <v>18.9566666666667</v>
      </c>
      <c r="E7" s="1">
        <v>25.9</v>
      </c>
      <c r="F7" s="22">
        <f t="shared" si="0"/>
        <v>6.94333333333333</v>
      </c>
      <c r="G7" s="22">
        <f t="shared" si="3"/>
        <v>7.56</v>
      </c>
      <c r="H7" s="22">
        <f t="shared" si="1"/>
        <v>-0.616666666666667</v>
      </c>
      <c r="I7" s="21">
        <f t="shared" si="2"/>
        <v>1.5333283446696</v>
      </c>
      <c r="J7" s="3"/>
      <c r="L7" s="23"/>
      <c r="M7" s="23"/>
      <c r="N7" s="23"/>
      <c r="O7" s="23"/>
    </row>
    <row r="8" s="1" customFormat="1" spans="1:15">
      <c r="A8" s="1" t="s">
        <v>8</v>
      </c>
      <c r="B8" t="s">
        <v>5</v>
      </c>
      <c r="C8" s="1">
        <v>18.06</v>
      </c>
      <c r="D8" s="22">
        <f>AVERAGE(C8:C10)</f>
        <v>18.05</v>
      </c>
      <c r="E8" s="1">
        <v>24.93</v>
      </c>
      <c r="F8" s="22">
        <f t="shared" si="0"/>
        <v>6.88</v>
      </c>
      <c r="G8" s="22">
        <f t="shared" si="3"/>
        <v>7.56</v>
      </c>
      <c r="H8" s="22">
        <f t="shared" si="1"/>
        <v>-0.68</v>
      </c>
      <c r="I8" s="21">
        <f t="shared" si="2"/>
        <v>1.60213975517924</v>
      </c>
      <c r="J8" s="3"/>
      <c r="M8" s="23"/>
      <c r="N8" s="23"/>
      <c r="O8" s="23"/>
    </row>
    <row r="9" s="1" customFormat="1" spans="1:15">
      <c r="A9" s="1" t="s">
        <v>8</v>
      </c>
      <c r="B9" t="s">
        <v>5</v>
      </c>
      <c r="C9" s="1">
        <v>18.11</v>
      </c>
      <c r="D9" s="22">
        <f>AVERAGE(C8:C10)</f>
        <v>18.05</v>
      </c>
      <c r="E9" s="1">
        <v>24.76</v>
      </c>
      <c r="F9" s="22">
        <f t="shared" ref="F9:F11" si="4">E9-D9</f>
        <v>6.71</v>
      </c>
      <c r="G9" s="22">
        <f t="shared" si="3"/>
        <v>7.56</v>
      </c>
      <c r="H9" s="22">
        <f t="shared" ref="H9:H11" si="5">F9-G9</f>
        <v>-0.849999999999998</v>
      </c>
      <c r="I9" s="21">
        <f t="shared" ref="I9:I11" si="6">POWER(2,-H9)</f>
        <v>1.80250092522166</v>
      </c>
      <c r="J9" s="3"/>
      <c r="M9" s="23"/>
      <c r="N9" s="23"/>
      <c r="O9" s="23"/>
    </row>
    <row r="10" s="1" customFormat="1" spans="1:15">
      <c r="A10" s="1" t="s">
        <v>8</v>
      </c>
      <c r="B10" t="s">
        <v>5</v>
      </c>
      <c r="C10" s="1">
        <v>17.98</v>
      </c>
      <c r="D10" s="22">
        <f>AVERAGE(C8:C10)</f>
        <v>18.05</v>
      </c>
      <c r="E10" s="1">
        <v>24.86</v>
      </c>
      <c r="F10" s="22">
        <f t="shared" si="4"/>
        <v>6.81</v>
      </c>
      <c r="G10" s="22">
        <f t="shared" si="3"/>
        <v>7.56</v>
      </c>
      <c r="H10" s="22">
        <f t="shared" si="5"/>
        <v>-0.75</v>
      </c>
      <c r="I10" s="21">
        <f t="shared" si="6"/>
        <v>1.68179283050743</v>
      </c>
      <c r="J10" s="3"/>
      <c r="M10" s="23"/>
      <c r="N10" s="23"/>
      <c r="O10" s="23"/>
    </row>
    <row r="11" s="1" customFormat="1" spans="1:16">
      <c r="A11" s="1" t="s">
        <v>4</v>
      </c>
      <c r="B11" t="s">
        <v>5</v>
      </c>
      <c r="C11" s="1">
        <v>18.41</v>
      </c>
      <c r="D11" s="22">
        <f>AVERAGE(C11:C13)</f>
        <v>18.44</v>
      </c>
      <c r="E11" s="1">
        <v>26.02</v>
      </c>
      <c r="F11" s="22">
        <f t="shared" si="4"/>
        <v>7.58</v>
      </c>
      <c r="G11" s="22">
        <f>AVERAGE(F11:F13)</f>
        <v>7.62</v>
      </c>
      <c r="H11" s="22">
        <f t="shared" si="5"/>
        <v>-0.04</v>
      </c>
      <c r="I11" s="21">
        <f t="shared" si="6"/>
        <v>1.02811382665607</v>
      </c>
      <c r="J11" s="3" t="s">
        <v>9</v>
      </c>
      <c r="N11" s="23"/>
      <c r="O11" s="23"/>
      <c r="P11" s="23"/>
    </row>
    <row r="12" s="1" customFormat="1" spans="1:16">
      <c r="A12" s="1" t="s">
        <v>4</v>
      </c>
      <c r="B12" t="s">
        <v>5</v>
      </c>
      <c r="C12" s="1">
        <v>18.34</v>
      </c>
      <c r="D12" s="22">
        <f>AVERAGE(C11:C13)</f>
        <v>18.44</v>
      </c>
      <c r="E12" s="1">
        <v>26.07</v>
      </c>
      <c r="F12" s="22">
        <f t="shared" ref="F12:F17" si="7">E12-D12</f>
        <v>7.63</v>
      </c>
      <c r="G12" s="22">
        <f>G11</f>
        <v>7.62</v>
      </c>
      <c r="H12" s="22">
        <f t="shared" ref="H12:H17" si="8">F12-G12</f>
        <v>0.0100000000000007</v>
      </c>
      <c r="I12" s="21">
        <f t="shared" ref="I12:I17" si="9">POWER(2,-H12)</f>
        <v>0.993092495437035</v>
      </c>
      <c r="J12" s="3"/>
      <c r="N12" s="23"/>
      <c r="O12" s="23"/>
      <c r="P12" s="23"/>
    </row>
    <row r="13" s="1" customFormat="1" spans="1:16">
      <c r="A13" s="1" t="s">
        <v>4</v>
      </c>
      <c r="B13" t="s">
        <v>5</v>
      </c>
      <c r="C13" s="1">
        <v>18.57</v>
      </c>
      <c r="D13" s="22">
        <f>AVERAGE(C11:C13)</f>
        <v>18.44</v>
      </c>
      <c r="E13" s="1">
        <v>26.09</v>
      </c>
      <c r="F13" s="22">
        <f t="shared" si="7"/>
        <v>7.65</v>
      </c>
      <c r="G13" s="22">
        <f t="shared" ref="G13:G19" si="10">G12</f>
        <v>7.62</v>
      </c>
      <c r="H13" s="22">
        <f t="shared" si="8"/>
        <v>0.0300000000000002</v>
      </c>
      <c r="I13" s="21">
        <f t="shared" si="9"/>
        <v>0.979420297586927</v>
      </c>
      <c r="J13" s="3"/>
      <c r="N13" s="23"/>
      <c r="O13" s="23"/>
      <c r="P13" s="23"/>
    </row>
    <row r="14" s="1" customFormat="1" ht="15.75" spans="1:16">
      <c r="A14" s="7" t="s">
        <v>7</v>
      </c>
      <c r="B14" t="s">
        <v>5</v>
      </c>
      <c r="C14" s="1">
        <v>19</v>
      </c>
      <c r="D14" s="22">
        <f>AVERAGE(C14:C16)</f>
        <v>18.9566666666667</v>
      </c>
      <c r="E14" s="1">
        <v>25.97</v>
      </c>
      <c r="F14" s="22">
        <f t="shared" si="7"/>
        <v>7.01333333333333</v>
      </c>
      <c r="G14" s="22">
        <f t="shared" si="10"/>
        <v>7.62</v>
      </c>
      <c r="H14" s="22">
        <f t="shared" si="8"/>
        <v>-0.606666666666666</v>
      </c>
      <c r="I14" s="21">
        <f t="shared" si="9"/>
        <v>1.52273687213227</v>
      </c>
      <c r="J14" s="3"/>
      <c r="L14" s="23"/>
      <c r="M14" s="23"/>
      <c r="N14" s="23"/>
      <c r="O14" s="23"/>
      <c r="P14" s="23"/>
    </row>
    <row r="15" s="1" customFormat="1" ht="15.75" spans="1:16">
      <c r="A15" s="7" t="s">
        <v>7</v>
      </c>
      <c r="B15" t="s">
        <v>5</v>
      </c>
      <c r="C15" s="1">
        <v>19.01</v>
      </c>
      <c r="D15" s="22">
        <f>AVERAGE(C14:C16)</f>
        <v>18.9566666666667</v>
      </c>
      <c r="E15" s="1">
        <v>25.93</v>
      </c>
      <c r="F15" s="22">
        <f t="shared" si="7"/>
        <v>6.97333333333333</v>
      </c>
      <c r="G15" s="22">
        <f t="shared" si="10"/>
        <v>7.62</v>
      </c>
      <c r="H15" s="22">
        <f t="shared" si="8"/>
        <v>-0.646666666666666</v>
      </c>
      <c r="I15" s="21">
        <f t="shared" si="9"/>
        <v>1.5655468325982</v>
      </c>
      <c r="J15" s="3"/>
      <c r="L15" s="23"/>
      <c r="M15" s="23"/>
      <c r="N15" s="23"/>
      <c r="O15" s="23"/>
      <c r="P15" s="23"/>
    </row>
    <row r="16" s="1" customFormat="1" ht="15.75" spans="1:15">
      <c r="A16" s="7" t="s">
        <v>7</v>
      </c>
      <c r="B16" t="s">
        <v>5</v>
      </c>
      <c r="C16" s="1">
        <v>18.86</v>
      </c>
      <c r="D16" s="22">
        <f>AVERAGE(C14:C16)</f>
        <v>18.9566666666667</v>
      </c>
      <c r="E16" s="1">
        <v>25.94</v>
      </c>
      <c r="F16" s="22">
        <f t="shared" si="7"/>
        <v>6.98333333333333</v>
      </c>
      <c r="G16" s="22">
        <f t="shared" si="10"/>
        <v>7.62</v>
      </c>
      <c r="H16" s="22">
        <f t="shared" si="8"/>
        <v>-0.636666666666664</v>
      </c>
      <c r="I16" s="21">
        <f t="shared" si="9"/>
        <v>1.55473281070849</v>
      </c>
      <c r="J16" s="3"/>
      <c r="L16" s="23"/>
      <c r="M16" s="23"/>
      <c r="N16" s="23"/>
      <c r="O16" s="23"/>
    </row>
    <row r="17" s="1" customFormat="1" spans="1:15">
      <c r="A17" s="1" t="s">
        <v>8</v>
      </c>
      <c r="B17" t="s">
        <v>5</v>
      </c>
      <c r="C17" s="1">
        <v>18.06</v>
      </c>
      <c r="D17" s="22">
        <f>AVERAGE(C17:C19)</f>
        <v>18.05</v>
      </c>
      <c r="E17" s="1">
        <v>24.59</v>
      </c>
      <c r="F17" s="22">
        <f t="shared" si="7"/>
        <v>6.54</v>
      </c>
      <c r="G17" s="22">
        <f t="shared" si="10"/>
        <v>7.62</v>
      </c>
      <c r="H17" s="22">
        <f t="shared" si="8"/>
        <v>-1.08</v>
      </c>
      <c r="I17" s="21">
        <f t="shared" si="9"/>
        <v>2.11403608112276</v>
      </c>
      <c r="J17" s="3"/>
      <c r="M17" s="23"/>
      <c r="N17" s="23"/>
      <c r="O17" s="23"/>
    </row>
    <row r="18" s="1" customFormat="1" spans="1:15">
      <c r="A18" s="1" t="s">
        <v>8</v>
      </c>
      <c r="B18" t="s">
        <v>5</v>
      </c>
      <c r="C18" s="1">
        <v>18.11</v>
      </c>
      <c r="D18" s="22">
        <f>AVERAGE(C17:C19)</f>
        <v>18.05</v>
      </c>
      <c r="E18" s="1">
        <v>24.62</v>
      </c>
      <c r="F18" s="22">
        <f t="shared" ref="F18:F20" si="11">E18-D18</f>
        <v>6.57</v>
      </c>
      <c r="G18" s="22">
        <f t="shared" si="10"/>
        <v>7.62</v>
      </c>
      <c r="H18" s="22">
        <f t="shared" ref="H18:H20" si="12">F18-G18</f>
        <v>-1.05</v>
      </c>
      <c r="I18" s="21">
        <f t="shared" ref="I18:I20" si="13">POWER(2,-H18)</f>
        <v>2.07052984768275</v>
      </c>
      <c r="J18" s="3"/>
      <c r="M18" s="23"/>
      <c r="N18" s="23"/>
      <c r="O18" s="23"/>
    </row>
    <row r="19" s="1" customFormat="1" spans="1:15">
      <c r="A19" s="1" t="s">
        <v>8</v>
      </c>
      <c r="B19" t="s">
        <v>5</v>
      </c>
      <c r="C19" s="1">
        <v>17.98</v>
      </c>
      <c r="D19" s="22">
        <f>AVERAGE(C17:C19)</f>
        <v>18.05</v>
      </c>
      <c r="E19" s="1">
        <v>24.68</v>
      </c>
      <c r="F19" s="22">
        <f t="shared" si="11"/>
        <v>6.63</v>
      </c>
      <c r="G19" s="22">
        <f t="shared" si="10"/>
        <v>7.62</v>
      </c>
      <c r="H19" s="22">
        <f t="shared" si="12"/>
        <v>-0.989999999999999</v>
      </c>
      <c r="I19" s="21">
        <f t="shared" si="13"/>
        <v>1.98618499087407</v>
      </c>
      <c r="J19" s="3"/>
      <c r="M19" s="23"/>
      <c r="N19" s="23"/>
      <c r="O19" s="23"/>
    </row>
    <row r="20" s="1" customFormat="1" spans="1:16">
      <c r="A20" s="1" t="s">
        <v>4</v>
      </c>
      <c r="B20" t="s">
        <v>5</v>
      </c>
      <c r="C20" s="1">
        <v>18.41</v>
      </c>
      <c r="D20" s="22">
        <f>AVERAGE(C20:C22)</f>
        <v>18.44</v>
      </c>
      <c r="E20" s="1">
        <v>29.71</v>
      </c>
      <c r="F20" s="22">
        <f t="shared" si="11"/>
        <v>11.27</v>
      </c>
      <c r="G20" s="22">
        <f>AVERAGE(F20:F22)</f>
        <v>11.1766666666667</v>
      </c>
      <c r="H20" s="22">
        <f t="shared" si="12"/>
        <v>0.0933333333333319</v>
      </c>
      <c r="I20" s="21">
        <f t="shared" si="13"/>
        <v>0.937354496559981</v>
      </c>
      <c r="J20" s="3" t="s">
        <v>10</v>
      </c>
      <c r="N20" s="23"/>
      <c r="O20" s="23"/>
      <c r="P20" s="23"/>
    </row>
    <row r="21" s="1" customFormat="1" spans="1:16">
      <c r="A21" s="1" t="s">
        <v>4</v>
      </c>
      <c r="B21" t="s">
        <v>5</v>
      </c>
      <c r="C21" s="1">
        <v>18.34</v>
      </c>
      <c r="D21" s="22">
        <f>AVERAGE(C20:C22)</f>
        <v>18.44</v>
      </c>
      <c r="E21" s="1">
        <v>29.53</v>
      </c>
      <c r="F21" s="22">
        <f t="shared" ref="F21:F26" si="14">E21-D21</f>
        <v>11.09</v>
      </c>
      <c r="G21" s="22">
        <f>G20</f>
        <v>11.1766666666667</v>
      </c>
      <c r="H21" s="22">
        <f t="shared" ref="H21:H26" si="15">F21-G21</f>
        <v>-0.0866666666666678</v>
      </c>
      <c r="I21" s="21">
        <f t="shared" ref="I21:I26" si="16">POWER(2,-H21)</f>
        <v>1.06191380396236</v>
      </c>
      <c r="J21" s="3"/>
      <c r="N21" s="23"/>
      <c r="O21" s="23"/>
      <c r="P21" s="23"/>
    </row>
    <row r="22" s="1" customFormat="1" spans="1:16">
      <c r="A22" s="1" t="s">
        <v>4</v>
      </c>
      <c r="B22" t="s">
        <v>5</v>
      </c>
      <c r="C22" s="1">
        <v>18.57</v>
      </c>
      <c r="D22" s="22">
        <f>AVERAGE(C20:C22)</f>
        <v>18.44</v>
      </c>
      <c r="E22" s="1">
        <v>29.61</v>
      </c>
      <c r="F22" s="22">
        <f t="shared" si="14"/>
        <v>11.17</v>
      </c>
      <c r="G22" s="22">
        <f t="shared" ref="G22:G28" si="17">G21</f>
        <v>11.1766666666667</v>
      </c>
      <c r="H22" s="22">
        <f t="shared" si="15"/>
        <v>-0.00666666666666949</v>
      </c>
      <c r="I22" s="21">
        <f t="shared" si="16"/>
        <v>1.00463167440206</v>
      </c>
      <c r="J22" s="3"/>
      <c r="N22" s="23"/>
      <c r="O22" s="23"/>
      <c r="P22" s="23"/>
    </row>
    <row r="23" s="1" customFormat="1" ht="15.75" spans="1:16">
      <c r="A23" s="7" t="s">
        <v>7</v>
      </c>
      <c r="B23" t="s">
        <v>5</v>
      </c>
      <c r="C23" s="1">
        <v>19</v>
      </c>
      <c r="D23" s="22">
        <f>AVERAGE(C23:C25)</f>
        <v>18.9566666666667</v>
      </c>
      <c r="E23" s="1">
        <v>29.44</v>
      </c>
      <c r="F23" s="22">
        <f t="shared" si="14"/>
        <v>10.4833333333333</v>
      </c>
      <c r="G23" s="22">
        <f t="shared" si="17"/>
        <v>11.1766666666667</v>
      </c>
      <c r="H23" s="22">
        <f t="shared" si="15"/>
        <v>-0.693333333333333</v>
      </c>
      <c r="I23" s="21">
        <f t="shared" si="16"/>
        <v>1.61701530431972</v>
      </c>
      <c r="J23" s="3"/>
      <c r="L23" s="23"/>
      <c r="M23" s="23"/>
      <c r="N23" s="23"/>
      <c r="O23" s="23"/>
      <c r="P23" s="23"/>
    </row>
    <row r="24" s="1" customFormat="1" ht="15.75" spans="1:16">
      <c r="A24" s="7" t="s">
        <v>7</v>
      </c>
      <c r="B24" t="s">
        <v>5</v>
      </c>
      <c r="C24" s="1">
        <v>19.01</v>
      </c>
      <c r="D24" s="22">
        <f>AVERAGE(C23:C25)</f>
        <v>18.9566666666667</v>
      </c>
      <c r="E24" s="1">
        <v>29.35</v>
      </c>
      <c r="F24" s="22">
        <f t="shared" si="14"/>
        <v>10.3933333333333</v>
      </c>
      <c r="G24" s="22">
        <f t="shared" si="17"/>
        <v>11.1766666666667</v>
      </c>
      <c r="H24" s="22">
        <f t="shared" si="15"/>
        <v>-0.783333333333333</v>
      </c>
      <c r="I24" s="21">
        <f t="shared" si="16"/>
        <v>1.72110287448866</v>
      </c>
      <c r="J24" s="3"/>
      <c r="L24" s="23"/>
      <c r="M24" s="23"/>
      <c r="N24" s="23"/>
      <c r="O24" s="23"/>
      <c r="P24" s="23"/>
    </row>
    <row r="25" s="1" customFormat="1" ht="15.75" spans="1:15">
      <c r="A25" s="7" t="s">
        <v>7</v>
      </c>
      <c r="B25" t="s">
        <v>5</v>
      </c>
      <c r="C25" s="1">
        <v>18.86</v>
      </c>
      <c r="D25" s="22">
        <f>AVERAGE(C23:C25)</f>
        <v>18.9566666666667</v>
      </c>
      <c r="E25" s="1">
        <v>29.44</v>
      </c>
      <c r="F25" s="22">
        <f t="shared" si="14"/>
        <v>10.4833333333333</v>
      </c>
      <c r="G25" s="22">
        <f t="shared" si="17"/>
        <v>11.1766666666667</v>
      </c>
      <c r="H25" s="22">
        <f t="shared" si="15"/>
        <v>-0.693333333333333</v>
      </c>
      <c r="I25" s="21">
        <f t="shared" si="16"/>
        <v>1.61701530431972</v>
      </c>
      <c r="J25" s="3"/>
      <c r="L25" s="23"/>
      <c r="M25" s="23"/>
      <c r="N25" s="23"/>
      <c r="O25" s="23"/>
    </row>
    <row r="26" s="1" customFormat="1" spans="1:15">
      <c r="A26" s="1" t="s">
        <v>8</v>
      </c>
      <c r="B26" t="s">
        <v>5</v>
      </c>
      <c r="C26" s="1">
        <v>18.06</v>
      </c>
      <c r="D26" s="22">
        <f>AVERAGE(C26:C28)</f>
        <v>18.05</v>
      </c>
      <c r="E26" s="1">
        <v>28.35</v>
      </c>
      <c r="F26" s="22">
        <f t="shared" si="14"/>
        <v>10.3</v>
      </c>
      <c r="G26" s="22">
        <f t="shared" si="17"/>
        <v>11.1766666666667</v>
      </c>
      <c r="H26" s="22">
        <f t="shared" si="15"/>
        <v>-0.876666666666667</v>
      </c>
      <c r="I26" s="21">
        <f t="shared" si="16"/>
        <v>1.83612803993044</v>
      </c>
      <c r="J26" s="3"/>
      <c r="M26" s="23"/>
      <c r="N26" s="23"/>
      <c r="O26" s="23"/>
    </row>
    <row r="27" s="1" customFormat="1" spans="1:15">
      <c r="A27" s="1" t="s">
        <v>8</v>
      </c>
      <c r="B27" t="s">
        <v>5</v>
      </c>
      <c r="C27" s="1">
        <v>18.11</v>
      </c>
      <c r="D27" s="22">
        <f>AVERAGE(C26:C28)</f>
        <v>18.05</v>
      </c>
      <c r="E27" s="1">
        <v>28.45</v>
      </c>
      <c r="F27" s="22">
        <f t="shared" ref="F27:F29" si="18">E27-D27</f>
        <v>10.4</v>
      </c>
      <c r="G27" s="22">
        <f t="shared" si="17"/>
        <v>11.1766666666667</v>
      </c>
      <c r="H27" s="22">
        <f t="shared" ref="H27:H29" si="19">F27-G27</f>
        <v>-0.776666666666669</v>
      </c>
      <c r="I27" s="21">
        <f t="shared" ref="I27:I29" si="20">POWER(2,-H27)</f>
        <v>1.71316803794092</v>
      </c>
      <c r="J27" s="3"/>
      <c r="M27" s="23"/>
      <c r="N27" s="23"/>
      <c r="O27" s="23"/>
    </row>
    <row r="28" s="1" customFormat="1" spans="1:15">
      <c r="A28" s="1" t="s">
        <v>8</v>
      </c>
      <c r="B28" t="s">
        <v>5</v>
      </c>
      <c r="C28" s="1">
        <v>17.98</v>
      </c>
      <c r="D28" s="22">
        <f>AVERAGE(C26:C28)</f>
        <v>18.05</v>
      </c>
      <c r="E28" s="1">
        <v>28.27</v>
      </c>
      <c r="F28" s="22">
        <f t="shared" si="18"/>
        <v>10.22</v>
      </c>
      <c r="G28" s="22">
        <f t="shared" si="17"/>
        <v>11.1766666666667</v>
      </c>
      <c r="H28" s="22">
        <f t="shared" si="19"/>
        <v>-0.956666666666669</v>
      </c>
      <c r="I28" s="21">
        <f t="shared" si="20"/>
        <v>1.94082046298708</v>
      </c>
      <c r="J28" s="3"/>
      <c r="M28" s="23"/>
      <c r="N28" s="23"/>
      <c r="O28" s="23"/>
    </row>
    <row r="29" spans="1:10">
      <c r="A29" s="1" t="s">
        <v>4</v>
      </c>
      <c r="B29" t="s">
        <v>5</v>
      </c>
      <c r="C29" s="1">
        <v>18.41</v>
      </c>
      <c r="D29" s="22">
        <f>AVERAGE(C29:C31)</f>
        <v>18.44</v>
      </c>
      <c r="E29" s="1">
        <v>27.59</v>
      </c>
      <c r="F29" s="22">
        <f t="shared" si="18"/>
        <v>9.15</v>
      </c>
      <c r="G29" s="22">
        <f>AVERAGE(F29:F31)</f>
        <v>9.02333333333333</v>
      </c>
      <c r="H29" s="22">
        <f t="shared" si="19"/>
        <v>0.126666666666667</v>
      </c>
      <c r="I29" s="21">
        <f t="shared" si="20"/>
        <v>0.915945290270249</v>
      </c>
      <c r="J29" s="3" t="s">
        <v>11</v>
      </c>
    </row>
    <row r="30" spans="1:10">
      <c r="A30" s="1" t="s">
        <v>4</v>
      </c>
      <c r="B30" t="s">
        <v>5</v>
      </c>
      <c r="C30" s="1">
        <v>18.34</v>
      </c>
      <c r="D30" s="22">
        <f>AVERAGE(C29:C31)</f>
        <v>18.44</v>
      </c>
      <c r="E30" s="1">
        <v>27.47</v>
      </c>
      <c r="F30" s="22">
        <f t="shared" ref="F30:F35" si="21">E30-D30</f>
        <v>9.03</v>
      </c>
      <c r="G30" s="22">
        <f>G29</f>
        <v>9.02333333333333</v>
      </c>
      <c r="H30" s="22">
        <f t="shared" ref="H30:H35" si="22">F30-G30</f>
        <v>0.00666666666666593</v>
      </c>
      <c r="I30" s="21">
        <f t="shared" ref="I30:I35" si="23">POWER(2,-H30)</f>
        <v>0.99538967910323</v>
      </c>
      <c r="J30" s="3"/>
    </row>
    <row r="31" spans="1:10">
      <c r="A31" s="1" t="s">
        <v>4</v>
      </c>
      <c r="B31" t="s">
        <v>5</v>
      </c>
      <c r="C31" s="1">
        <v>18.57</v>
      </c>
      <c r="D31" s="22">
        <f>AVERAGE(C29:C31)</f>
        <v>18.44</v>
      </c>
      <c r="E31" s="1">
        <v>27.33</v>
      </c>
      <c r="F31" s="22">
        <f t="shared" si="21"/>
        <v>8.89</v>
      </c>
      <c r="G31" s="22">
        <f t="shared" ref="G31:G37" si="24">G30</f>
        <v>9.02333333333333</v>
      </c>
      <c r="H31" s="22">
        <f t="shared" si="22"/>
        <v>-0.133333333333335</v>
      </c>
      <c r="I31" s="21">
        <f t="shared" si="23"/>
        <v>1.09682497969463</v>
      </c>
      <c r="J31" s="3"/>
    </row>
    <row r="32" ht="15.75" spans="1:10">
      <c r="A32" s="7" t="s">
        <v>7</v>
      </c>
      <c r="B32" t="s">
        <v>5</v>
      </c>
      <c r="C32" s="1">
        <v>19</v>
      </c>
      <c r="D32" s="22">
        <f>AVERAGE(C32:C34)</f>
        <v>18.9566666666667</v>
      </c>
      <c r="E32" s="1">
        <v>26.89</v>
      </c>
      <c r="F32" s="22">
        <f t="shared" si="21"/>
        <v>7.93333333333333</v>
      </c>
      <c r="G32" s="22">
        <f t="shared" si="24"/>
        <v>9.02333333333333</v>
      </c>
      <c r="H32" s="22">
        <f t="shared" si="22"/>
        <v>-1.09</v>
      </c>
      <c r="I32" s="21">
        <f t="shared" si="23"/>
        <v>2.12874036490672</v>
      </c>
      <c r="J32" s="3"/>
    </row>
    <row r="33" ht="15.75" spans="1:10">
      <c r="A33" s="7" t="s">
        <v>7</v>
      </c>
      <c r="B33" t="s">
        <v>5</v>
      </c>
      <c r="C33" s="1">
        <v>19.01</v>
      </c>
      <c r="D33" s="22">
        <f>AVERAGE(C32:C34)</f>
        <v>18.9566666666667</v>
      </c>
      <c r="E33" s="1">
        <v>26.99</v>
      </c>
      <c r="F33" s="22">
        <f t="shared" si="21"/>
        <v>8.03333333333333</v>
      </c>
      <c r="G33" s="22">
        <f t="shared" si="24"/>
        <v>9.02333333333333</v>
      </c>
      <c r="H33" s="22">
        <f t="shared" si="22"/>
        <v>-0.99</v>
      </c>
      <c r="I33" s="21">
        <f t="shared" si="23"/>
        <v>1.98618499087407</v>
      </c>
      <c r="J33" s="3"/>
    </row>
    <row r="34" ht="15.75" spans="1:10">
      <c r="A34" s="7" t="s">
        <v>7</v>
      </c>
      <c r="B34" t="s">
        <v>5</v>
      </c>
      <c r="C34" s="1">
        <v>18.86</v>
      </c>
      <c r="D34" s="22">
        <f>AVERAGE(C32:C34)</f>
        <v>18.9566666666667</v>
      </c>
      <c r="E34" s="1">
        <v>27.06</v>
      </c>
      <c r="F34" s="22">
        <f t="shared" si="21"/>
        <v>8.10333333333333</v>
      </c>
      <c r="G34" s="22">
        <f t="shared" si="24"/>
        <v>9.02333333333333</v>
      </c>
      <c r="H34" s="22">
        <f t="shared" si="22"/>
        <v>-0.92</v>
      </c>
      <c r="I34" s="21">
        <f t="shared" si="23"/>
        <v>1.89211529345119</v>
      </c>
      <c r="J34" s="3"/>
    </row>
    <row r="35" spans="1:10">
      <c r="A35" s="1" t="s">
        <v>8</v>
      </c>
      <c r="B35" t="s">
        <v>5</v>
      </c>
      <c r="C35" s="1">
        <v>18.06</v>
      </c>
      <c r="D35" s="22">
        <f>AVERAGE(C35:C37)</f>
        <v>18.05</v>
      </c>
      <c r="E35" s="1">
        <v>26.51</v>
      </c>
      <c r="F35" s="22">
        <f t="shared" si="21"/>
        <v>8.46</v>
      </c>
      <c r="G35" s="22">
        <f t="shared" si="24"/>
        <v>9.02333333333333</v>
      </c>
      <c r="H35" s="22">
        <f t="shared" si="22"/>
        <v>-0.563333333333331</v>
      </c>
      <c r="I35" s="21">
        <f t="shared" si="23"/>
        <v>1.47767944058963</v>
      </c>
      <c r="J35" s="3"/>
    </row>
    <row r="36" spans="1:10">
      <c r="A36" s="1" t="s">
        <v>8</v>
      </c>
      <c r="B36" t="s">
        <v>5</v>
      </c>
      <c r="C36" s="1">
        <v>18.11</v>
      </c>
      <c r="D36" s="22">
        <f>AVERAGE(C35:C37)</f>
        <v>18.05</v>
      </c>
      <c r="E36" s="1">
        <v>26.47</v>
      </c>
      <c r="F36" s="22">
        <f t="shared" ref="F36:F38" si="25">E36-D36</f>
        <v>8.42</v>
      </c>
      <c r="G36" s="22">
        <f t="shared" si="24"/>
        <v>9.02333333333333</v>
      </c>
      <c r="H36" s="22">
        <f t="shared" ref="H36:H38" si="26">F36-G36</f>
        <v>-0.603333333333333</v>
      </c>
      <c r="I36" s="21">
        <f t="shared" ref="I36:I38" si="27">POWER(2,-H36)</f>
        <v>1.5192226642356</v>
      </c>
      <c r="J36" s="3"/>
    </row>
    <row r="37" spans="1:10">
      <c r="A37" s="1" t="s">
        <v>8</v>
      </c>
      <c r="B37" t="s">
        <v>5</v>
      </c>
      <c r="C37" s="1">
        <v>17.98</v>
      </c>
      <c r="D37" s="22">
        <f>AVERAGE(C35:C37)</f>
        <v>18.05</v>
      </c>
      <c r="E37" s="1">
        <v>26.45</v>
      </c>
      <c r="F37" s="22">
        <f t="shared" si="25"/>
        <v>8.4</v>
      </c>
      <c r="G37" s="22">
        <f t="shared" si="24"/>
        <v>9.02333333333333</v>
      </c>
      <c r="H37" s="22">
        <f t="shared" si="26"/>
        <v>-0.623333333333333</v>
      </c>
      <c r="I37" s="21">
        <f t="shared" si="27"/>
        <v>1.54043022231355</v>
      </c>
      <c r="J37" s="3"/>
    </row>
    <row r="38" spans="1:10">
      <c r="A38" s="1" t="s">
        <v>4</v>
      </c>
      <c r="B38" t="s">
        <v>5</v>
      </c>
      <c r="C38" s="1">
        <v>18.41</v>
      </c>
      <c r="D38" s="22">
        <f>AVERAGE(C38:C40)</f>
        <v>18.44</v>
      </c>
      <c r="E38" s="1">
        <v>23.54</v>
      </c>
      <c r="F38" s="22">
        <f t="shared" si="25"/>
        <v>5.1</v>
      </c>
      <c r="G38" s="22">
        <f>AVERAGE(F38:F40)</f>
        <v>5.07333333333333</v>
      </c>
      <c r="H38" s="22">
        <f t="shared" si="26"/>
        <v>0.0266666666666664</v>
      </c>
      <c r="I38" s="21">
        <f t="shared" si="27"/>
        <v>0.981685855246755</v>
      </c>
      <c r="J38" s="3" t="s">
        <v>12</v>
      </c>
    </row>
    <row r="39" spans="1:10">
      <c r="A39" s="1" t="s">
        <v>4</v>
      </c>
      <c r="B39" t="s">
        <v>5</v>
      </c>
      <c r="C39" s="1">
        <v>18.34</v>
      </c>
      <c r="D39" s="22">
        <f>AVERAGE(C38:C40)</f>
        <v>18.44</v>
      </c>
      <c r="E39" s="1">
        <v>23.53</v>
      </c>
      <c r="F39" s="22">
        <f t="shared" ref="F39:F44" si="28">E39-D39</f>
        <v>5.09</v>
      </c>
      <c r="G39" s="22">
        <f>G38</f>
        <v>5.07333333333333</v>
      </c>
      <c r="H39" s="22">
        <f t="shared" ref="H39:H44" si="29">F39-G39</f>
        <v>0.0166666666666684</v>
      </c>
      <c r="I39" s="21">
        <f t="shared" ref="I39:I44" si="30">POWER(2,-H39)</f>
        <v>0.988514020352895</v>
      </c>
      <c r="J39" s="3"/>
    </row>
    <row r="40" spans="1:10">
      <c r="A40" s="1" t="s">
        <v>4</v>
      </c>
      <c r="B40" t="s">
        <v>5</v>
      </c>
      <c r="C40" s="1">
        <v>18.57</v>
      </c>
      <c r="D40" s="22">
        <f>AVERAGE(C38:C40)</f>
        <v>18.44</v>
      </c>
      <c r="E40" s="1">
        <v>23.47</v>
      </c>
      <c r="F40" s="22">
        <f t="shared" si="28"/>
        <v>5.03</v>
      </c>
      <c r="G40" s="22">
        <f t="shared" ref="G40:G46" si="31">G39</f>
        <v>5.07333333333333</v>
      </c>
      <c r="H40" s="22">
        <f t="shared" si="29"/>
        <v>-0.0433333333333339</v>
      </c>
      <c r="I40" s="21">
        <f t="shared" si="30"/>
        <v>1.0304920203293</v>
      </c>
      <c r="J40" s="3"/>
    </row>
    <row r="41" ht="15.75" spans="1:10">
      <c r="A41" s="7" t="s">
        <v>7</v>
      </c>
      <c r="B41" t="s">
        <v>5</v>
      </c>
      <c r="C41" s="1">
        <v>19</v>
      </c>
      <c r="D41" s="22">
        <f>AVERAGE(C41:C43)</f>
        <v>18.9566666666667</v>
      </c>
      <c r="E41" s="1">
        <v>23.42</v>
      </c>
      <c r="F41" s="22">
        <f t="shared" si="28"/>
        <v>4.46333333333333</v>
      </c>
      <c r="G41" s="22">
        <f t="shared" si="31"/>
        <v>5.07333333333333</v>
      </c>
      <c r="H41" s="22">
        <f t="shared" si="29"/>
        <v>-0.609999999999997</v>
      </c>
      <c r="I41" s="21">
        <f t="shared" si="30"/>
        <v>1.52625920896056</v>
      </c>
      <c r="J41" s="3"/>
    </row>
    <row r="42" ht="15.75" spans="1:10">
      <c r="A42" s="7" t="s">
        <v>7</v>
      </c>
      <c r="B42" t="s">
        <v>5</v>
      </c>
      <c r="C42" s="1">
        <v>19.01</v>
      </c>
      <c r="D42" s="22">
        <f>AVERAGE(C41:C43)</f>
        <v>18.9566666666667</v>
      </c>
      <c r="E42" s="1">
        <v>23.36</v>
      </c>
      <c r="F42" s="22">
        <f t="shared" si="28"/>
        <v>4.40333333333333</v>
      </c>
      <c r="G42" s="22">
        <f t="shared" si="31"/>
        <v>5.07333333333333</v>
      </c>
      <c r="H42" s="22">
        <f t="shared" si="29"/>
        <v>-0.669999999999999</v>
      </c>
      <c r="I42" s="21">
        <f t="shared" si="30"/>
        <v>1.59107296750984</v>
      </c>
      <c r="J42" s="3"/>
    </row>
    <row r="43" ht="15.75" spans="1:10">
      <c r="A43" s="7" t="s">
        <v>7</v>
      </c>
      <c r="B43" t="s">
        <v>5</v>
      </c>
      <c r="C43" s="1">
        <v>18.86</v>
      </c>
      <c r="D43" s="22">
        <f>AVERAGE(C41:C43)</f>
        <v>18.9566666666667</v>
      </c>
      <c r="E43" s="1">
        <v>23.33</v>
      </c>
      <c r="F43" s="22">
        <f t="shared" si="28"/>
        <v>4.37333333333333</v>
      </c>
      <c r="G43" s="22">
        <f t="shared" si="31"/>
        <v>5.07333333333333</v>
      </c>
      <c r="H43" s="22">
        <f t="shared" si="29"/>
        <v>-0.7</v>
      </c>
      <c r="I43" s="21">
        <f t="shared" si="30"/>
        <v>1.62450479271247</v>
      </c>
      <c r="J43" s="3"/>
    </row>
    <row r="44" spans="1:10">
      <c r="A44" s="1" t="s">
        <v>8</v>
      </c>
      <c r="B44" t="s">
        <v>5</v>
      </c>
      <c r="C44" s="1">
        <v>18.06</v>
      </c>
      <c r="D44" s="22">
        <f>AVERAGE(C44:C46)</f>
        <v>18.05</v>
      </c>
      <c r="E44" s="1">
        <v>22.37</v>
      </c>
      <c r="F44" s="22">
        <f t="shared" si="28"/>
        <v>4.32</v>
      </c>
      <c r="G44" s="22">
        <f t="shared" si="31"/>
        <v>5.07333333333333</v>
      </c>
      <c r="H44" s="22">
        <f t="shared" si="29"/>
        <v>-0.753333333333331</v>
      </c>
      <c r="I44" s="21">
        <f t="shared" si="30"/>
        <v>1.6856830895094</v>
      </c>
      <c r="J44" s="3"/>
    </row>
    <row r="45" spans="1:10">
      <c r="A45" s="1" t="s">
        <v>8</v>
      </c>
      <c r="B45" t="s">
        <v>5</v>
      </c>
      <c r="C45" s="1">
        <v>18.11</v>
      </c>
      <c r="D45" s="22">
        <f>AVERAGE(C44:C46)</f>
        <v>18.05</v>
      </c>
      <c r="E45" s="1">
        <v>22.47</v>
      </c>
      <c r="F45" s="22">
        <f t="shared" ref="F45:F46" si="32">E45-D45</f>
        <v>4.42</v>
      </c>
      <c r="G45" s="22">
        <f t="shared" si="31"/>
        <v>5.07333333333333</v>
      </c>
      <c r="H45" s="22">
        <f t="shared" ref="H45:H46" si="33">F45-G45</f>
        <v>-0.653333333333333</v>
      </c>
      <c r="I45" s="21">
        <f t="shared" ref="I45:I46" si="34">POWER(2,-H45)</f>
        <v>1.57279793578796</v>
      </c>
      <c r="J45" s="3"/>
    </row>
    <row r="46" spans="1:10">
      <c r="A46" s="1" t="s">
        <v>8</v>
      </c>
      <c r="B46" t="s">
        <v>5</v>
      </c>
      <c r="C46" s="1">
        <v>17.98</v>
      </c>
      <c r="D46" s="22">
        <f>AVERAGE(C44:C46)</f>
        <v>18.05</v>
      </c>
      <c r="E46" s="1">
        <v>22.38</v>
      </c>
      <c r="F46" s="22">
        <f t="shared" si="32"/>
        <v>4.33</v>
      </c>
      <c r="G46" s="22">
        <f t="shared" si="31"/>
        <v>5.07333333333333</v>
      </c>
      <c r="H46" s="22">
        <f t="shared" si="33"/>
        <v>-0.743333333333333</v>
      </c>
      <c r="I46" s="21">
        <f t="shared" si="34"/>
        <v>1.6740392258769</v>
      </c>
      <c r="J46" s="3"/>
    </row>
  </sheetData>
  <mergeCells count="5">
    <mergeCell ref="J2:J10"/>
    <mergeCell ref="J11:J19"/>
    <mergeCell ref="J20:J28"/>
    <mergeCell ref="J29:J37"/>
    <mergeCell ref="J38:J4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5"/>
  <sheetViews>
    <sheetView topLeftCell="A9" workbookViewId="0">
      <selection activeCell="H38" sqref="H38"/>
    </sheetView>
  </sheetViews>
  <sheetFormatPr defaultColWidth="9" defaultRowHeight="14.25" outlineLevelCol="5"/>
  <sheetData>
    <row r="1" s="1" customFormat="1" spans="1:6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="1" customFormat="1" spans="1:6">
      <c r="A2" s="1" t="s">
        <v>19</v>
      </c>
      <c r="B2" s="1" t="s">
        <v>20</v>
      </c>
      <c r="C2" s="1">
        <v>26.03</v>
      </c>
      <c r="D2" s="1">
        <v>77.5</v>
      </c>
      <c r="E2" s="1" t="s">
        <v>6</v>
      </c>
      <c r="F2" s="1" t="s">
        <v>4</v>
      </c>
    </row>
    <row r="3" s="1" customFormat="1" spans="1:6">
      <c r="A3" s="1" t="s">
        <v>21</v>
      </c>
      <c r="B3" s="1" t="s">
        <v>20</v>
      </c>
      <c r="C3" s="1">
        <v>26.02</v>
      </c>
      <c r="D3" s="1">
        <v>77.5</v>
      </c>
      <c r="E3" s="1" t="s">
        <v>6</v>
      </c>
      <c r="F3" s="1" t="s">
        <v>4</v>
      </c>
    </row>
    <row r="4" s="1" customFormat="1" spans="1:6">
      <c r="A4" s="1" t="s">
        <v>22</v>
      </c>
      <c r="B4" s="1" t="s">
        <v>20</v>
      </c>
      <c r="C4" s="1">
        <v>25.95</v>
      </c>
      <c r="D4" s="1">
        <v>77.5</v>
      </c>
      <c r="E4" s="1" t="s">
        <v>6</v>
      </c>
      <c r="F4" s="1" t="s">
        <v>4</v>
      </c>
    </row>
    <row r="5" s="1" customFormat="1" ht="15.75" spans="1:6">
      <c r="A5" s="1" t="s">
        <v>23</v>
      </c>
      <c r="B5" s="1" t="s">
        <v>20</v>
      </c>
      <c r="C5" s="1">
        <v>26</v>
      </c>
      <c r="D5" s="1">
        <v>77.5</v>
      </c>
      <c r="E5" s="1" t="s">
        <v>6</v>
      </c>
      <c r="F5" s="7" t="s">
        <v>7</v>
      </c>
    </row>
    <row r="6" s="1" customFormat="1" ht="15.75" spans="1:6">
      <c r="A6" s="1" t="s">
        <v>24</v>
      </c>
      <c r="B6" s="1" t="s">
        <v>20</v>
      </c>
      <c r="C6" s="1">
        <v>26.06</v>
      </c>
      <c r="D6" s="1">
        <v>77.5</v>
      </c>
      <c r="E6" s="1" t="s">
        <v>6</v>
      </c>
      <c r="F6" s="7" t="s">
        <v>7</v>
      </c>
    </row>
    <row r="7" s="1" customFormat="1" ht="15.75" spans="1:6">
      <c r="A7" s="1" t="s">
        <v>25</v>
      </c>
      <c r="B7" s="1" t="s">
        <v>20</v>
      </c>
      <c r="C7" s="1">
        <v>25.9</v>
      </c>
      <c r="D7" s="1">
        <v>78</v>
      </c>
      <c r="E7" s="1" t="s">
        <v>6</v>
      </c>
      <c r="F7" s="7" t="s">
        <v>7</v>
      </c>
    </row>
    <row r="8" s="1" customFormat="1" spans="1:6">
      <c r="A8" s="1" t="s">
        <v>26</v>
      </c>
      <c r="B8" s="1" t="s">
        <v>20</v>
      </c>
      <c r="C8" s="1">
        <v>24.93</v>
      </c>
      <c r="D8" s="1">
        <v>77</v>
      </c>
      <c r="E8" s="1" t="s">
        <v>6</v>
      </c>
      <c r="F8" s="1" t="s">
        <v>8</v>
      </c>
    </row>
    <row r="9" s="1" customFormat="1" spans="1:6">
      <c r="A9" s="1" t="s">
        <v>27</v>
      </c>
      <c r="B9" s="1" t="s">
        <v>20</v>
      </c>
      <c r="C9" s="1">
        <v>24.76</v>
      </c>
      <c r="D9" s="1">
        <v>86</v>
      </c>
      <c r="E9" s="1" t="s">
        <v>6</v>
      </c>
      <c r="F9" s="1" t="s">
        <v>8</v>
      </c>
    </row>
    <row r="10" s="1" customFormat="1" spans="1:6">
      <c r="A10" s="1" t="s">
        <v>28</v>
      </c>
      <c r="B10" s="1" t="s">
        <v>20</v>
      </c>
      <c r="C10" s="1">
        <v>24.86</v>
      </c>
      <c r="D10" s="1">
        <v>77</v>
      </c>
      <c r="E10" s="1" t="s">
        <v>6</v>
      </c>
      <c r="F10" s="1" t="s">
        <v>8</v>
      </c>
    </row>
    <row r="11" s="1" customFormat="1" spans="1:6">
      <c r="A11" s="1" t="s">
        <v>29</v>
      </c>
      <c r="B11" s="1" t="s">
        <v>20</v>
      </c>
      <c r="C11" s="1">
        <v>26.02</v>
      </c>
      <c r="D11" s="1">
        <v>77.5</v>
      </c>
      <c r="E11" s="1" t="s">
        <v>9</v>
      </c>
      <c r="F11" s="1" t="s">
        <v>4</v>
      </c>
    </row>
    <row r="12" s="1" customFormat="1" spans="1:6">
      <c r="A12" s="1" t="s">
        <v>30</v>
      </c>
      <c r="B12" s="1" t="s">
        <v>20</v>
      </c>
      <c r="C12" s="1">
        <v>26.07</v>
      </c>
      <c r="D12" s="1">
        <v>77.5</v>
      </c>
      <c r="E12" s="1" t="s">
        <v>9</v>
      </c>
      <c r="F12" s="1" t="s">
        <v>4</v>
      </c>
    </row>
    <row r="13" s="1" customFormat="1" spans="1:6">
      <c r="A13" s="1" t="s">
        <v>31</v>
      </c>
      <c r="B13" s="1" t="s">
        <v>20</v>
      </c>
      <c r="C13" s="1">
        <v>26.09</v>
      </c>
      <c r="D13" s="1">
        <v>78</v>
      </c>
      <c r="E13" s="1" t="s">
        <v>9</v>
      </c>
      <c r="F13" s="1" t="s">
        <v>4</v>
      </c>
    </row>
    <row r="14" s="1" customFormat="1" ht="15.75" spans="1:6">
      <c r="A14" s="1" t="s">
        <v>32</v>
      </c>
      <c r="B14" s="1" t="s">
        <v>20</v>
      </c>
      <c r="C14" s="1">
        <v>25.97</v>
      </c>
      <c r="D14" s="1">
        <v>77.5</v>
      </c>
      <c r="E14" s="1" t="s">
        <v>9</v>
      </c>
      <c r="F14" s="7" t="s">
        <v>7</v>
      </c>
    </row>
    <row r="15" s="1" customFormat="1" ht="15.75" spans="1:6">
      <c r="A15" s="1" t="s">
        <v>33</v>
      </c>
      <c r="B15" s="1" t="s">
        <v>20</v>
      </c>
      <c r="C15" s="1">
        <v>25.93</v>
      </c>
      <c r="D15" s="1">
        <v>77.5</v>
      </c>
      <c r="E15" s="1" t="s">
        <v>9</v>
      </c>
      <c r="F15" s="7" t="s">
        <v>7</v>
      </c>
    </row>
    <row r="16" s="1" customFormat="1" ht="15.75" spans="1:6">
      <c r="A16" s="1" t="s">
        <v>34</v>
      </c>
      <c r="B16" s="1" t="s">
        <v>20</v>
      </c>
      <c r="C16" s="1">
        <v>25.94</v>
      </c>
      <c r="D16" s="1">
        <v>77.5</v>
      </c>
      <c r="E16" s="1" t="s">
        <v>9</v>
      </c>
      <c r="F16" s="7" t="s">
        <v>7</v>
      </c>
    </row>
    <row r="17" s="1" customFormat="1" spans="1:6">
      <c r="A17" s="1" t="s">
        <v>35</v>
      </c>
      <c r="B17" s="1" t="s">
        <v>20</v>
      </c>
      <c r="C17" s="1">
        <v>24.59</v>
      </c>
      <c r="D17" s="1">
        <v>86.5</v>
      </c>
      <c r="E17" s="1" t="s">
        <v>9</v>
      </c>
      <c r="F17" s="1" t="s">
        <v>8</v>
      </c>
    </row>
    <row r="18" s="1" customFormat="1" spans="1:6">
      <c r="A18" s="1" t="s">
        <v>36</v>
      </c>
      <c r="B18" s="1" t="s">
        <v>20</v>
      </c>
      <c r="C18" s="1">
        <v>24.62</v>
      </c>
      <c r="D18" s="1">
        <v>86.5</v>
      </c>
      <c r="E18" s="1" t="s">
        <v>9</v>
      </c>
      <c r="F18" s="1" t="s">
        <v>8</v>
      </c>
    </row>
    <row r="19" s="1" customFormat="1" spans="1:6">
      <c r="A19" s="1" t="s">
        <v>37</v>
      </c>
      <c r="B19" s="1" t="s">
        <v>20</v>
      </c>
      <c r="C19" s="1">
        <v>24.68</v>
      </c>
      <c r="D19" s="1">
        <v>86.5</v>
      </c>
      <c r="E19" s="1" t="s">
        <v>9</v>
      </c>
      <c r="F19" s="1" t="s">
        <v>8</v>
      </c>
    </row>
    <row r="20" s="1" customFormat="1" spans="1:6">
      <c r="A20" s="1" t="s">
        <v>38</v>
      </c>
      <c r="B20" s="1" t="s">
        <v>20</v>
      </c>
      <c r="C20" s="1">
        <v>29.71</v>
      </c>
      <c r="D20" s="1">
        <v>78</v>
      </c>
      <c r="E20" s="1" t="s">
        <v>10</v>
      </c>
      <c r="F20" s="1" t="s">
        <v>4</v>
      </c>
    </row>
    <row r="21" s="1" customFormat="1" spans="1:6">
      <c r="A21" s="1" t="s">
        <v>39</v>
      </c>
      <c r="B21" s="1" t="s">
        <v>20</v>
      </c>
      <c r="C21" s="1">
        <v>29.53</v>
      </c>
      <c r="D21" s="1">
        <v>78</v>
      </c>
      <c r="E21" s="1" t="s">
        <v>10</v>
      </c>
      <c r="F21" s="1" t="s">
        <v>4</v>
      </c>
    </row>
    <row r="22" s="1" customFormat="1" spans="1:6">
      <c r="A22" s="1" t="s">
        <v>40</v>
      </c>
      <c r="B22" s="1" t="s">
        <v>20</v>
      </c>
      <c r="C22" s="1">
        <v>29.61</v>
      </c>
      <c r="D22" s="1">
        <v>78</v>
      </c>
      <c r="E22" s="1" t="s">
        <v>10</v>
      </c>
      <c r="F22" s="1" t="s">
        <v>4</v>
      </c>
    </row>
    <row r="23" s="1" customFormat="1" ht="15.75" spans="1:6">
      <c r="A23" s="1" t="s">
        <v>41</v>
      </c>
      <c r="B23" s="1" t="s">
        <v>20</v>
      </c>
      <c r="C23" s="1">
        <v>29.44</v>
      </c>
      <c r="D23" s="1">
        <v>82.5</v>
      </c>
      <c r="E23" s="1" t="s">
        <v>10</v>
      </c>
      <c r="F23" s="7" t="s">
        <v>7</v>
      </c>
    </row>
    <row r="24" s="1" customFormat="1" ht="15.75" spans="1:6">
      <c r="A24" s="1" t="s">
        <v>42</v>
      </c>
      <c r="B24" s="1" t="s">
        <v>20</v>
      </c>
      <c r="C24" s="1">
        <v>29.35</v>
      </c>
      <c r="D24" s="1">
        <v>83</v>
      </c>
      <c r="E24" s="1" t="s">
        <v>10</v>
      </c>
      <c r="F24" s="7" t="s">
        <v>7</v>
      </c>
    </row>
    <row r="25" s="1" customFormat="1" ht="15.75" spans="1:6">
      <c r="A25" s="1" t="s">
        <v>43</v>
      </c>
      <c r="B25" s="1" t="s">
        <v>20</v>
      </c>
      <c r="C25" s="1">
        <v>29.44</v>
      </c>
      <c r="D25" s="1">
        <v>83</v>
      </c>
      <c r="E25" s="1" t="s">
        <v>10</v>
      </c>
      <c r="F25" s="7" t="s">
        <v>7</v>
      </c>
    </row>
    <row r="26" s="1" customFormat="1" spans="1:6">
      <c r="A26" s="1" t="s">
        <v>44</v>
      </c>
      <c r="B26" s="1" t="s">
        <v>20</v>
      </c>
      <c r="C26" s="1">
        <v>28.35</v>
      </c>
      <c r="D26" s="1">
        <v>77.5</v>
      </c>
      <c r="E26" s="1" t="s">
        <v>10</v>
      </c>
      <c r="F26" s="1" t="s">
        <v>8</v>
      </c>
    </row>
    <row r="27" s="1" customFormat="1" spans="1:6">
      <c r="A27" s="1" t="s">
        <v>45</v>
      </c>
      <c r="B27" s="1" t="s">
        <v>20</v>
      </c>
      <c r="C27" s="1">
        <v>28.45</v>
      </c>
      <c r="D27" s="1">
        <v>77.5</v>
      </c>
      <c r="E27" s="1" t="s">
        <v>10</v>
      </c>
      <c r="F27" s="1" t="s">
        <v>8</v>
      </c>
    </row>
    <row r="28" s="1" customFormat="1" spans="1:6">
      <c r="A28" s="1" t="s">
        <v>46</v>
      </c>
      <c r="B28" s="1" t="s">
        <v>20</v>
      </c>
      <c r="C28" s="1">
        <v>28.27</v>
      </c>
      <c r="D28" s="1">
        <v>77.5</v>
      </c>
      <c r="E28" s="1" t="s">
        <v>10</v>
      </c>
      <c r="F28" s="1" t="s">
        <v>8</v>
      </c>
    </row>
    <row r="29" s="1" customFormat="1" spans="1:6">
      <c r="A29" s="1" t="s">
        <v>47</v>
      </c>
      <c r="B29" s="1" t="s">
        <v>20</v>
      </c>
      <c r="C29" s="1">
        <v>27.59</v>
      </c>
      <c r="D29" s="1">
        <v>82.5</v>
      </c>
      <c r="E29" s="1" t="s">
        <v>11</v>
      </c>
      <c r="F29" s="1" t="s">
        <v>4</v>
      </c>
    </row>
    <row r="30" s="1" customFormat="1" spans="1:6">
      <c r="A30" s="1" t="s">
        <v>48</v>
      </c>
      <c r="B30" s="1" t="s">
        <v>20</v>
      </c>
      <c r="C30" s="1">
        <v>27.47</v>
      </c>
      <c r="D30" s="1">
        <v>83</v>
      </c>
      <c r="E30" s="1" t="s">
        <v>11</v>
      </c>
      <c r="F30" s="1" t="s">
        <v>4</v>
      </c>
    </row>
    <row r="31" s="1" customFormat="1" spans="1:6">
      <c r="A31" s="1" t="s">
        <v>49</v>
      </c>
      <c r="B31" s="1" t="s">
        <v>20</v>
      </c>
      <c r="C31" s="1">
        <v>27.33</v>
      </c>
      <c r="D31" s="1">
        <v>82.5</v>
      </c>
      <c r="E31" s="1" t="s">
        <v>11</v>
      </c>
      <c r="F31" s="1" t="s">
        <v>4</v>
      </c>
    </row>
    <row r="32" ht="15.75" spans="1:6">
      <c r="A32" s="1" t="s">
        <v>50</v>
      </c>
      <c r="B32" s="1" t="s">
        <v>20</v>
      </c>
      <c r="C32" s="1">
        <v>26.89</v>
      </c>
      <c r="D32" s="1">
        <v>81.5</v>
      </c>
      <c r="E32" s="1" t="s">
        <v>11</v>
      </c>
      <c r="F32" s="7" t="s">
        <v>7</v>
      </c>
    </row>
    <row r="33" ht="15.75" spans="1:6">
      <c r="A33" s="1" t="s">
        <v>51</v>
      </c>
      <c r="B33" s="1" t="s">
        <v>20</v>
      </c>
      <c r="C33" s="1">
        <v>26.99</v>
      </c>
      <c r="D33" s="1">
        <v>81.5</v>
      </c>
      <c r="E33" s="1" t="s">
        <v>11</v>
      </c>
      <c r="F33" s="7" t="s">
        <v>7</v>
      </c>
    </row>
    <row r="34" ht="15.75" spans="1:6">
      <c r="A34" s="1" t="s">
        <v>52</v>
      </c>
      <c r="B34" s="1" t="s">
        <v>20</v>
      </c>
      <c r="C34" s="1">
        <v>27.06</v>
      </c>
      <c r="D34" s="1">
        <v>81.5</v>
      </c>
      <c r="E34" s="1" t="s">
        <v>11</v>
      </c>
      <c r="F34" s="7" t="s">
        <v>7</v>
      </c>
    </row>
    <row r="35" spans="1:6">
      <c r="A35" s="1" t="s">
        <v>53</v>
      </c>
      <c r="B35" s="1" t="s">
        <v>20</v>
      </c>
      <c r="C35" s="1">
        <v>26.51</v>
      </c>
      <c r="D35" s="1">
        <v>81.5</v>
      </c>
      <c r="E35" s="1" t="s">
        <v>11</v>
      </c>
      <c r="F35" s="1" t="s">
        <v>8</v>
      </c>
    </row>
    <row r="36" spans="1:6">
      <c r="A36" s="1" t="s">
        <v>54</v>
      </c>
      <c r="B36" s="1" t="s">
        <v>20</v>
      </c>
      <c r="C36" s="1">
        <v>26.47</v>
      </c>
      <c r="D36" s="1">
        <v>81.5</v>
      </c>
      <c r="E36" s="1" t="s">
        <v>11</v>
      </c>
      <c r="F36" s="1" t="s">
        <v>8</v>
      </c>
    </row>
    <row r="37" spans="1:6">
      <c r="A37" s="1" t="s">
        <v>55</v>
      </c>
      <c r="B37" s="1" t="s">
        <v>20</v>
      </c>
      <c r="C37" s="1">
        <v>26.45</v>
      </c>
      <c r="D37" s="1">
        <v>81.5</v>
      </c>
      <c r="E37" s="1" t="s">
        <v>11</v>
      </c>
      <c r="F37" s="1" t="s">
        <v>8</v>
      </c>
    </row>
    <row r="38" spans="1:6">
      <c r="A38" s="1" t="s">
        <v>56</v>
      </c>
      <c r="B38" s="1" t="s">
        <v>20</v>
      </c>
      <c r="C38" s="1">
        <v>23.54</v>
      </c>
      <c r="D38" s="1">
        <v>81</v>
      </c>
      <c r="E38" t="s">
        <v>12</v>
      </c>
      <c r="F38" s="1" t="s">
        <v>4</v>
      </c>
    </row>
    <row r="39" spans="1:6">
      <c r="A39" s="1" t="s">
        <v>57</v>
      </c>
      <c r="B39" s="1" t="s">
        <v>20</v>
      </c>
      <c r="C39" s="1">
        <v>23.53</v>
      </c>
      <c r="D39" s="1">
        <v>81.5</v>
      </c>
      <c r="E39" t="s">
        <v>12</v>
      </c>
      <c r="F39" s="1" t="s">
        <v>4</v>
      </c>
    </row>
    <row r="40" spans="1:6">
      <c r="A40" s="1" t="s">
        <v>58</v>
      </c>
      <c r="B40" s="1" t="s">
        <v>20</v>
      </c>
      <c r="C40" s="1">
        <v>23.47</v>
      </c>
      <c r="D40" s="1">
        <v>81</v>
      </c>
      <c r="E40" t="s">
        <v>12</v>
      </c>
      <c r="F40" s="1" t="s">
        <v>4</v>
      </c>
    </row>
    <row r="41" ht="15.75" spans="1:6">
      <c r="A41" s="1" t="s">
        <v>59</v>
      </c>
      <c r="B41" s="1" t="s">
        <v>20</v>
      </c>
      <c r="C41" s="1">
        <v>23.42</v>
      </c>
      <c r="D41" s="1">
        <v>83</v>
      </c>
      <c r="E41" t="s">
        <v>12</v>
      </c>
      <c r="F41" s="7" t="s">
        <v>7</v>
      </c>
    </row>
    <row r="42" ht="15.75" spans="1:6">
      <c r="A42" s="1" t="s">
        <v>60</v>
      </c>
      <c r="B42" s="1" t="s">
        <v>20</v>
      </c>
      <c r="C42" s="1">
        <v>23.36</v>
      </c>
      <c r="D42" s="1">
        <v>82.5</v>
      </c>
      <c r="E42" t="s">
        <v>12</v>
      </c>
      <c r="F42" s="7" t="s">
        <v>7</v>
      </c>
    </row>
    <row r="43" ht="15.75" spans="1:6">
      <c r="A43" s="1" t="s">
        <v>61</v>
      </c>
      <c r="B43" s="1" t="s">
        <v>20</v>
      </c>
      <c r="C43" s="1">
        <v>23.33</v>
      </c>
      <c r="D43" s="1">
        <v>83</v>
      </c>
      <c r="E43" t="s">
        <v>12</v>
      </c>
      <c r="F43" s="7" t="s">
        <v>7</v>
      </c>
    </row>
    <row r="44" spans="1:6">
      <c r="A44" s="1" t="s">
        <v>62</v>
      </c>
      <c r="B44" s="1" t="s">
        <v>20</v>
      </c>
      <c r="C44" s="1">
        <v>22.37</v>
      </c>
      <c r="D44" s="1">
        <v>88.5</v>
      </c>
      <c r="E44" t="s">
        <v>12</v>
      </c>
      <c r="F44" s="1" t="s">
        <v>8</v>
      </c>
    </row>
    <row r="45" spans="1:6">
      <c r="A45" s="1" t="s">
        <v>63</v>
      </c>
      <c r="B45" s="1" t="s">
        <v>20</v>
      </c>
      <c r="C45" s="1">
        <v>22.47</v>
      </c>
      <c r="D45" s="1">
        <v>88.5</v>
      </c>
      <c r="E45" t="s">
        <v>12</v>
      </c>
      <c r="F45" s="1" t="s">
        <v>8</v>
      </c>
    </row>
    <row r="46" spans="1:6">
      <c r="A46" s="1" t="s">
        <v>64</v>
      </c>
      <c r="B46" s="1" t="s">
        <v>20</v>
      </c>
      <c r="C46" s="1">
        <v>22.38</v>
      </c>
      <c r="D46" s="1">
        <v>88.5</v>
      </c>
      <c r="E46" t="s">
        <v>12</v>
      </c>
      <c r="F46" s="1" t="s">
        <v>8</v>
      </c>
    </row>
    <row r="47" spans="1:6">
      <c r="A47" s="1" t="s">
        <v>65</v>
      </c>
      <c r="B47" s="1" t="s">
        <v>20</v>
      </c>
      <c r="C47" s="1">
        <v>18.41</v>
      </c>
      <c r="D47" s="1">
        <v>85.5</v>
      </c>
      <c r="E47" t="s">
        <v>5</v>
      </c>
      <c r="F47" s="1" t="s">
        <v>4</v>
      </c>
    </row>
    <row r="48" spans="1:6">
      <c r="A48" s="1" t="s">
        <v>66</v>
      </c>
      <c r="B48" s="1" t="s">
        <v>20</v>
      </c>
      <c r="C48" s="1">
        <v>18.34</v>
      </c>
      <c r="D48" s="1">
        <v>85.5</v>
      </c>
      <c r="E48" t="s">
        <v>5</v>
      </c>
      <c r="F48" s="1" t="s">
        <v>4</v>
      </c>
    </row>
    <row r="49" spans="1:6">
      <c r="A49" s="1" t="s">
        <v>67</v>
      </c>
      <c r="B49" s="1" t="s">
        <v>20</v>
      </c>
      <c r="C49" s="1">
        <v>18.57</v>
      </c>
      <c r="D49" s="1">
        <v>85.5</v>
      </c>
      <c r="E49" t="s">
        <v>5</v>
      </c>
      <c r="F49" s="1" t="s">
        <v>4</v>
      </c>
    </row>
    <row r="50" ht="15.75" spans="1:6">
      <c r="A50" s="1" t="s">
        <v>68</v>
      </c>
      <c r="B50" s="1" t="s">
        <v>20</v>
      </c>
      <c r="C50" s="1">
        <v>19</v>
      </c>
      <c r="D50" s="1">
        <v>86</v>
      </c>
      <c r="E50" t="s">
        <v>5</v>
      </c>
      <c r="F50" s="7" t="s">
        <v>7</v>
      </c>
    </row>
    <row r="51" ht="15.75" spans="1:6">
      <c r="A51" s="1" t="s">
        <v>69</v>
      </c>
      <c r="B51" s="1" t="s">
        <v>20</v>
      </c>
      <c r="C51" s="1">
        <v>19.01</v>
      </c>
      <c r="D51" s="1">
        <v>86</v>
      </c>
      <c r="E51" t="s">
        <v>5</v>
      </c>
      <c r="F51" s="7" t="s">
        <v>7</v>
      </c>
    </row>
    <row r="52" ht="15.75" spans="1:6">
      <c r="A52" s="1" t="s">
        <v>70</v>
      </c>
      <c r="B52" s="1" t="s">
        <v>20</v>
      </c>
      <c r="C52" s="1">
        <v>18.86</v>
      </c>
      <c r="D52" s="1">
        <v>86</v>
      </c>
      <c r="E52" t="s">
        <v>5</v>
      </c>
      <c r="F52" s="7" t="s">
        <v>7</v>
      </c>
    </row>
    <row r="53" spans="1:6">
      <c r="A53" s="1" t="s">
        <v>71</v>
      </c>
      <c r="B53" s="1" t="s">
        <v>20</v>
      </c>
      <c r="C53" s="1">
        <v>18.06</v>
      </c>
      <c r="D53" s="1">
        <v>86</v>
      </c>
      <c r="E53" t="s">
        <v>5</v>
      </c>
      <c r="F53" s="1" t="s">
        <v>8</v>
      </c>
    </row>
    <row r="54" spans="1:6">
      <c r="A54" s="1" t="s">
        <v>72</v>
      </c>
      <c r="B54" s="1" t="s">
        <v>20</v>
      </c>
      <c r="C54" s="1">
        <v>18.11</v>
      </c>
      <c r="D54" s="1">
        <v>86</v>
      </c>
      <c r="E54" t="s">
        <v>5</v>
      </c>
      <c r="F54" s="1" t="s">
        <v>8</v>
      </c>
    </row>
    <row r="55" spans="1:6">
      <c r="A55" s="1" t="s">
        <v>73</v>
      </c>
      <c r="B55" s="1" t="s">
        <v>20</v>
      </c>
      <c r="C55" s="1">
        <v>17.98</v>
      </c>
      <c r="D55" s="1">
        <v>86</v>
      </c>
      <c r="E55" t="s">
        <v>5</v>
      </c>
      <c r="F55" s="1" t="s">
        <v>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"/>
  <sheetViews>
    <sheetView workbookViewId="0">
      <selection activeCell="G33" sqref="G33"/>
    </sheetView>
  </sheetViews>
  <sheetFormatPr defaultColWidth="9" defaultRowHeight="14.25"/>
  <cols>
    <col min="1" max="1" width="11.75" customWidth="1"/>
    <col min="9" max="9" width="12.875" style="21" customWidth="1"/>
  </cols>
  <sheetData>
    <row r="1" s="1" customFormat="1" ht="15.75" spans="1:16">
      <c r="A1" s="7" t="s">
        <v>7</v>
      </c>
      <c r="B1"/>
      <c r="C1" s="22" t="s">
        <v>0</v>
      </c>
      <c r="D1" s="22" t="s">
        <v>1</v>
      </c>
      <c r="E1" s="1" t="s">
        <v>2</v>
      </c>
      <c r="F1"/>
      <c r="G1"/>
      <c r="H1"/>
      <c r="I1" s="21" t="s">
        <v>3</v>
      </c>
      <c r="L1" s="23"/>
      <c r="M1" s="23"/>
      <c r="N1" s="23"/>
      <c r="O1" s="23"/>
      <c r="P1" s="23"/>
    </row>
    <row r="2" s="1" customFormat="1" spans="1:16">
      <c r="A2" s="1" t="s">
        <v>74</v>
      </c>
      <c r="B2" t="s">
        <v>5</v>
      </c>
      <c r="C2" s="1">
        <v>18.99</v>
      </c>
      <c r="D2" s="22">
        <f>AVERAGE(C2:C4)</f>
        <v>19.0933333333333</v>
      </c>
      <c r="E2" s="1">
        <v>31.91</v>
      </c>
      <c r="F2" s="22">
        <f>E2-D2</f>
        <v>12.8166666666667</v>
      </c>
      <c r="G2" s="22">
        <f>AVERAGE(F2:F4)</f>
        <v>13.02</v>
      </c>
      <c r="H2" s="22">
        <f>F2-G2</f>
        <v>-0.203333333333333</v>
      </c>
      <c r="I2" s="21">
        <f>POWER(2,-H2)</f>
        <v>1.15135548019998</v>
      </c>
      <c r="J2" s="3" t="s">
        <v>9</v>
      </c>
      <c r="N2" s="23"/>
      <c r="O2" s="23"/>
      <c r="P2" s="23"/>
    </row>
    <row r="3" s="1" customFormat="1" spans="1:16">
      <c r="A3" s="1" t="s">
        <v>74</v>
      </c>
      <c r="B3" t="s">
        <v>5</v>
      </c>
      <c r="C3" s="1">
        <v>19.14</v>
      </c>
      <c r="D3" s="22">
        <f>AVERAGE(C2:C4)</f>
        <v>19.0933333333333</v>
      </c>
      <c r="E3" s="1">
        <v>32.21</v>
      </c>
      <c r="F3" s="22">
        <f t="shared" ref="F3:F8" si="0">E3-D3</f>
        <v>13.1166666666667</v>
      </c>
      <c r="G3" s="22">
        <f>G2</f>
        <v>13.02</v>
      </c>
      <c r="H3" s="22">
        <f t="shared" ref="H3:H8" si="1">F3-G3</f>
        <v>0.0966666666666676</v>
      </c>
      <c r="I3" s="21">
        <f t="shared" ref="I3:I8" si="2">POWER(2,-H3)</f>
        <v>0.935191247850318</v>
      </c>
      <c r="J3" s="3"/>
      <c r="N3" s="23"/>
      <c r="O3" s="23"/>
      <c r="P3" s="23"/>
    </row>
    <row r="4" s="1" customFormat="1" spans="1:16">
      <c r="A4" s="1" t="s">
        <v>74</v>
      </c>
      <c r="B4" t="s">
        <v>5</v>
      </c>
      <c r="C4" s="1">
        <v>19.15</v>
      </c>
      <c r="D4" s="22">
        <f>AVERAGE(C2:C4)</f>
        <v>19.0933333333333</v>
      </c>
      <c r="E4" s="1">
        <v>32.22</v>
      </c>
      <c r="F4" s="22">
        <f t="shared" si="0"/>
        <v>13.1266666666667</v>
      </c>
      <c r="G4" s="22">
        <f t="shared" ref="G4:G10" si="3">G3</f>
        <v>13.02</v>
      </c>
      <c r="H4" s="22">
        <f t="shared" si="1"/>
        <v>0.106666666666666</v>
      </c>
      <c r="I4" s="21">
        <f t="shared" si="2"/>
        <v>0.928731410038549</v>
      </c>
      <c r="J4" s="3"/>
      <c r="N4" s="23"/>
      <c r="O4" s="23"/>
      <c r="P4" s="23"/>
    </row>
    <row r="5" s="1" customFormat="1" spans="1:16">
      <c r="A5" s="1" t="s">
        <v>75</v>
      </c>
      <c r="B5" t="s">
        <v>5</v>
      </c>
      <c r="C5" s="1">
        <v>18.09</v>
      </c>
      <c r="D5" s="22">
        <f>AVERAGE(C5:C7)</f>
        <v>18.12</v>
      </c>
      <c r="E5" s="1">
        <v>31.75</v>
      </c>
      <c r="F5" s="22">
        <f t="shared" si="0"/>
        <v>13.63</v>
      </c>
      <c r="G5" s="22">
        <f t="shared" si="3"/>
        <v>13.02</v>
      </c>
      <c r="H5" s="22">
        <f t="shared" si="1"/>
        <v>0.609999999999996</v>
      </c>
      <c r="I5" s="21">
        <f t="shared" si="2"/>
        <v>0.655196701929184</v>
      </c>
      <c r="J5" s="3"/>
      <c r="L5" s="23"/>
      <c r="M5" s="23"/>
      <c r="N5" s="23"/>
      <c r="O5" s="23"/>
      <c r="P5" s="23"/>
    </row>
    <row r="6" s="1" customFormat="1" spans="1:16">
      <c r="A6" s="1" t="s">
        <v>75</v>
      </c>
      <c r="B6" t="s">
        <v>5</v>
      </c>
      <c r="C6" s="1">
        <v>18.11</v>
      </c>
      <c r="D6" s="22">
        <f>AVERAGE(C5:C7)</f>
        <v>18.12</v>
      </c>
      <c r="E6" s="1">
        <v>31.61</v>
      </c>
      <c r="F6" s="22">
        <f t="shared" si="0"/>
        <v>13.49</v>
      </c>
      <c r="G6" s="22">
        <f t="shared" si="3"/>
        <v>13.02</v>
      </c>
      <c r="H6" s="22">
        <f t="shared" si="1"/>
        <v>0.469999999999995</v>
      </c>
      <c r="I6" s="21">
        <f t="shared" si="2"/>
        <v>0.72196459776125</v>
      </c>
      <c r="J6" s="3"/>
      <c r="L6" s="23"/>
      <c r="M6" s="23"/>
      <c r="N6" s="23"/>
      <c r="O6" s="23"/>
      <c r="P6" s="23"/>
    </row>
    <row r="7" s="1" customFormat="1" spans="1:15">
      <c r="A7" s="1" t="s">
        <v>75</v>
      </c>
      <c r="B7" t="s">
        <v>5</v>
      </c>
      <c r="C7" s="1">
        <v>18.16</v>
      </c>
      <c r="D7" s="22">
        <f>AVERAGE(C5:C7)</f>
        <v>18.12</v>
      </c>
      <c r="E7" s="1">
        <v>31.89</v>
      </c>
      <c r="F7" s="22">
        <f t="shared" si="0"/>
        <v>13.77</v>
      </c>
      <c r="G7" s="22">
        <f t="shared" si="3"/>
        <v>13.02</v>
      </c>
      <c r="H7" s="22">
        <f t="shared" si="1"/>
        <v>0.749999999999996</v>
      </c>
      <c r="I7" s="21">
        <f t="shared" si="2"/>
        <v>0.594603557501362</v>
      </c>
      <c r="J7" s="3"/>
      <c r="L7" s="23"/>
      <c r="M7" s="23"/>
      <c r="N7" s="23"/>
      <c r="O7" s="23"/>
    </row>
    <row r="8" s="1" customFormat="1" spans="1:15">
      <c r="A8" s="1" t="s">
        <v>76</v>
      </c>
      <c r="B8" t="s">
        <v>5</v>
      </c>
      <c r="C8" s="1">
        <v>17.87</v>
      </c>
      <c r="D8" s="22">
        <f>AVERAGE(C8:C10)</f>
        <v>17.99</v>
      </c>
      <c r="E8" s="1">
        <v>31.32</v>
      </c>
      <c r="F8" s="22">
        <f t="shared" si="0"/>
        <v>13.33</v>
      </c>
      <c r="G8" s="22">
        <f t="shared" si="3"/>
        <v>13.02</v>
      </c>
      <c r="H8" s="22">
        <f t="shared" si="1"/>
        <v>0.309999999999999</v>
      </c>
      <c r="I8" s="21">
        <f t="shared" si="2"/>
        <v>0.806641759222127</v>
      </c>
      <c r="J8" s="3"/>
      <c r="M8" s="23"/>
      <c r="N8" s="23"/>
      <c r="O8" s="23"/>
    </row>
    <row r="9" s="1" customFormat="1" spans="1:15">
      <c r="A9" s="1" t="s">
        <v>76</v>
      </c>
      <c r="B9" t="s">
        <v>5</v>
      </c>
      <c r="C9" s="1">
        <v>18.05</v>
      </c>
      <c r="D9" s="22">
        <f>AVERAGE(C8:C10)</f>
        <v>17.99</v>
      </c>
      <c r="E9" s="1">
        <v>31.39</v>
      </c>
      <c r="F9" s="22">
        <f t="shared" ref="F9:F10" si="4">E9-D9</f>
        <v>13.4</v>
      </c>
      <c r="G9" s="22">
        <f t="shared" si="3"/>
        <v>13.02</v>
      </c>
      <c r="H9" s="22">
        <f t="shared" ref="H9:H10" si="5">F9-G9</f>
        <v>0.379999999999999</v>
      </c>
      <c r="I9" s="21">
        <f t="shared" ref="I9:I10" si="6">POWER(2,-H9)</f>
        <v>0.768437590644007</v>
      </c>
      <c r="J9" s="3"/>
      <c r="M9" s="23"/>
      <c r="N9" s="23"/>
      <c r="O9" s="23"/>
    </row>
    <row r="10" s="1" customFormat="1" spans="1:15">
      <c r="A10" s="1" t="s">
        <v>76</v>
      </c>
      <c r="B10" t="s">
        <v>5</v>
      </c>
      <c r="C10" s="1">
        <v>18.05</v>
      </c>
      <c r="D10" s="22">
        <f>AVERAGE(C8:C10)</f>
        <v>17.99</v>
      </c>
      <c r="E10" s="1">
        <v>31.54</v>
      </c>
      <c r="F10" s="22">
        <f t="shared" si="4"/>
        <v>13.55</v>
      </c>
      <c r="G10" s="22">
        <f t="shared" si="3"/>
        <v>13.02</v>
      </c>
      <c r="H10" s="22">
        <f t="shared" si="5"/>
        <v>0.529999999999998</v>
      </c>
      <c r="I10" s="21">
        <f t="shared" si="6"/>
        <v>0.692554734055464</v>
      </c>
      <c r="J10" s="3"/>
      <c r="M10" s="23"/>
      <c r="N10" s="23"/>
      <c r="O10" s="23"/>
    </row>
  </sheetData>
  <mergeCells count="1">
    <mergeCell ref="J2:J10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K17" sqref="K17"/>
    </sheetView>
  </sheetViews>
  <sheetFormatPr defaultColWidth="9" defaultRowHeight="14.25" outlineLevelCol="5"/>
  <sheetData>
    <row r="1" s="1" customFormat="1" spans="1:6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="1" customFormat="1" spans="1:6">
      <c r="A2" s="1" t="s">
        <v>19</v>
      </c>
      <c r="B2" s="1" t="s">
        <v>20</v>
      </c>
      <c r="C2" s="1">
        <v>31.91</v>
      </c>
      <c r="D2" s="1">
        <v>76.5</v>
      </c>
      <c r="E2" s="1" t="s">
        <v>9</v>
      </c>
      <c r="F2" s="1" t="s">
        <v>74</v>
      </c>
    </row>
    <row r="3" s="1" customFormat="1" spans="1:6">
      <c r="A3" s="1" t="s">
        <v>21</v>
      </c>
      <c r="B3" s="1" t="s">
        <v>20</v>
      </c>
      <c r="C3" s="1">
        <v>32.21</v>
      </c>
      <c r="D3" s="1">
        <v>76</v>
      </c>
      <c r="E3" s="1" t="s">
        <v>9</v>
      </c>
      <c r="F3" s="1" t="s">
        <v>74</v>
      </c>
    </row>
    <row r="4" s="1" customFormat="1" spans="1:6">
      <c r="A4" s="1" t="s">
        <v>22</v>
      </c>
      <c r="B4" s="1" t="s">
        <v>20</v>
      </c>
      <c r="C4" s="1">
        <v>32.22</v>
      </c>
      <c r="D4" s="1">
        <v>76</v>
      </c>
      <c r="E4" s="1" t="s">
        <v>9</v>
      </c>
      <c r="F4" s="1" t="s">
        <v>74</v>
      </c>
    </row>
    <row r="5" s="1" customFormat="1" spans="1:6">
      <c r="A5" s="1" t="s">
        <v>23</v>
      </c>
      <c r="B5" s="1" t="s">
        <v>20</v>
      </c>
      <c r="C5" s="1">
        <v>31.75</v>
      </c>
      <c r="D5" s="1">
        <v>76.5</v>
      </c>
      <c r="E5" s="1" t="s">
        <v>9</v>
      </c>
      <c r="F5" s="1" t="s">
        <v>75</v>
      </c>
    </row>
    <row r="6" s="1" customFormat="1" spans="1:6">
      <c r="A6" s="1" t="s">
        <v>24</v>
      </c>
      <c r="B6" s="1" t="s">
        <v>20</v>
      </c>
      <c r="C6" s="1">
        <v>31.61</v>
      </c>
      <c r="D6" s="1">
        <v>76.5</v>
      </c>
      <c r="E6" s="1" t="s">
        <v>9</v>
      </c>
      <c r="F6" s="1" t="s">
        <v>75</v>
      </c>
    </row>
    <row r="7" s="1" customFormat="1" spans="1:6">
      <c r="A7" s="1" t="s">
        <v>25</v>
      </c>
      <c r="B7" s="1" t="s">
        <v>20</v>
      </c>
      <c r="C7" s="1">
        <v>31.89</v>
      </c>
      <c r="D7" s="1">
        <v>77</v>
      </c>
      <c r="E7" s="1" t="s">
        <v>9</v>
      </c>
      <c r="F7" s="1" t="s">
        <v>75</v>
      </c>
    </row>
    <row r="8" s="1" customFormat="1" spans="1:6">
      <c r="A8" s="1" t="s">
        <v>26</v>
      </c>
      <c r="B8" s="1" t="s">
        <v>20</v>
      </c>
      <c r="C8" s="1">
        <v>31.32</v>
      </c>
      <c r="D8" s="1">
        <v>77</v>
      </c>
      <c r="E8" s="1" t="s">
        <v>9</v>
      </c>
      <c r="F8" s="1" t="s">
        <v>76</v>
      </c>
    </row>
    <row r="9" s="1" customFormat="1" spans="1:6">
      <c r="A9" s="1" t="s">
        <v>27</v>
      </c>
      <c r="B9" s="1" t="s">
        <v>20</v>
      </c>
      <c r="C9" s="1">
        <v>31.39</v>
      </c>
      <c r="D9" s="1">
        <v>76.5</v>
      </c>
      <c r="E9" s="1" t="s">
        <v>9</v>
      </c>
      <c r="F9" s="1" t="s">
        <v>76</v>
      </c>
    </row>
    <row r="10" s="1" customFormat="1" spans="1:6">
      <c r="A10" s="1" t="s">
        <v>28</v>
      </c>
      <c r="B10" s="1" t="s">
        <v>20</v>
      </c>
      <c r="C10" s="1">
        <v>31.54</v>
      </c>
      <c r="D10" s="1">
        <v>76.5</v>
      </c>
      <c r="E10" s="1" t="s">
        <v>9</v>
      </c>
      <c r="F10" s="1" t="s">
        <v>76</v>
      </c>
    </row>
    <row r="11" s="1" customFormat="1" spans="1:6">
      <c r="A11" s="1" t="s">
        <v>32</v>
      </c>
      <c r="B11" s="1" t="s">
        <v>20</v>
      </c>
      <c r="C11" s="1">
        <v>18.99</v>
      </c>
      <c r="D11" s="1">
        <v>86</v>
      </c>
      <c r="E11" s="1" t="s">
        <v>5</v>
      </c>
      <c r="F11" s="1" t="s">
        <v>74</v>
      </c>
    </row>
    <row r="12" s="1" customFormat="1" spans="1:6">
      <c r="A12" s="1" t="s">
        <v>33</v>
      </c>
      <c r="B12" s="1" t="s">
        <v>20</v>
      </c>
      <c r="C12" s="1">
        <v>19.14</v>
      </c>
      <c r="D12" s="1">
        <v>86</v>
      </c>
      <c r="E12" s="1" t="s">
        <v>5</v>
      </c>
      <c r="F12" s="1" t="s">
        <v>74</v>
      </c>
    </row>
    <row r="13" s="1" customFormat="1" spans="1:6">
      <c r="A13" s="1" t="s">
        <v>34</v>
      </c>
      <c r="B13" s="1" t="s">
        <v>20</v>
      </c>
      <c r="C13" s="1">
        <v>19.15</v>
      </c>
      <c r="D13" s="1">
        <v>86</v>
      </c>
      <c r="E13" s="1" t="s">
        <v>5</v>
      </c>
      <c r="F13" s="1" t="s">
        <v>74</v>
      </c>
    </row>
    <row r="14" s="1" customFormat="1" spans="1:6">
      <c r="A14" s="1" t="s">
        <v>35</v>
      </c>
      <c r="B14" s="1" t="s">
        <v>20</v>
      </c>
      <c r="C14" s="1">
        <v>18.09</v>
      </c>
      <c r="D14" s="1">
        <v>85.5</v>
      </c>
      <c r="E14" s="1" t="s">
        <v>5</v>
      </c>
      <c r="F14" s="1" t="s">
        <v>75</v>
      </c>
    </row>
    <row r="15" s="1" customFormat="1" spans="1:6">
      <c r="A15" s="1" t="s">
        <v>36</v>
      </c>
      <c r="B15" s="1" t="s">
        <v>20</v>
      </c>
      <c r="C15" s="1">
        <v>18.11</v>
      </c>
      <c r="D15" s="1">
        <v>85.5</v>
      </c>
      <c r="E15" s="1" t="s">
        <v>5</v>
      </c>
      <c r="F15" s="1" t="s">
        <v>75</v>
      </c>
    </row>
    <row r="16" s="1" customFormat="1" spans="1:6">
      <c r="A16" s="1" t="s">
        <v>37</v>
      </c>
      <c r="B16" s="1" t="s">
        <v>20</v>
      </c>
      <c r="C16" s="1">
        <v>18.16</v>
      </c>
      <c r="D16" s="1">
        <v>85.5</v>
      </c>
      <c r="E16" s="1" t="s">
        <v>5</v>
      </c>
      <c r="F16" s="1" t="s">
        <v>75</v>
      </c>
    </row>
    <row r="17" s="1" customFormat="1" spans="1:6">
      <c r="A17" s="1" t="s">
        <v>38</v>
      </c>
      <c r="B17" s="1" t="s">
        <v>20</v>
      </c>
      <c r="C17" s="1">
        <v>17.87</v>
      </c>
      <c r="D17" s="1">
        <v>86</v>
      </c>
      <c r="E17" s="1" t="s">
        <v>5</v>
      </c>
      <c r="F17" s="1" t="s">
        <v>76</v>
      </c>
    </row>
    <row r="18" s="1" customFormat="1" spans="1:6">
      <c r="A18" s="1" t="s">
        <v>39</v>
      </c>
      <c r="B18" s="1" t="s">
        <v>20</v>
      </c>
      <c r="C18" s="1">
        <v>18.05</v>
      </c>
      <c r="D18" s="1">
        <v>86</v>
      </c>
      <c r="E18" s="1" t="s">
        <v>5</v>
      </c>
      <c r="F18" s="1" t="s">
        <v>76</v>
      </c>
    </row>
    <row r="19" s="1" customFormat="1" spans="1:6">
      <c r="A19" s="1" t="s">
        <v>40</v>
      </c>
      <c r="B19" s="1" t="s">
        <v>20</v>
      </c>
      <c r="C19" s="1">
        <v>18.05</v>
      </c>
      <c r="D19" s="1">
        <v>86</v>
      </c>
      <c r="E19" s="1" t="s">
        <v>5</v>
      </c>
      <c r="F19" s="1" t="s">
        <v>76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"/>
  <sheetViews>
    <sheetView workbookViewId="0">
      <selection activeCell="H29" sqref="H29"/>
    </sheetView>
  </sheetViews>
  <sheetFormatPr defaultColWidth="9" defaultRowHeight="14.25"/>
  <cols>
    <col min="1" max="1" width="11.75" customWidth="1"/>
    <col min="9" max="9" width="12.875" style="21" customWidth="1"/>
  </cols>
  <sheetData>
    <row r="1" s="1" customFormat="1" spans="1:16">
      <c r="A1" s="1" t="s">
        <v>8</v>
      </c>
      <c r="B1"/>
      <c r="C1" s="22" t="s">
        <v>0</v>
      </c>
      <c r="D1" s="22" t="s">
        <v>1</v>
      </c>
      <c r="E1" s="1" t="s">
        <v>2</v>
      </c>
      <c r="F1"/>
      <c r="G1"/>
      <c r="H1"/>
      <c r="I1" s="21" t="s">
        <v>3</v>
      </c>
      <c r="L1" s="23"/>
      <c r="M1" s="23"/>
      <c r="N1" s="23"/>
      <c r="O1" s="23"/>
      <c r="P1" s="23"/>
    </row>
    <row r="2" s="1" customFormat="1" spans="1:16">
      <c r="A2" s="1" t="s">
        <v>74</v>
      </c>
      <c r="B2" t="s">
        <v>5</v>
      </c>
      <c r="C2" s="1">
        <v>18.37</v>
      </c>
      <c r="D2" s="22">
        <f>AVERAGE(C2:C4)</f>
        <v>18.2566666666667</v>
      </c>
      <c r="E2" s="1">
        <v>31.27</v>
      </c>
      <c r="F2" s="22">
        <f>E2-D2</f>
        <v>13.0133333333333</v>
      </c>
      <c r="G2" s="22">
        <f>AVERAGE(F2:F4)</f>
        <v>12.9633333333333</v>
      </c>
      <c r="H2" s="22">
        <f>F2-G2</f>
        <v>0.0499999999999989</v>
      </c>
      <c r="I2" s="21">
        <f>POWER(2,-H2)</f>
        <v>0.965936328924846</v>
      </c>
      <c r="J2" s="3" t="s">
        <v>9</v>
      </c>
      <c r="N2" s="23"/>
      <c r="O2" s="23"/>
      <c r="P2" s="23"/>
    </row>
    <row r="3" s="1" customFormat="1" spans="1:16">
      <c r="A3" s="1" t="s">
        <v>74</v>
      </c>
      <c r="B3" t="s">
        <v>5</v>
      </c>
      <c r="C3" s="1">
        <v>18.3</v>
      </c>
      <c r="D3" s="22">
        <f>AVERAGE(C2:C4)</f>
        <v>18.2566666666667</v>
      </c>
      <c r="E3" s="1">
        <v>31.22</v>
      </c>
      <c r="F3" s="22">
        <f t="shared" ref="F3:F8" si="0">E3-D3</f>
        <v>12.9633333333333</v>
      </c>
      <c r="G3" s="22">
        <f>G2</f>
        <v>12.9633333333333</v>
      </c>
      <c r="H3" s="22">
        <f t="shared" ref="H3:H8" si="1">F3-G3</f>
        <v>0</v>
      </c>
      <c r="I3" s="21">
        <f t="shared" ref="I3:I8" si="2">POWER(2,-H3)</f>
        <v>1</v>
      </c>
      <c r="J3" s="3"/>
      <c r="N3" s="23"/>
      <c r="O3" s="23"/>
      <c r="P3" s="23"/>
    </row>
    <row r="4" s="1" customFormat="1" spans="1:16">
      <c r="A4" s="1" t="s">
        <v>74</v>
      </c>
      <c r="B4" t="s">
        <v>5</v>
      </c>
      <c r="C4" s="1">
        <v>18.1</v>
      </c>
      <c r="D4" s="22">
        <f>AVERAGE(C2:C4)</f>
        <v>18.2566666666667</v>
      </c>
      <c r="E4" s="1">
        <v>31.17</v>
      </c>
      <c r="F4" s="22">
        <f t="shared" si="0"/>
        <v>12.9133333333333</v>
      </c>
      <c r="G4" s="22">
        <f t="shared" ref="G4:G10" si="3">G3</f>
        <v>12.9633333333333</v>
      </c>
      <c r="H4" s="22">
        <f t="shared" si="1"/>
        <v>-0.0499999999999989</v>
      </c>
      <c r="I4" s="21">
        <f t="shared" si="2"/>
        <v>1.03526492384138</v>
      </c>
      <c r="J4" s="3"/>
      <c r="N4" s="23"/>
      <c r="O4" s="23"/>
      <c r="P4" s="23"/>
    </row>
    <row r="5" s="1" customFormat="1" spans="1:16">
      <c r="A5" s="1" t="s">
        <v>75</v>
      </c>
      <c r="B5" t="s">
        <v>5</v>
      </c>
      <c r="C5" s="1">
        <v>17.97</v>
      </c>
      <c r="D5" s="22">
        <f>AVERAGE(C5:C7)</f>
        <v>17.9566666666667</v>
      </c>
      <c r="E5" s="1">
        <v>31.55</v>
      </c>
      <c r="F5" s="22">
        <f t="shared" si="0"/>
        <v>13.5933333333333</v>
      </c>
      <c r="G5" s="22">
        <f t="shared" si="3"/>
        <v>12.9633333333333</v>
      </c>
      <c r="H5" s="22">
        <f t="shared" si="1"/>
        <v>0.630000000000001</v>
      </c>
      <c r="I5" s="21">
        <f t="shared" si="2"/>
        <v>0.646176415318746</v>
      </c>
      <c r="J5" s="3"/>
      <c r="L5" s="23"/>
      <c r="M5" s="23"/>
      <c r="N5" s="23"/>
      <c r="O5" s="23"/>
      <c r="P5" s="23"/>
    </row>
    <row r="6" s="1" customFormat="1" spans="1:16">
      <c r="A6" s="1" t="s">
        <v>75</v>
      </c>
      <c r="B6" t="s">
        <v>5</v>
      </c>
      <c r="C6" s="1">
        <v>18.09</v>
      </c>
      <c r="D6" s="22">
        <f>AVERAGE(C5:C7)</f>
        <v>17.9566666666667</v>
      </c>
      <c r="E6" s="1">
        <v>31.61</v>
      </c>
      <c r="F6" s="22">
        <f t="shared" si="0"/>
        <v>13.6533333333333</v>
      </c>
      <c r="G6" s="22">
        <f t="shared" si="3"/>
        <v>12.9633333333333</v>
      </c>
      <c r="H6" s="22">
        <f t="shared" si="1"/>
        <v>0.69</v>
      </c>
      <c r="I6" s="21">
        <f t="shared" si="2"/>
        <v>0.619853849969494</v>
      </c>
      <c r="J6" s="3"/>
      <c r="L6" s="23"/>
      <c r="M6" s="23"/>
      <c r="N6" s="23"/>
      <c r="O6" s="23"/>
      <c r="P6" s="23"/>
    </row>
    <row r="7" s="1" customFormat="1" spans="1:15">
      <c r="A7" s="1" t="s">
        <v>75</v>
      </c>
      <c r="B7" t="s">
        <v>5</v>
      </c>
      <c r="C7" s="1">
        <v>17.81</v>
      </c>
      <c r="D7" s="22">
        <f>AVERAGE(C5:C7)</f>
        <v>17.9566666666667</v>
      </c>
      <c r="E7" s="1">
        <v>31.49</v>
      </c>
      <c r="F7" s="22">
        <f t="shared" si="0"/>
        <v>13.5333333333333</v>
      </c>
      <c r="G7" s="22">
        <f t="shared" si="3"/>
        <v>12.9633333333333</v>
      </c>
      <c r="H7" s="22">
        <f t="shared" si="1"/>
        <v>0.569999999999999</v>
      </c>
      <c r="I7" s="21">
        <f t="shared" si="2"/>
        <v>0.673616788432846</v>
      </c>
      <c r="J7" s="3"/>
      <c r="L7" s="23"/>
      <c r="M7" s="23"/>
      <c r="N7" s="23"/>
      <c r="O7" s="23"/>
    </row>
    <row r="8" s="1" customFormat="1" spans="1:15">
      <c r="A8" s="1" t="s">
        <v>76</v>
      </c>
      <c r="B8" t="s">
        <v>5</v>
      </c>
      <c r="C8" s="1">
        <v>17.69</v>
      </c>
      <c r="D8" s="22">
        <f>AVERAGE(C8:C10)</f>
        <v>17.8933333333333</v>
      </c>
      <c r="E8" s="1">
        <v>31.45</v>
      </c>
      <c r="F8" s="22">
        <f t="shared" si="0"/>
        <v>13.5566666666667</v>
      </c>
      <c r="G8" s="22">
        <f t="shared" si="3"/>
        <v>12.9633333333333</v>
      </c>
      <c r="H8" s="22">
        <f t="shared" si="1"/>
        <v>0.593333333333332</v>
      </c>
      <c r="I8" s="21">
        <f t="shared" si="2"/>
        <v>0.662809720893265</v>
      </c>
      <c r="J8" s="3"/>
      <c r="M8" s="23"/>
      <c r="N8" s="23"/>
      <c r="O8" s="23"/>
    </row>
    <row r="9" s="1" customFormat="1" spans="1:15">
      <c r="A9" s="1" t="s">
        <v>76</v>
      </c>
      <c r="B9" t="s">
        <v>5</v>
      </c>
      <c r="C9" s="1">
        <v>17.96</v>
      </c>
      <c r="D9" s="22">
        <f>AVERAGE(C8:C10)</f>
        <v>17.8933333333333</v>
      </c>
      <c r="E9" s="1">
        <v>31.37</v>
      </c>
      <c r="F9" s="22">
        <f t="shared" ref="F9:F10" si="4">E9-D9</f>
        <v>13.4766666666667</v>
      </c>
      <c r="G9" s="22">
        <f t="shared" si="3"/>
        <v>12.9633333333333</v>
      </c>
      <c r="H9" s="22">
        <f t="shared" ref="H9:H10" si="5">F9-G9</f>
        <v>0.513333333333334</v>
      </c>
      <c r="I9" s="21">
        <f t="shared" ref="I9:I10" si="6">POWER(2,-H9)</f>
        <v>0.700601832443633</v>
      </c>
      <c r="J9" s="3"/>
      <c r="M9" s="23"/>
      <c r="N9" s="23"/>
      <c r="O9" s="23"/>
    </row>
    <row r="10" s="1" customFormat="1" spans="1:15">
      <c r="A10" s="1" t="s">
        <v>76</v>
      </c>
      <c r="B10" t="s">
        <v>5</v>
      </c>
      <c r="C10" s="1">
        <v>18.03</v>
      </c>
      <c r="D10" s="22">
        <f>AVERAGE(C8:C10)</f>
        <v>17.8933333333333</v>
      </c>
      <c r="E10" s="1">
        <v>31.34</v>
      </c>
      <c r="F10" s="22">
        <f t="shared" si="4"/>
        <v>13.4466666666667</v>
      </c>
      <c r="G10" s="22">
        <f t="shared" si="3"/>
        <v>12.9633333333333</v>
      </c>
      <c r="H10" s="22">
        <f t="shared" si="5"/>
        <v>0.483333333333333</v>
      </c>
      <c r="I10" s="21">
        <f t="shared" si="6"/>
        <v>0.71532296621763</v>
      </c>
      <c r="J10" s="3"/>
      <c r="M10" s="23"/>
      <c r="N10" s="23"/>
      <c r="O10" s="23"/>
    </row>
  </sheetData>
  <mergeCells count="1">
    <mergeCell ref="J2:J10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G30" sqref="G30"/>
    </sheetView>
  </sheetViews>
  <sheetFormatPr defaultColWidth="9" defaultRowHeight="14.25" outlineLevelCol="5"/>
  <sheetData>
    <row r="1" s="1" customFormat="1" spans="1:6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="1" customFormat="1" spans="1:6">
      <c r="A2" s="1" t="s">
        <v>19</v>
      </c>
      <c r="B2" s="1" t="s">
        <v>20</v>
      </c>
      <c r="C2" s="1">
        <v>31.27</v>
      </c>
      <c r="D2" s="1">
        <v>78</v>
      </c>
      <c r="E2" s="1" t="s">
        <v>9</v>
      </c>
      <c r="F2" s="1" t="s">
        <v>74</v>
      </c>
    </row>
    <row r="3" s="1" customFormat="1" spans="1:6">
      <c r="A3" s="1" t="s">
        <v>21</v>
      </c>
      <c r="B3" s="1" t="s">
        <v>20</v>
      </c>
      <c r="C3" s="1">
        <v>31.22</v>
      </c>
      <c r="D3" s="1">
        <v>78</v>
      </c>
      <c r="E3" s="1" t="s">
        <v>9</v>
      </c>
      <c r="F3" s="1" t="s">
        <v>74</v>
      </c>
    </row>
    <row r="4" s="1" customFormat="1" spans="1:6">
      <c r="A4" s="1" t="s">
        <v>22</v>
      </c>
      <c r="B4" s="1" t="s">
        <v>20</v>
      </c>
      <c r="C4" s="1">
        <v>31.17</v>
      </c>
      <c r="D4" s="1">
        <v>78</v>
      </c>
      <c r="E4" s="1" t="s">
        <v>9</v>
      </c>
      <c r="F4" s="1" t="s">
        <v>74</v>
      </c>
    </row>
    <row r="5" s="1" customFormat="1" spans="1:6">
      <c r="A5" s="1" t="s">
        <v>23</v>
      </c>
      <c r="B5" s="1" t="s">
        <v>20</v>
      </c>
      <c r="C5" s="1">
        <v>31.55</v>
      </c>
      <c r="D5" s="1">
        <v>83</v>
      </c>
      <c r="E5" s="1" t="s">
        <v>9</v>
      </c>
      <c r="F5" s="1" t="s">
        <v>75</v>
      </c>
    </row>
    <row r="6" s="1" customFormat="1" spans="1:6">
      <c r="A6" s="1" t="s">
        <v>24</v>
      </c>
      <c r="B6" s="1" t="s">
        <v>20</v>
      </c>
      <c r="C6" s="1">
        <v>31.61</v>
      </c>
      <c r="D6" s="1">
        <v>83.5</v>
      </c>
      <c r="E6" s="1" t="s">
        <v>9</v>
      </c>
      <c r="F6" s="1" t="s">
        <v>75</v>
      </c>
    </row>
    <row r="7" s="1" customFormat="1" spans="1:6">
      <c r="A7" s="1" t="s">
        <v>25</v>
      </c>
      <c r="B7" s="1" t="s">
        <v>20</v>
      </c>
      <c r="C7" s="1">
        <v>31.49</v>
      </c>
      <c r="D7" s="1">
        <v>83.5</v>
      </c>
      <c r="E7" s="1" t="s">
        <v>9</v>
      </c>
      <c r="F7" s="1" t="s">
        <v>75</v>
      </c>
    </row>
    <row r="8" s="1" customFormat="1" spans="1:6">
      <c r="A8" s="1" t="s">
        <v>26</v>
      </c>
      <c r="B8" s="1" t="s">
        <v>20</v>
      </c>
      <c r="C8" s="1">
        <v>31.45</v>
      </c>
      <c r="D8" s="1">
        <v>85.5</v>
      </c>
      <c r="E8" s="1" t="s">
        <v>9</v>
      </c>
      <c r="F8" s="1" t="s">
        <v>76</v>
      </c>
    </row>
    <row r="9" s="1" customFormat="1" spans="1:6">
      <c r="A9" s="1" t="s">
        <v>27</v>
      </c>
      <c r="B9" s="1" t="s">
        <v>20</v>
      </c>
      <c r="C9" s="1">
        <v>31.37</v>
      </c>
      <c r="D9" s="1">
        <v>77.5</v>
      </c>
      <c r="E9" s="1" t="s">
        <v>9</v>
      </c>
      <c r="F9" s="1" t="s">
        <v>76</v>
      </c>
    </row>
    <row r="10" s="1" customFormat="1" spans="1:6">
      <c r="A10" s="1" t="s">
        <v>28</v>
      </c>
      <c r="B10" s="1" t="s">
        <v>20</v>
      </c>
      <c r="C10" s="1">
        <v>31.34</v>
      </c>
      <c r="D10" s="1">
        <v>85</v>
      </c>
      <c r="E10" s="1" t="s">
        <v>9</v>
      </c>
      <c r="F10" s="1" t="s">
        <v>76</v>
      </c>
    </row>
    <row r="11" s="1" customFormat="1" spans="1:6">
      <c r="A11" s="1" t="s">
        <v>32</v>
      </c>
      <c r="B11" s="1" t="s">
        <v>20</v>
      </c>
      <c r="C11" s="1">
        <v>18.37</v>
      </c>
      <c r="D11" s="1">
        <v>86</v>
      </c>
      <c r="E11" s="1" t="s">
        <v>5</v>
      </c>
      <c r="F11" s="1" t="s">
        <v>74</v>
      </c>
    </row>
    <row r="12" s="1" customFormat="1" spans="1:6">
      <c r="A12" s="1" t="s">
        <v>33</v>
      </c>
      <c r="B12" s="1" t="s">
        <v>20</v>
      </c>
      <c r="C12" s="1">
        <v>18.3</v>
      </c>
      <c r="D12" s="1">
        <v>86</v>
      </c>
      <c r="E12" s="1" t="s">
        <v>5</v>
      </c>
      <c r="F12" s="1" t="s">
        <v>74</v>
      </c>
    </row>
    <row r="13" s="1" customFormat="1" spans="1:6">
      <c r="A13" s="1" t="s">
        <v>34</v>
      </c>
      <c r="B13" s="1" t="s">
        <v>20</v>
      </c>
      <c r="C13" s="1">
        <v>18.1</v>
      </c>
      <c r="D13" s="1">
        <v>86</v>
      </c>
      <c r="E13" s="1" t="s">
        <v>5</v>
      </c>
      <c r="F13" s="1" t="s">
        <v>74</v>
      </c>
    </row>
    <row r="14" s="1" customFormat="1" spans="1:6">
      <c r="A14" s="1" t="s">
        <v>35</v>
      </c>
      <c r="B14" s="1" t="s">
        <v>20</v>
      </c>
      <c r="C14" s="1">
        <v>17.97</v>
      </c>
      <c r="D14" s="1">
        <v>85.5</v>
      </c>
      <c r="E14" s="1" t="s">
        <v>5</v>
      </c>
      <c r="F14" s="1" t="s">
        <v>75</v>
      </c>
    </row>
    <row r="15" s="1" customFormat="1" spans="1:6">
      <c r="A15" s="1" t="s">
        <v>36</v>
      </c>
      <c r="B15" s="1" t="s">
        <v>20</v>
      </c>
      <c r="C15" s="1">
        <v>18.09</v>
      </c>
      <c r="D15" s="1">
        <v>85.5</v>
      </c>
      <c r="E15" s="1" t="s">
        <v>5</v>
      </c>
      <c r="F15" s="1" t="s">
        <v>75</v>
      </c>
    </row>
    <row r="16" s="1" customFormat="1" spans="1:6">
      <c r="A16" s="1" t="s">
        <v>37</v>
      </c>
      <c r="B16" s="1" t="s">
        <v>20</v>
      </c>
      <c r="C16" s="1">
        <v>17.81</v>
      </c>
      <c r="D16" s="1">
        <v>85.5</v>
      </c>
      <c r="E16" s="1" t="s">
        <v>5</v>
      </c>
      <c r="F16" s="1" t="s">
        <v>75</v>
      </c>
    </row>
    <row r="17" s="1" customFormat="1" spans="1:6">
      <c r="A17" s="1" t="s">
        <v>38</v>
      </c>
      <c r="B17" s="1" t="s">
        <v>20</v>
      </c>
      <c r="C17" s="1">
        <v>17.69</v>
      </c>
      <c r="D17" s="1">
        <v>85.5</v>
      </c>
      <c r="E17" s="1" t="s">
        <v>5</v>
      </c>
      <c r="F17" s="1" t="s">
        <v>76</v>
      </c>
    </row>
    <row r="18" s="1" customFormat="1" spans="1:6">
      <c r="A18" s="1" t="s">
        <v>39</v>
      </c>
      <c r="B18" s="1" t="s">
        <v>20</v>
      </c>
      <c r="C18" s="1">
        <v>17.96</v>
      </c>
      <c r="D18" s="1">
        <v>85.5</v>
      </c>
      <c r="E18" s="1" t="s">
        <v>5</v>
      </c>
      <c r="F18" s="1" t="s">
        <v>76</v>
      </c>
    </row>
    <row r="19" s="1" customFormat="1" spans="1:6">
      <c r="A19" s="1" t="s">
        <v>40</v>
      </c>
      <c r="B19" s="1" t="s">
        <v>20</v>
      </c>
      <c r="C19" s="1">
        <v>18.03</v>
      </c>
      <c r="D19" s="1">
        <v>85.5</v>
      </c>
      <c r="E19" s="1" t="s">
        <v>5</v>
      </c>
      <c r="F19" s="1" t="s">
        <v>76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5"/>
  <sheetViews>
    <sheetView zoomScale="90" zoomScaleNormal="90" workbookViewId="0">
      <selection activeCell="N35" sqref="N35"/>
    </sheetView>
  </sheetViews>
  <sheetFormatPr defaultColWidth="9" defaultRowHeight="14.25"/>
  <cols>
    <col min="1" max="1" width="9.625" style="15" customWidth="1"/>
    <col min="2" max="3" width="9" style="15"/>
    <col min="4" max="4" width="12.75" style="15" customWidth="1"/>
    <col min="5" max="5" width="12.125" style="15" customWidth="1"/>
    <col min="6" max="6" width="11.5" style="15" customWidth="1"/>
    <col min="7" max="9" width="9" style="15"/>
    <col min="10" max="10" width="11.5" style="15" customWidth="1"/>
    <col min="11" max="14" width="9" style="15"/>
    <col min="15" max="15" width="13" style="15" customWidth="1"/>
    <col min="16" max="18" width="9" style="15"/>
    <col min="19" max="19" width="13" style="15" customWidth="1"/>
    <col min="20" max="16384" width="9" style="15"/>
  </cols>
  <sheetData>
    <row r="1" spans="1:13">
      <c r="A1" s="15" t="s">
        <v>77</v>
      </c>
      <c r="B1" s="8" t="s">
        <v>78</v>
      </c>
      <c r="C1" s="13" t="s">
        <v>74</v>
      </c>
      <c r="D1" s="1" t="s">
        <v>75</v>
      </c>
      <c r="M1" s="17"/>
    </row>
    <row r="2" spans="1:4">
      <c r="A2" s="15" t="s">
        <v>79</v>
      </c>
      <c r="B2" s="15">
        <v>0.1445</v>
      </c>
      <c r="C2" s="15">
        <v>0.4431</v>
      </c>
      <c r="D2" s="15">
        <v>0.4575</v>
      </c>
    </row>
    <row r="3" spans="2:4">
      <c r="B3" s="15">
        <v>0.1478</v>
      </c>
      <c r="C3" s="15">
        <v>0.4309</v>
      </c>
      <c r="D3" s="15">
        <v>0.4257</v>
      </c>
    </row>
    <row r="4" spans="2:4">
      <c r="B4" s="15">
        <v>0.143</v>
      </c>
      <c r="C4" s="15">
        <v>0.4651</v>
      </c>
      <c r="D4" s="15">
        <v>0.4378</v>
      </c>
    </row>
    <row r="5" spans="2:2">
      <c r="B5" s="15">
        <f>AVERAGE(B2:B4)</f>
        <v>0.1451</v>
      </c>
    </row>
    <row r="6" spans="1:4">
      <c r="A6" s="15" t="s">
        <v>80</v>
      </c>
      <c r="C6" s="15">
        <f t="shared" ref="C6:D8" si="0">C2-$B$5</f>
        <v>0.298</v>
      </c>
      <c r="D6" s="15">
        <f t="shared" si="0"/>
        <v>0.3124</v>
      </c>
    </row>
    <row r="7" spans="3:4">
      <c r="C7" s="15">
        <f t="shared" si="0"/>
        <v>0.2858</v>
      </c>
      <c r="D7" s="15">
        <f t="shared" si="0"/>
        <v>0.2806</v>
      </c>
    </row>
    <row r="8" spans="3:4">
      <c r="C8" s="15">
        <f t="shared" si="0"/>
        <v>0.32</v>
      </c>
      <c r="D8" s="15">
        <f t="shared" si="0"/>
        <v>0.2927</v>
      </c>
    </row>
    <row r="10" spans="1:13">
      <c r="A10" s="15" t="s">
        <v>81</v>
      </c>
      <c r="B10" s="8" t="s">
        <v>78</v>
      </c>
      <c r="C10" s="13" t="s">
        <v>74</v>
      </c>
      <c r="D10" s="1" t="s">
        <v>75</v>
      </c>
      <c r="M10" s="17"/>
    </row>
    <row r="11" spans="1:4">
      <c r="A11" s="15" t="s">
        <v>79</v>
      </c>
      <c r="B11" s="15">
        <v>0.1424</v>
      </c>
      <c r="C11" s="15">
        <v>0.6858</v>
      </c>
      <c r="D11" s="15">
        <v>0.5435</v>
      </c>
    </row>
    <row r="12" spans="2:4">
      <c r="B12" s="15">
        <v>0.1471</v>
      </c>
      <c r="C12" s="15">
        <v>0.6719</v>
      </c>
      <c r="D12" s="15">
        <v>0.5751</v>
      </c>
    </row>
    <row r="13" spans="2:4">
      <c r="B13" s="15">
        <v>0.1474</v>
      </c>
      <c r="C13" s="15">
        <v>0.6907</v>
      </c>
      <c r="D13" s="15">
        <v>0.5575</v>
      </c>
    </row>
    <row r="14" spans="2:2">
      <c r="B14" s="15">
        <f>AVERAGE(B11:B13)</f>
        <v>0.145633333333333</v>
      </c>
    </row>
    <row r="15" spans="1:4">
      <c r="A15" s="15" t="s">
        <v>80</v>
      </c>
      <c r="C15" s="16">
        <f>C11-$B$14</f>
        <v>0.540166666666667</v>
      </c>
      <c r="D15" s="16">
        <f>D11-$B$14</f>
        <v>0.397866666666667</v>
      </c>
    </row>
    <row r="16" spans="3:4">
      <c r="C16" s="16">
        <f t="shared" ref="C16:D17" si="1">C12-$B$14</f>
        <v>0.526266666666667</v>
      </c>
      <c r="D16" s="16">
        <f t="shared" si="1"/>
        <v>0.429466666666667</v>
      </c>
    </row>
    <row r="17" spans="3:4">
      <c r="C17" s="16">
        <f t="shared" si="1"/>
        <v>0.545066666666667</v>
      </c>
      <c r="D17" s="16">
        <f>D13-$B$14</f>
        <v>0.411866666666667</v>
      </c>
    </row>
    <row r="19" spans="1:13">
      <c r="A19" s="15" t="s">
        <v>82</v>
      </c>
      <c r="B19" s="8" t="s">
        <v>78</v>
      </c>
      <c r="C19" s="13" t="s">
        <v>74</v>
      </c>
      <c r="D19" s="1" t="s">
        <v>75</v>
      </c>
      <c r="M19" s="17"/>
    </row>
    <row r="20" spans="1:4">
      <c r="A20" s="15" t="s">
        <v>79</v>
      </c>
      <c r="B20" s="15">
        <v>0.1494</v>
      </c>
      <c r="C20" s="15">
        <v>0.8738</v>
      </c>
      <c r="D20" s="15">
        <v>0.6427</v>
      </c>
    </row>
    <row r="21" spans="2:4">
      <c r="B21" s="15">
        <v>0.1417</v>
      </c>
      <c r="C21" s="15">
        <v>0.8917</v>
      </c>
      <c r="D21" s="15">
        <v>0.5996</v>
      </c>
    </row>
    <row r="22" spans="2:4">
      <c r="B22" s="15">
        <v>0.1406</v>
      </c>
      <c r="C22" s="15">
        <v>0.8816</v>
      </c>
      <c r="D22" s="15">
        <v>0.6104</v>
      </c>
    </row>
    <row r="23" spans="2:2">
      <c r="B23" s="15">
        <f>AVERAGE(B20:B22)</f>
        <v>0.1439</v>
      </c>
    </row>
    <row r="24" spans="1:4">
      <c r="A24" s="15" t="s">
        <v>80</v>
      </c>
      <c r="C24" s="15">
        <f>C20-$B$23</f>
        <v>0.7299</v>
      </c>
      <c r="D24" s="15">
        <f>D20-$B$23</f>
        <v>0.4988</v>
      </c>
    </row>
    <row r="25" spans="3:4">
      <c r="C25" s="15">
        <f t="shared" ref="C25:D26" si="2">C21-$B$23</f>
        <v>0.7478</v>
      </c>
      <c r="D25" s="15">
        <f t="shared" si="2"/>
        <v>0.4557</v>
      </c>
    </row>
    <row r="26" spans="3:4">
      <c r="C26" s="15">
        <f t="shared" si="2"/>
        <v>0.7377</v>
      </c>
      <c r="D26" s="15">
        <f t="shared" si="2"/>
        <v>0.4665</v>
      </c>
    </row>
    <row r="29" spans="1:13">
      <c r="A29" s="15" t="s">
        <v>83</v>
      </c>
      <c r="B29" s="8" t="s">
        <v>78</v>
      </c>
      <c r="C29" s="13" t="s">
        <v>74</v>
      </c>
      <c r="D29" s="1" t="s">
        <v>75</v>
      </c>
      <c r="M29" s="17"/>
    </row>
    <row r="30" spans="1:4">
      <c r="A30" s="15" t="s">
        <v>79</v>
      </c>
      <c r="B30" s="15">
        <v>0.1461</v>
      </c>
      <c r="C30" s="15">
        <v>1.3413</v>
      </c>
      <c r="D30" s="15">
        <v>0.8417</v>
      </c>
    </row>
    <row r="31" spans="2:4">
      <c r="B31" s="15">
        <v>0.1449</v>
      </c>
      <c r="C31" s="15">
        <v>1.3112</v>
      </c>
      <c r="D31" s="15">
        <v>0.8779</v>
      </c>
    </row>
    <row r="32" spans="2:4">
      <c r="B32" s="15">
        <v>0.1406</v>
      </c>
      <c r="C32" s="15">
        <v>1.3245</v>
      </c>
      <c r="D32" s="15">
        <v>0.8832</v>
      </c>
    </row>
    <row r="33" spans="2:2">
      <c r="B33" s="15">
        <f>AVERAGE(B30:B32)</f>
        <v>0.143866666666667</v>
      </c>
    </row>
    <row r="34" spans="1:4">
      <c r="A34" s="15" t="s">
        <v>80</v>
      </c>
      <c r="C34" s="16">
        <f>C30-$B$33</f>
        <v>1.19743333333333</v>
      </c>
      <c r="D34" s="16">
        <f>D30-$B$33</f>
        <v>0.697833333333333</v>
      </c>
    </row>
    <row r="35" spans="3:4">
      <c r="C35" s="16">
        <f t="shared" ref="C35:D36" si="3">C31-$B$33</f>
        <v>1.16733333333333</v>
      </c>
      <c r="D35" s="16">
        <f t="shared" si="3"/>
        <v>0.734033333333333</v>
      </c>
    </row>
    <row r="36" spans="3:4">
      <c r="C36" s="16">
        <f t="shared" si="3"/>
        <v>1.18063333333333</v>
      </c>
      <c r="D36" s="16">
        <f t="shared" si="3"/>
        <v>0.739333333333333</v>
      </c>
    </row>
    <row r="38" spans="2:17">
      <c r="B38" s="15" t="s">
        <v>79</v>
      </c>
      <c r="C38" s="17" t="s">
        <v>74</v>
      </c>
      <c r="D38" s="17"/>
      <c r="E38" s="17"/>
      <c r="F38" s="17" t="s">
        <v>75</v>
      </c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</row>
    <row r="39" spans="2:18">
      <c r="B39" s="15" t="s">
        <v>77</v>
      </c>
      <c r="C39" s="18">
        <f>C6</f>
        <v>0.298</v>
      </c>
      <c r="D39" s="18">
        <f>C7</f>
        <v>0.2858</v>
      </c>
      <c r="E39" s="18">
        <f>C8</f>
        <v>0.32</v>
      </c>
      <c r="F39" s="18">
        <f>D6</f>
        <v>0.3124</v>
      </c>
      <c r="G39" s="18">
        <f>D7</f>
        <v>0.2806</v>
      </c>
      <c r="H39" s="18">
        <f>D8</f>
        <v>0.2927</v>
      </c>
      <c r="I39" s="19"/>
      <c r="J39" s="19"/>
      <c r="K39" s="19"/>
      <c r="L39" s="19"/>
      <c r="M39" s="19"/>
      <c r="N39" s="19"/>
      <c r="O39" s="19"/>
      <c r="P39" s="19"/>
      <c r="Q39" s="19"/>
      <c r="R39" s="20"/>
    </row>
    <row r="40" spans="2:18">
      <c r="B40" s="15" t="s">
        <v>81</v>
      </c>
      <c r="C40" s="18">
        <f>C15</f>
        <v>0.540166666666667</v>
      </c>
      <c r="D40" s="18">
        <f>C16</f>
        <v>0.526266666666667</v>
      </c>
      <c r="E40" s="18">
        <f>C17</f>
        <v>0.545066666666667</v>
      </c>
      <c r="F40" s="18">
        <f>D15</f>
        <v>0.397866666666667</v>
      </c>
      <c r="G40" s="18">
        <f>D16</f>
        <v>0.429466666666667</v>
      </c>
      <c r="H40" s="18">
        <f>D17</f>
        <v>0.411866666666667</v>
      </c>
      <c r="I40" s="19"/>
      <c r="J40" s="19"/>
      <c r="K40" s="19"/>
      <c r="L40" s="19"/>
      <c r="M40" s="19"/>
      <c r="N40" s="19"/>
      <c r="O40" s="19"/>
      <c r="P40" s="19"/>
      <c r="Q40" s="19"/>
      <c r="R40" s="20"/>
    </row>
    <row r="41" spans="2:18">
      <c r="B41" s="15" t="s">
        <v>82</v>
      </c>
      <c r="C41" s="18">
        <f>C24</f>
        <v>0.7299</v>
      </c>
      <c r="D41" s="18">
        <f>C25</f>
        <v>0.7478</v>
      </c>
      <c r="E41" s="18">
        <f>C26</f>
        <v>0.7377</v>
      </c>
      <c r="F41" s="18">
        <f>D24</f>
        <v>0.4988</v>
      </c>
      <c r="G41" s="18">
        <f>D25</f>
        <v>0.4557</v>
      </c>
      <c r="H41" s="18">
        <f>D26</f>
        <v>0.4665</v>
      </c>
      <c r="I41" s="19"/>
      <c r="J41" s="19"/>
      <c r="K41" s="19"/>
      <c r="L41" s="19"/>
      <c r="M41" s="19"/>
      <c r="N41" s="19"/>
      <c r="O41" s="19"/>
      <c r="P41" s="19"/>
      <c r="Q41" s="19"/>
      <c r="R41" s="20"/>
    </row>
    <row r="42" spans="2:18">
      <c r="B42" s="15" t="s">
        <v>83</v>
      </c>
      <c r="C42" s="18">
        <f>C34</f>
        <v>1.19743333333333</v>
      </c>
      <c r="D42" s="18">
        <f>C35</f>
        <v>1.16733333333333</v>
      </c>
      <c r="E42" s="18">
        <f>C36</f>
        <v>1.18063333333333</v>
      </c>
      <c r="F42" s="18">
        <f>D34</f>
        <v>0.697833333333333</v>
      </c>
      <c r="G42" s="18">
        <f>D35</f>
        <v>0.734033333333333</v>
      </c>
      <c r="H42" s="18">
        <f>D36</f>
        <v>0.739333333333333</v>
      </c>
      <c r="I42" s="19"/>
      <c r="J42" s="19"/>
      <c r="K42" s="19"/>
      <c r="L42" s="19"/>
      <c r="M42" s="19"/>
      <c r="N42" s="19"/>
      <c r="O42" s="19"/>
      <c r="P42" s="19"/>
      <c r="Q42" s="19"/>
      <c r="R42" s="20"/>
    </row>
    <row r="43" spans="18:18">
      <c r="R43" s="20"/>
    </row>
    <row r="44" spans="18:18">
      <c r="R44" s="20"/>
    </row>
    <row r="45" spans="3:14"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</row>
  </sheetData>
  <mergeCells count="9">
    <mergeCell ref="C38:E38"/>
    <mergeCell ref="F38:H38"/>
    <mergeCell ref="I38:K38"/>
    <mergeCell ref="L38:N38"/>
    <mergeCell ref="O38:Q38"/>
    <mergeCell ref="C45:E45"/>
    <mergeCell ref="F45:H45"/>
    <mergeCell ref="I45:K45"/>
    <mergeCell ref="L45:N45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workbookViewId="0">
      <selection activeCell="Q29" sqref="Q29"/>
    </sheetView>
  </sheetViews>
  <sheetFormatPr defaultColWidth="9" defaultRowHeight="14.25"/>
  <cols>
    <col min="1" max="1" width="9" style="8"/>
    <col min="2" max="13" width="7.5" style="8" customWidth="1"/>
    <col min="14" max="16384" width="9" style="8"/>
  </cols>
  <sheetData>
    <row r="1" ht="15.75" spans="1:13">
      <c r="A1" s="7" t="s">
        <v>7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</row>
    <row r="2" spans="1:13">
      <c r="A2" s="8" t="s">
        <v>84</v>
      </c>
      <c r="B2" s="8">
        <v>0.0453</v>
      </c>
      <c r="C2" s="8">
        <v>0.0444</v>
      </c>
      <c r="D2" s="8">
        <v>0.0423</v>
      </c>
      <c r="E2" s="8">
        <v>0.0433</v>
      </c>
      <c r="F2" s="8">
        <v>0.0424</v>
      </c>
      <c r="G2" s="8">
        <v>0.0417</v>
      </c>
      <c r="H2" s="8">
        <v>0.0416</v>
      </c>
      <c r="I2" s="8">
        <v>0.0467</v>
      </c>
      <c r="J2" s="8">
        <v>0.0398</v>
      </c>
      <c r="K2" s="8">
        <v>0.0421</v>
      </c>
      <c r="L2" s="8">
        <v>0.043</v>
      </c>
      <c r="M2" s="8">
        <v>0.0439</v>
      </c>
    </row>
    <row r="3" spans="1:13">
      <c r="A3" s="8" t="s">
        <v>85</v>
      </c>
      <c r="B3" s="8">
        <v>0.0411</v>
      </c>
      <c r="C3" s="8">
        <v>0.0447</v>
      </c>
      <c r="D3" s="8">
        <v>0.0404</v>
      </c>
      <c r="E3" s="9">
        <v>0.1445</v>
      </c>
      <c r="F3" s="9">
        <v>0.4431</v>
      </c>
      <c r="G3" s="9">
        <v>0.4575</v>
      </c>
      <c r="H3" s="10">
        <v>0.1424</v>
      </c>
      <c r="I3" s="10">
        <v>0.6858</v>
      </c>
      <c r="J3" s="10">
        <v>0.5435</v>
      </c>
      <c r="K3" s="8">
        <v>0.0453</v>
      </c>
      <c r="L3" s="8">
        <v>0.0442</v>
      </c>
      <c r="M3" s="8">
        <v>0.0403</v>
      </c>
    </row>
    <row r="4" spans="1:13">
      <c r="A4" s="8" t="s">
        <v>86</v>
      </c>
      <c r="B4" s="8">
        <v>0.0433</v>
      </c>
      <c r="C4" s="8">
        <v>0.0402</v>
      </c>
      <c r="D4" s="8">
        <v>0.0411</v>
      </c>
      <c r="E4" s="9">
        <v>0.1478</v>
      </c>
      <c r="F4" s="9">
        <v>0.4309</v>
      </c>
      <c r="G4" s="9">
        <v>0.4257</v>
      </c>
      <c r="H4" s="10">
        <v>0.1471</v>
      </c>
      <c r="I4" s="10">
        <v>0.6719</v>
      </c>
      <c r="J4" s="10">
        <v>0.5751</v>
      </c>
      <c r="K4" s="8">
        <v>0.0408</v>
      </c>
      <c r="L4" s="8">
        <v>0.0403</v>
      </c>
      <c r="M4" s="8">
        <v>0.0461</v>
      </c>
    </row>
    <row r="5" spans="1:13">
      <c r="A5" s="8" t="s">
        <v>87</v>
      </c>
      <c r="B5" s="8">
        <v>0.0472</v>
      </c>
      <c r="C5" s="8">
        <v>0.0427</v>
      </c>
      <c r="D5" s="8">
        <v>0.0479</v>
      </c>
      <c r="E5" s="9">
        <v>0.143</v>
      </c>
      <c r="F5" s="9">
        <v>0.4651</v>
      </c>
      <c r="G5" s="9">
        <v>0.4378</v>
      </c>
      <c r="H5" s="10">
        <v>0.1474</v>
      </c>
      <c r="I5" s="10">
        <v>0.6907</v>
      </c>
      <c r="J5" s="10">
        <v>0.5575</v>
      </c>
      <c r="K5" s="8">
        <v>0.0467</v>
      </c>
      <c r="L5" s="8">
        <v>0.042</v>
      </c>
      <c r="M5" s="8">
        <v>0.0393</v>
      </c>
    </row>
    <row r="6" spans="1:13">
      <c r="A6" s="8" t="s">
        <v>88</v>
      </c>
      <c r="B6" s="8">
        <v>0.0421</v>
      </c>
      <c r="C6" s="8">
        <v>0.0411</v>
      </c>
      <c r="D6" s="8">
        <v>0.0435</v>
      </c>
      <c r="E6" s="11">
        <v>0.1494</v>
      </c>
      <c r="F6" s="11">
        <v>0.8738</v>
      </c>
      <c r="G6" s="11">
        <v>0.6427</v>
      </c>
      <c r="H6" s="12">
        <v>0.1461</v>
      </c>
      <c r="I6" s="12">
        <v>1.3413</v>
      </c>
      <c r="J6" s="12">
        <v>0.8417</v>
      </c>
      <c r="K6" s="8">
        <v>0.0451</v>
      </c>
      <c r="L6" s="8">
        <v>0.0407</v>
      </c>
      <c r="M6" s="8">
        <v>0.0454</v>
      </c>
    </row>
    <row r="7" spans="1:13">
      <c r="A7" s="8" t="s">
        <v>89</v>
      </c>
      <c r="B7" s="8">
        <v>0.0414</v>
      </c>
      <c r="C7" s="8">
        <v>0.0394</v>
      </c>
      <c r="D7" s="8">
        <v>0.0412</v>
      </c>
      <c r="E7" s="11">
        <v>0.1417</v>
      </c>
      <c r="F7" s="11">
        <v>0.8917</v>
      </c>
      <c r="G7" s="11">
        <v>0.5996</v>
      </c>
      <c r="H7" s="12">
        <v>0.1449</v>
      </c>
      <c r="I7" s="12">
        <v>1.3112</v>
      </c>
      <c r="J7" s="12">
        <v>0.8779</v>
      </c>
      <c r="K7" s="8">
        <v>0.0401</v>
      </c>
      <c r="L7" s="8">
        <v>0.0413</v>
      </c>
      <c r="M7" s="8">
        <v>0.0399</v>
      </c>
    </row>
    <row r="8" spans="1:13">
      <c r="A8" s="8" t="s">
        <v>90</v>
      </c>
      <c r="B8" s="8">
        <v>0.0454</v>
      </c>
      <c r="C8" s="8">
        <v>0.043</v>
      </c>
      <c r="D8" s="8">
        <v>0.0413</v>
      </c>
      <c r="E8" s="11">
        <v>0.1406</v>
      </c>
      <c r="F8" s="11">
        <v>0.8816</v>
      </c>
      <c r="G8" s="11">
        <v>0.6104</v>
      </c>
      <c r="H8" s="12">
        <v>0.1406</v>
      </c>
      <c r="I8" s="12">
        <v>1.3245</v>
      </c>
      <c r="J8" s="12">
        <v>0.8832</v>
      </c>
      <c r="K8" s="8">
        <v>0.0478</v>
      </c>
      <c r="L8" s="8">
        <v>0.0467</v>
      </c>
      <c r="M8" s="8">
        <v>0.0436</v>
      </c>
    </row>
    <row r="9" spans="1:13">
      <c r="A9" s="8" t="s">
        <v>91</v>
      </c>
      <c r="B9" s="8">
        <v>0.0468</v>
      </c>
      <c r="C9" s="8">
        <v>0.0434</v>
      </c>
      <c r="D9" s="8">
        <v>0.0442</v>
      </c>
      <c r="E9" s="8">
        <v>0.0443</v>
      </c>
      <c r="F9" s="8">
        <v>0.0417</v>
      </c>
      <c r="G9" s="8">
        <v>0.0426</v>
      </c>
      <c r="H9" s="8">
        <v>0.0471</v>
      </c>
      <c r="I9" s="8">
        <v>0.0444</v>
      </c>
      <c r="J9" s="8">
        <v>0.0422</v>
      </c>
      <c r="K9" s="8">
        <v>0.0395</v>
      </c>
      <c r="L9" s="8">
        <v>0.0471</v>
      </c>
      <c r="M9" s="8">
        <v>0.044</v>
      </c>
    </row>
    <row r="11" spans="5:13">
      <c r="E11" s="8" t="s">
        <v>78</v>
      </c>
      <c r="F11" s="13" t="s">
        <v>74</v>
      </c>
      <c r="G11" s="1" t="s">
        <v>75</v>
      </c>
      <c r="H11" s="8" t="s">
        <v>78</v>
      </c>
      <c r="I11" s="13" t="s">
        <v>74</v>
      </c>
      <c r="J11" s="1" t="s">
        <v>75</v>
      </c>
      <c r="L11" s="13"/>
      <c r="M11" s="13"/>
    </row>
    <row r="12" spans="5:10">
      <c r="E12" s="14" t="s">
        <v>77</v>
      </c>
      <c r="F12" s="14"/>
      <c r="G12" s="14"/>
      <c r="H12" s="14" t="s">
        <v>81</v>
      </c>
      <c r="I12" s="14"/>
      <c r="J12" s="14"/>
    </row>
    <row r="13" spans="5:10">
      <c r="E13" s="14" t="s">
        <v>82</v>
      </c>
      <c r="F13" s="14"/>
      <c r="G13" s="14"/>
      <c r="H13" s="14" t="s">
        <v>83</v>
      </c>
      <c r="I13" s="14"/>
      <c r="J13" s="14"/>
    </row>
  </sheetData>
  <mergeCells count="4">
    <mergeCell ref="E12:G12"/>
    <mergeCell ref="H12:J12"/>
    <mergeCell ref="E13:G13"/>
    <mergeCell ref="H13:J13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5"/>
  <sheetViews>
    <sheetView zoomScale="90" zoomScaleNormal="90" workbookViewId="0">
      <selection activeCell="I45" sqref="I45:K45"/>
    </sheetView>
  </sheetViews>
  <sheetFormatPr defaultColWidth="9" defaultRowHeight="14.25"/>
  <cols>
    <col min="1" max="1" width="9.625" style="15" customWidth="1"/>
    <col min="2" max="3" width="9" style="15"/>
    <col min="4" max="4" width="12.75" style="15" customWidth="1"/>
    <col min="5" max="5" width="12.125" style="15" customWidth="1"/>
    <col min="6" max="6" width="11.5" style="15" customWidth="1"/>
    <col min="7" max="9" width="9" style="15"/>
    <col min="10" max="10" width="11.5" style="15" customWidth="1"/>
    <col min="11" max="14" width="9" style="15"/>
    <col min="15" max="15" width="13" style="15" customWidth="1"/>
    <col min="16" max="18" width="9" style="15"/>
    <col min="19" max="19" width="13" style="15" customWidth="1"/>
    <col min="20" max="16384" width="9" style="15"/>
  </cols>
  <sheetData>
    <row r="1" spans="1:13">
      <c r="A1" s="15" t="s">
        <v>77</v>
      </c>
      <c r="B1" s="8" t="s">
        <v>78</v>
      </c>
      <c r="C1" s="13" t="s">
        <v>74</v>
      </c>
      <c r="D1" s="1" t="s">
        <v>75</v>
      </c>
      <c r="M1" s="17"/>
    </row>
    <row r="2" spans="1:4">
      <c r="A2" s="15" t="s">
        <v>79</v>
      </c>
      <c r="B2" s="15">
        <v>0.1411</v>
      </c>
      <c r="C2" s="15">
        <v>0.3412</v>
      </c>
      <c r="D2" s="15">
        <v>0.3362</v>
      </c>
    </row>
    <row r="3" spans="2:4">
      <c r="B3" s="15">
        <v>0.1417</v>
      </c>
      <c r="C3" s="15">
        <v>0.3629</v>
      </c>
      <c r="D3" s="15">
        <v>0.3535</v>
      </c>
    </row>
    <row r="4" spans="2:4">
      <c r="B4" s="15">
        <v>0.1431</v>
      </c>
      <c r="C4" s="15">
        <v>0.3575</v>
      </c>
      <c r="D4" s="15">
        <v>0.3677</v>
      </c>
    </row>
    <row r="5" spans="2:2">
      <c r="B5" s="15">
        <f>AVERAGE(B2:B4)</f>
        <v>0.141966666666667</v>
      </c>
    </row>
    <row r="6" spans="1:4">
      <c r="A6" s="15" t="s">
        <v>80</v>
      </c>
      <c r="C6" s="15">
        <f t="shared" ref="C6:D8" si="0">C2-$B$5</f>
        <v>0.199233333333333</v>
      </c>
      <c r="D6" s="15">
        <f t="shared" si="0"/>
        <v>0.194233333333333</v>
      </c>
    </row>
    <row r="7" spans="3:4">
      <c r="C7" s="15">
        <f t="shared" si="0"/>
        <v>0.220933333333333</v>
      </c>
      <c r="D7" s="15">
        <f t="shared" si="0"/>
        <v>0.211533333333333</v>
      </c>
    </row>
    <row r="8" spans="3:4">
      <c r="C8" s="15">
        <f t="shared" si="0"/>
        <v>0.215533333333333</v>
      </c>
      <c r="D8" s="15">
        <f t="shared" si="0"/>
        <v>0.225733333333333</v>
      </c>
    </row>
    <row r="10" spans="1:13">
      <c r="A10" s="15" t="s">
        <v>81</v>
      </c>
      <c r="B10" s="8" t="s">
        <v>78</v>
      </c>
      <c r="C10" s="13" t="s">
        <v>74</v>
      </c>
      <c r="D10" s="1" t="s">
        <v>75</v>
      </c>
      <c r="M10" s="17"/>
    </row>
    <row r="11" spans="1:4">
      <c r="A11" s="15" t="s">
        <v>79</v>
      </c>
      <c r="B11" s="15">
        <v>0.1446</v>
      </c>
      <c r="C11" s="15">
        <v>0.5434</v>
      </c>
      <c r="D11" s="15">
        <v>0.4428</v>
      </c>
    </row>
    <row r="12" spans="2:4">
      <c r="B12" s="15">
        <v>0.1403</v>
      </c>
      <c r="C12" s="15">
        <v>0.5602</v>
      </c>
      <c r="D12" s="15">
        <v>0.4377</v>
      </c>
    </row>
    <row r="13" spans="2:4">
      <c r="B13" s="15">
        <v>0.1414</v>
      </c>
      <c r="C13" s="15">
        <v>0.5597</v>
      </c>
      <c r="D13" s="15">
        <v>0.4735</v>
      </c>
    </row>
    <row r="14" spans="2:2">
      <c r="B14" s="15">
        <f>AVERAGE(B11:B13)</f>
        <v>0.1421</v>
      </c>
    </row>
    <row r="15" spans="1:4">
      <c r="A15" s="15" t="s">
        <v>80</v>
      </c>
      <c r="C15" s="16">
        <f>C11-$B$14</f>
        <v>0.4013</v>
      </c>
      <c r="D15" s="16">
        <f>D11-$B$14</f>
        <v>0.3007</v>
      </c>
    </row>
    <row r="16" spans="3:4">
      <c r="C16" s="16">
        <f t="shared" ref="C16:D17" si="1">C12-$B$14</f>
        <v>0.4181</v>
      </c>
      <c r="D16" s="16">
        <f t="shared" si="1"/>
        <v>0.2956</v>
      </c>
    </row>
    <row r="17" spans="3:4">
      <c r="C17" s="16">
        <f t="shared" si="1"/>
        <v>0.4176</v>
      </c>
      <c r="D17" s="16">
        <f>D13-$B$14</f>
        <v>0.3314</v>
      </c>
    </row>
    <row r="19" spans="1:13">
      <c r="A19" s="15" t="s">
        <v>82</v>
      </c>
      <c r="B19" s="8" t="s">
        <v>78</v>
      </c>
      <c r="C19" s="13" t="s">
        <v>74</v>
      </c>
      <c r="D19" s="1" t="s">
        <v>75</v>
      </c>
      <c r="M19" s="17"/>
    </row>
    <row r="20" spans="1:4">
      <c r="A20" s="15" t="s">
        <v>79</v>
      </c>
      <c r="B20" s="15">
        <v>0.1419</v>
      </c>
      <c r="C20" s="15">
        <v>0.8403</v>
      </c>
      <c r="D20" s="15">
        <v>0.5428</v>
      </c>
    </row>
    <row r="21" spans="2:4">
      <c r="B21" s="15">
        <v>0.1471</v>
      </c>
      <c r="C21" s="15">
        <v>0.8973</v>
      </c>
      <c r="D21" s="15">
        <v>0.5675</v>
      </c>
    </row>
    <row r="22" spans="2:4">
      <c r="B22" s="15">
        <v>0.1406</v>
      </c>
      <c r="C22" s="15">
        <v>0.8774</v>
      </c>
      <c r="D22" s="15">
        <v>0.5753</v>
      </c>
    </row>
    <row r="23" spans="2:2">
      <c r="B23" s="15">
        <f>AVERAGE(B20:B22)</f>
        <v>0.1432</v>
      </c>
    </row>
    <row r="24" spans="1:4">
      <c r="A24" s="15" t="s">
        <v>80</v>
      </c>
      <c r="C24" s="15">
        <f>C20-$B$23</f>
        <v>0.6971</v>
      </c>
      <c r="D24" s="15">
        <f>D20-$B$23</f>
        <v>0.3996</v>
      </c>
    </row>
    <row r="25" spans="3:4">
      <c r="C25" s="15">
        <f t="shared" ref="C25:D26" si="2">C21-$B$23</f>
        <v>0.7541</v>
      </c>
      <c r="D25" s="15">
        <f t="shared" si="2"/>
        <v>0.4243</v>
      </c>
    </row>
    <row r="26" spans="3:4">
      <c r="C26" s="15">
        <f t="shared" si="2"/>
        <v>0.7342</v>
      </c>
      <c r="D26" s="15">
        <f t="shared" si="2"/>
        <v>0.4321</v>
      </c>
    </row>
    <row r="29" spans="1:13">
      <c r="A29" s="15" t="s">
        <v>83</v>
      </c>
      <c r="B29" s="8" t="s">
        <v>78</v>
      </c>
      <c r="C29" s="13" t="s">
        <v>74</v>
      </c>
      <c r="D29" s="1" t="s">
        <v>75</v>
      </c>
      <c r="M29" s="17"/>
    </row>
    <row r="30" spans="1:4">
      <c r="A30" s="15" t="s">
        <v>79</v>
      </c>
      <c r="B30" s="15">
        <v>0.1463</v>
      </c>
      <c r="C30" s="15">
        <v>1.0453</v>
      </c>
      <c r="D30" s="15">
        <v>0.7398</v>
      </c>
    </row>
    <row r="31" spans="2:4">
      <c r="B31" s="15">
        <v>0.1417</v>
      </c>
      <c r="C31" s="15">
        <v>1.0226</v>
      </c>
      <c r="D31" s="15">
        <v>0.7146</v>
      </c>
    </row>
    <row r="32" spans="2:4">
      <c r="B32" s="15">
        <v>0.1451</v>
      </c>
      <c r="C32" s="15">
        <v>1.0876</v>
      </c>
      <c r="D32" s="15">
        <v>0.7405</v>
      </c>
    </row>
    <row r="33" spans="2:2">
      <c r="B33" s="15">
        <f>AVERAGE(B30:B32)</f>
        <v>0.144366666666667</v>
      </c>
    </row>
    <row r="34" spans="1:4">
      <c r="A34" s="15" t="s">
        <v>80</v>
      </c>
      <c r="C34" s="16">
        <f>C30-$B$33</f>
        <v>0.900933333333333</v>
      </c>
      <c r="D34" s="16">
        <f>D30-$B$33</f>
        <v>0.595433333333333</v>
      </c>
    </row>
    <row r="35" spans="3:4">
      <c r="C35" s="16">
        <f t="shared" ref="C35:D36" si="3">C31-$B$33</f>
        <v>0.878233333333333</v>
      </c>
      <c r="D35" s="16">
        <f t="shared" si="3"/>
        <v>0.570233333333333</v>
      </c>
    </row>
    <row r="36" spans="3:4">
      <c r="C36" s="16">
        <f t="shared" si="3"/>
        <v>0.943233333333333</v>
      </c>
      <c r="D36" s="16">
        <f t="shared" si="3"/>
        <v>0.596133333333333</v>
      </c>
    </row>
    <row r="38" spans="2:17">
      <c r="B38" s="15" t="s">
        <v>79</v>
      </c>
      <c r="C38" s="17" t="s">
        <v>74</v>
      </c>
      <c r="D38" s="17"/>
      <c r="E38" s="17"/>
      <c r="F38" s="17" t="s">
        <v>75</v>
      </c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</row>
    <row r="39" spans="2:18">
      <c r="B39" s="15" t="s">
        <v>77</v>
      </c>
      <c r="C39" s="18">
        <f>C6</f>
        <v>0.199233333333333</v>
      </c>
      <c r="D39" s="18">
        <f>C7</f>
        <v>0.220933333333333</v>
      </c>
      <c r="E39" s="18">
        <f>C8</f>
        <v>0.215533333333333</v>
      </c>
      <c r="F39" s="18">
        <f>D6</f>
        <v>0.194233333333333</v>
      </c>
      <c r="G39" s="18">
        <f>D7</f>
        <v>0.211533333333333</v>
      </c>
      <c r="H39" s="18">
        <f>D8</f>
        <v>0.225733333333333</v>
      </c>
      <c r="I39" s="19"/>
      <c r="J39" s="19"/>
      <c r="K39" s="19"/>
      <c r="L39" s="19"/>
      <c r="M39" s="19"/>
      <c r="N39" s="19"/>
      <c r="O39" s="19"/>
      <c r="P39" s="19"/>
      <c r="Q39" s="19"/>
      <c r="R39" s="20"/>
    </row>
    <row r="40" spans="2:18">
      <c r="B40" s="15" t="s">
        <v>81</v>
      </c>
      <c r="C40" s="18">
        <f>C15</f>
        <v>0.4013</v>
      </c>
      <c r="D40" s="18">
        <f>C16</f>
        <v>0.4181</v>
      </c>
      <c r="E40" s="18">
        <f>C17</f>
        <v>0.4176</v>
      </c>
      <c r="F40" s="18">
        <f>D15</f>
        <v>0.3007</v>
      </c>
      <c r="G40" s="18">
        <f>D16</f>
        <v>0.2956</v>
      </c>
      <c r="H40" s="18">
        <f>D17</f>
        <v>0.3314</v>
      </c>
      <c r="I40" s="19"/>
      <c r="J40" s="19"/>
      <c r="K40" s="19"/>
      <c r="L40" s="19"/>
      <c r="M40" s="19"/>
      <c r="N40" s="19"/>
      <c r="O40" s="19"/>
      <c r="P40" s="19"/>
      <c r="Q40" s="19"/>
      <c r="R40" s="20"/>
    </row>
    <row r="41" spans="2:18">
      <c r="B41" s="15" t="s">
        <v>82</v>
      </c>
      <c r="C41" s="18">
        <f>C24</f>
        <v>0.6971</v>
      </c>
      <c r="D41" s="18">
        <f>C25</f>
        <v>0.7541</v>
      </c>
      <c r="E41" s="18">
        <f>C26</f>
        <v>0.7342</v>
      </c>
      <c r="F41" s="18">
        <f>D24</f>
        <v>0.3996</v>
      </c>
      <c r="G41" s="18">
        <f>D25</f>
        <v>0.4243</v>
      </c>
      <c r="H41" s="18">
        <f>D26</f>
        <v>0.4321</v>
      </c>
      <c r="I41" s="19"/>
      <c r="J41" s="19"/>
      <c r="K41" s="19"/>
      <c r="L41" s="19"/>
      <c r="M41" s="19"/>
      <c r="N41" s="19"/>
      <c r="O41" s="19"/>
      <c r="P41" s="19"/>
      <c r="Q41" s="19"/>
      <c r="R41" s="20"/>
    </row>
    <row r="42" spans="2:18">
      <c r="B42" s="15" t="s">
        <v>83</v>
      </c>
      <c r="C42" s="18">
        <f>C34</f>
        <v>0.900933333333333</v>
      </c>
      <c r="D42" s="18">
        <f>C35</f>
        <v>0.878233333333333</v>
      </c>
      <c r="E42" s="18">
        <f>C36</f>
        <v>0.943233333333333</v>
      </c>
      <c r="F42" s="18">
        <f>D34</f>
        <v>0.595433333333333</v>
      </c>
      <c r="G42" s="18">
        <f>D35</f>
        <v>0.570233333333333</v>
      </c>
      <c r="H42" s="18">
        <f>D36</f>
        <v>0.596133333333333</v>
      </c>
      <c r="I42" s="19"/>
      <c r="J42" s="19"/>
      <c r="K42" s="19"/>
      <c r="L42" s="19"/>
      <c r="M42" s="19"/>
      <c r="N42" s="19"/>
      <c r="O42" s="19"/>
      <c r="P42" s="19"/>
      <c r="Q42" s="19"/>
      <c r="R42" s="20"/>
    </row>
    <row r="43" spans="18:18">
      <c r="R43" s="20"/>
    </row>
    <row r="44" spans="18:18">
      <c r="R44" s="20"/>
    </row>
    <row r="45" spans="3:14"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</row>
  </sheetData>
  <mergeCells count="9">
    <mergeCell ref="C38:E38"/>
    <mergeCell ref="F38:H38"/>
    <mergeCell ref="I38:K38"/>
    <mergeCell ref="L38:N38"/>
    <mergeCell ref="O38:Q38"/>
    <mergeCell ref="C45:E45"/>
    <mergeCell ref="F45:H45"/>
    <mergeCell ref="I45:K45"/>
    <mergeCell ref="L45:N45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workbookViewId="0">
      <selection activeCell="M27" sqref="M27"/>
    </sheetView>
  </sheetViews>
  <sheetFormatPr defaultColWidth="9" defaultRowHeight="14.25"/>
  <cols>
    <col min="1" max="1" width="9" style="8"/>
    <col min="2" max="13" width="7.5" style="8" customWidth="1"/>
    <col min="14" max="16384" width="9" style="8"/>
  </cols>
  <sheetData>
    <row r="1" spans="1:13">
      <c r="A1" s="1" t="s">
        <v>8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</row>
    <row r="2" spans="1:13">
      <c r="A2" s="8" t="s">
        <v>84</v>
      </c>
      <c r="B2" s="8">
        <v>0.0444</v>
      </c>
      <c r="C2" s="8">
        <v>0.0457</v>
      </c>
      <c r="D2" s="8">
        <v>0.0416</v>
      </c>
      <c r="E2" s="8">
        <v>0.0453</v>
      </c>
      <c r="F2" s="8">
        <v>0.0454</v>
      </c>
      <c r="G2" s="8">
        <v>0.0479</v>
      </c>
      <c r="H2" s="8">
        <v>0.0431</v>
      </c>
      <c r="I2" s="8">
        <v>0.0458</v>
      </c>
      <c r="J2" s="8">
        <v>0.0408</v>
      </c>
      <c r="K2" s="8">
        <v>0.043</v>
      </c>
      <c r="L2" s="8">
        <v>0.039</v>
      </c>
      <c r="M2" s="8">
        <v>0.0473</v>
      </c>
    </row>
    <row r="3" spans="1:13">
      <c r="A3" s="8" t="s">
        <v>85</v>
      </c>
      <c r="B3" s="8">
        <v>0.0463</v>
      </c>
      <c r="C3" s="8">
        <v>0.0402</v>
      </c>
      <c r="D3" s="8">
        <v>0.0399</v>
      </c>
      <c r="E3" s="9">
        <v>0.1411</v>
      </c>
      <c r="F3" s="9">
        <v>0.3412</v>
      </c>
      <c r="G3" s="9">
        <v>0.3362</v>
      </c>
      <c r="H3" s="10">
        <v>0.1446</v>
      </c>
      <c r="I3" s="10">
        <v>0.5434</v>
      </c>
      <c r="J3" s="10">
        <v>0.4428</v>
      </c>
      <c r="K3" s="8">
        <v>0.0458</v>
      </c>
      <c r="L3" s="8">
        <v>0.0467</v>
      </c>
      <c r="M3" s="8">
        <v>0.0392</v>
      </c>
    </row>
    <row r="4" spans="1:13">
      <c r="A4" s="8" t="s">
        <v>86</v>
      </c>
      <c r="B4" s="8">
        <v>0.0441</v>
      </c>
      <c r="C4" s="8">
        <v>0.0398</v>
      </c>
      <c r="D4" s="8">
        <v>0.0405</v>
      </c>
      <c r="E4" s="9">
        <v>0.1417</v>
      </c>
      <c r="F4" s="9">
        <v>0.3629</v>
      </c>
      <c r="G4" s="9">
        <v>0.3535</v>
      </c>
      <c r="H4" s="10">
        <v>0.1403</v>
      </c>
      <c r="I4" s="10">
        <v>0.5602</v>
      </c>
      <c r="J4" s="10">
        <v>0.4377</v>
      </c>
      <c r="K4" s="8">
        <v>0.0471</v>
      </c>
      <c r="L4" s="8">
        <v>0.0457</v>
      </c>
      <c r="M4" s="8">
        <v>0.0416</v>
      </c>
    </row>
    <row r="5" spans="1:13">
      <c r="A5" s="8" t="s">
        <v>87</v>
      </c>
      <c r="B5" s="8">
        <v>0.0392</v>
      </c>
      <c r="C5" s="8">
        <v>0.0399</v>
      </c>
      <c r="D5" s="8">
        <v>0.0477</v>
      </c>
      <c r="E5" s="9">
        <v>0.1431</v>
      </c>
      <c r="F5" s="9">
        <v>0.3575</v>
      </c>
      <c r="G5" s="9">
        <v>0.3677</v>
      </c>
      <c r="H5" s="10">
        <v>0.1414</v>
      </c>
      <c r="I5" s="10">
        <v>0.5597</v>
      </c>
      <c r="J5" s="10">
        <v>0.4735</v>
      </c>
      <c r="K5" s="8">
        <v>0.0459</v>
      </c>
      <c r="L5" s="8">
        <v>0.0461</v>
      </c>
      <c r="M5" s="8">
        <v>0.0409</v>
      </c>
    </row>
    <row r="6" spans="1:13">
      <c r="A6" s="8" t="s">
        <v>88</v>
      </c>
      <c r="B6" s="8">
        <v>0.0456</v>
      </c>
      <c r="C6" s="8">
        <v>0.0426</v>
      </c>
      <c r="D6" s="8">
        <v>0.0405</v>
      </c>
      <c r="E6" s="11">
        <v>0.1419</v>
      </c>
      <c r="F6" s="11">
        <v>0.8403</v>
      </c>
      <c r="G6" s="11">
        <v>0.5428</v>
      </c>
      <c r="H6" s="12">
        <v>0.1463</v>
      </c>
      <c r="I6" s="12">
        <v>1.0453</v>
      </c>
      <c r="J6" s="12">
        <v>0.7398</v>
      </c>
      <c r="K6" s="8">
        <v>0.0444</v>
      </c>
      <c r="L6" s="8">
        <v>0.0415</v>
      </c>
      <c r="M6" s="8">
        <v>0.0458</v>
      </c>
    </row>
    <row r="7" spans="1:13">
      <c r="A7" s="8" t="s">
        <v>89</v>
      </c>
      <c r="B7" s="8">
        <v>0.0426</v>
      </c>
      <c r="C7" s="8">
        <v>0.0437</v>
      </c>
      <c r="D7" s="8">
        <v>0.0417</v>
      </c>
      <c r="E7" s="11">
        <v>0.1471</v>
      </c>
      <c r="F7" s="11">
        <v>0.8973</v>
      </c>
      <c r="G7" s="11">
        <v>0.5675</v>
      </c>
      <c r="H7" s="12">
        <v>0.1417</v>
      </c>
      <c r="I7" s="12">
        <v>1.0226</v>
      </c>
      <c r="J7" s="12">
        <v>0.7146</v>
      </c>
      <c r="K7" s="8">
        <v>0.0422</v>
      </c>
      <c r="L7" s="8">
        <v>0.0438</v>
      </c>
      <c r="M7" s="8">
        <v>0.0393</v>
      </c>
    </row>
    <row r="8" spans="1:13">
      <c r="A8" s="8" t="s">
        <v>90</v>
      </c>
      <c r="B8" s="8">
        <v>0.0439</v>
      </c>
      <c r="C8" s="8">
        <v>0.0473</v>
      </c>
      <c r="D8" s="8">
        <v>0.041</v>
      </c>
      <c r="E8" s="11">
        <v>0.1406</v>
      </c>
      <c r="F8" s="11">
        <v>0.8774</v>
      </c>
      <c r="G8" s="11">
        <v>0.5753</v>
      </c>
      <c r="H8" s="12">
        <v>0.1451</v>
      </c>
      <c r="I8" s="12">
        <v>1.0876</v>
      </c>
      <c r="J8" s="12">
        <v>0.7405</v>
      </c>
      <c r="K8" s="8">
        <v>0.0435</v>
      </c>
      <c r="L8" s="8">
        <v>0.0453</v>
      </c>
      <c r="M8" s="8">
        <v>0.0448</v>
      </c>
    </row>
    <row r="9" spans="1:13">
      <c r="A9" s="8" t="s">
        <v>91</v>
      </c>
      <c r="B9" s="8">
        <v>0.0399</v>
      </c>
      <c r="C9" s="8">
        <v>0.0423</v>
      </c>
      <c r="D9" s="8">
        <v>0.0478</v>
      </c>
      <c r="E9" s="8">
        <v>0.0422</v>
      </c>
      <c r="F9" s="8">
        <v>0.0419</v>
      </c>
      <c r="G9" s="8">
        <v>0.0409</v>
      </c>
      <c r="H9" s="8">
        <v>0.045</v>
      </c>
      <c r="I9" s="8">
        <v>0.0423</v>
      </c>
      <c r="J9" s="8">
        <v>0.044</v>
      </c>
      <c r="K9" s="8">
        <v>0.0429</v>
      </c>
      <c r="L9" s="8">
        <v>0.0416</v>
      </c>
      <c r="M9" s="8">
        <v>0.0408</v>
      </c>
    </row>
    <row r="11" spans="5:13">
      <c r="E11" s="8" t="s">
        <v>78</v>
      </c>
      <c r="F11" s="13" t="s">
        <v>74</v>
      </c>
      <c r="G11" s="1" t="s">
        <v>75</v>
      </c>
      <c r="H11" s="8" t="s">
        <v>78</v>
      </c>
      <c r="I11" s="13" t="s">
        <v>74</v>
      </c>
      <c r="J11" s="1" t="s">
        <v>75</v>
      </c>
      <c r="L11" s="13"/>
      <c r="M11" s="13"/>
    </row>
    <row r="12" spans="5:10">
      <c r="E12" s="14" t="s">
        <v>77</v>
      </c>
      <c r="F12" s="14"/>
      <c r="G12" s="14"/>
      <c r="H12" s="14" t="s">
        <v>81</v>
      </c>
      <c r="I12" s="14"/>
      <c r="J12" s="14"/>
    </row>
    <row r="13" spans="5:10">
      <c r="E13" s="14" t="s">
        <v>82</v>
      </c>
      <c r="F13" s="14"/>
      <c r="G13" s="14"/>
      <c r="H13" s="14" t="s">
        <v>83</v>
      </c>
      <c r="I13" s="14"/>
      <c r="J13" s="14"/>
    </row>
  </sheetData>
  <mergeCells count="4">
    <mergeCell ref="E12:G12"/>
    <mergeCell ref="H12:J12"/>
    <mergeCell ref="E13:G13"/>
    <mergeCell ref="H13:J13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selection activeCell="I29" sqref="I29"/>
    </sheetView>
  </sheetViews>
  <sheetFormatPr defaultColWidth="9" defaultRowHeight="14.25" outlineLevelRow="7"/>
  <cols>
    <col min="6" max="6" width="13.125" customWidth="1"/>
  </cols>
  <sheetData>
    <row r="1" spans="1:9">
      <c r="A1" t="s">
        <v>74</v>
      </c>
      <c r="B1" t="s">
        <v>92</v>
      </c>
      <c r="D1" t="s">
        <v>93</v>
      </c>
      <c r="F1" s="1" t="s">
        <v>75</v>
      </c>
      <c r="G1" t="s">
        <v>92</v>
      </c>
      <c r="I1" t="s">
        <v>93</v>
      </c>
    </row>
    <row r="2" spans="1:10">
      <c r="A2">
        <v>1</v>
      </c>
      <c r="B2">
        <v>829155</v>
      </c>
      <c r="C2">
        <f>AVERAGE(B2:B4)</f>
        <v>831819.333333333</v>
      </c>
      <c r="F2">
        <v>1</v>
      </c>
      <c r="G2">
        <v>826520</v>
      </c>
      <c r="H2">
        <f>G2/G2</f>
        <v>1</v>
      </c>
      <c r="J2">
        <f>AVERAGE(G2:G4)</f>
        <v>803920</v>
      </c>
    </row>
    <row r="3" spans="1:8">
      <c r="A3">
        <v>1</v>
      </c>
      <c r="B3">
        <v>862475</v>
      </c>
      <c r="F3">
        <v>1</v>
      </c>
      <c r="G3">
        <v>812128</v>
      </c>
      <c r="H3">
        <f t="shared" ref="H3:H4" si="0">G3/G3</f>
        <v>1</v>
      </c>
    </row>
    <row r="4" spans="1:8">
      <c r="A4">
        <v>1</v>
      </c>
      <c r="B4">
        <v>803828</v>
      </c>
      <c r="F4">
        <v>1</v>
      </c>
      <c r="G4">
        <v>773112</v>
      </c>
      <c r="H4">
        <f t="shared" si="0"/>
        <v>1</v>
      </c>
    </row>
    <row r="5" spans="1:9">
      <c r="A5">
        <v>1</v>
      </c>
      <c r="B5">
        <v>591555</v>
      </c>
      <c r="C5" s="5">
        <f>B5/C2</f>
        <v>0.711158031912378</v>
      </c>
      <c r="D5" s="6">
        <f>1-C5</f>
        <v>0.288841968087622</v>
      </c>
      <c r="F5">
        <v>1</v>
      </c>
      <c r="G5">
        <v>733426</v>
      </c>
      <c r="H5" s="5">
        <f>G5/J2</f>
        <v>0.912312170365211</v>
      </c>
      <c r="I5" s="6">
        <f>1-H5</f>
        <v>0.0876878296347895</v>
      </c>
    </row>
    <row r="6" spans="1:9">
      <c r="A6">
        <v>1</v>
      </c>
      <c r="B6">
        <v>547589</v>
      </c>
      <c r="C6" s="5">
        <f>B6/C2</f>
        <v>0.65830280453528</v>
      </c>
      <c r="D6" s="6">
        <f t="shared" ref="D6:D7" si="1">1-C6</f>
        <v>0.34169719546472</v>
      </c>
      <c r="F6">
        <v>1</v>
      </c>
      <c r="G6">
        <v>733860</v>
      </c>
      <c r="H6" s="5">
        <f>G6/J2</f>
        <v>0.912852025077122</v>
      </c>
      <c r="I6" s="6">
        <f t="shared" ref="I6:I7" si="2">1-H6</f>
        <v>0.0871479749228778</v>
      </c>
    </row>
    <row r="7" spans="1:9">
      <c r="A7">
        <v>1</v>
      </c>
      <c r="B7">
        <v>402883</v>
      </c>
      <c r="C7" s="5">
        <f>B7/C2</f>
        <v>0.484339548090972</v>
      </c>
      <c r="D7" s="6">
        <f t="shared" si="1"/>
        <v>0.515660451909028</v>
      </c>
      <c r="F7">
        <v>1</v>
      </c>
      <c r="G7">
        <v>681231</v>
      </c>
      <c r="H7" s="5">
        <f>G7/J2</f>
        <v>0.847386555876207</v>
      </c>
      <c r="I7" s="6">
        <f t="shared" si="2"/>
        <v>0.152613444123793</v>
      </c>
    </row>
    <row r="8" spans="13:13">
      <c r="M8" s="2"/>
    </row>
  </sheetData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K25" sqref="K25"/>
    </sheetView>
  </sheetViews>
  <sheetFormatPr defaultColWidth="9" defaultRowHeight="14.25" outlineLevelRow="3" outlineLevelCol="4"/>
  <cols>
    <col min="1" max="1" width="11.75" customWidth="1"/>
    <col min="4" max="4" width="13.125" customWidth="1"/>
  </cols>
  <sheetData>
    <row r="1" ht="15.75" spans="1:5">
      <c r="A1" s="7" t="s">
        <v>7</v>
      </c>
      <c r="C1" s="2" t="s">
        <v>74</v>
      </c>
      <c r="D1" s="3" t="s">
        <v>75</v>
      </c>
      <c r="E1" s="2"/>
    </row>
    <row r="2" spans="2:5">
      <c r="B2" s="2" t="s">
        <v>94</v>
      </c>
      <c r="C2" s="4">
        <v>538</v>
      </c>
      <c r="D2" s="4">
        <v>171</v>
      </c>
      <c r="E2" s="2"/>
    </row>
    <row r="3" spans="2:5">
      <c r="B3" s="2"/>
      <c r="C3" s="4">
        <v>501</v>
      </c>
      <c r="D3" s="4">
        <v>165</v>
      </c>
      <c r="E3" s="2"/>
    </row>
    <row r="4" spans="2:5">
      <c r="B4" s="2"/>
      <c r="C4" s="4">
        <v>508</v>
      </c>
      <c r="D4" s="4">
        <v>109</v>
      </c>
      <c r="E4" s="2"/>
    </row>
  </sheetData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selection activeCell="E16" sqref="E16"/>
    </sheetView>
  </sheetViews>
  <sheetFormatPr defaultColWidth="9" defaultRowHeight="14.25" outlineLevelRow="7"/>
  <cols>
    <col min="6" max="6" width="13.125" customWidth="1"/>
  </cols>
  <sheetData>
    <row r="1" spans="1:9">
      <c r="A1" t="s">
        <v>74</v>
      </c>
      <c r="B1" t="s">
        <v>92</v>
      </c>
      <c r="D1" t="s">
        <v>93</v>
      </c>
      <c r="F1" s="3" t="s">
        <v>75</v>
      </c>
      <c r="G1" t="s">
        <v>92</v>
      </c>
      <c r="I1" t="s">
        <v>93</v>
      </c>
    </row>
    <row r="2" spans="1:10">
      <c r="A2">
        <v>1</v>
      </c>
      <c r="B2">
        <v>919856</v>
      </c>
      <c r="C2">
        <f>AVERAGE(B2:B4)</f>
        <v>926772.666666667</v>
      </c>
      <c r="F2">
        <v>1</v>
      </c>
      <c r="G2">
        <v>914284</v>
      </c>
      <c r="H2">
        <f>G2/G2</f>
        <v>1</v>
      </c>
      <c r="J2">
        <f>AVERAGE(G2:G4)</f>
        <v>967203.666666667</v>
      </c>
    </row>
    <row r="3" spans="1:8">
      <c r="A3">
        <v>1</v>
      </c>
      <c r="B3">
        <v>931043</v>
      </c>
      <c r="F3">
        <v>1</v>
      </c>
      <c r="G3">
        <v>959536</v>
      </c>
      <c r="H3">
        <f t="shared" ref="H3:H4" si="0">G3/G3</f>
        <v>1</v>
      </c>
    </row>
    <row r="4" spans="1:8">
      <c r="A4">
        <v>1</v>
      </c>
      <c r="B4">
        <v>929419</v>
      </c>
      <c r="F4">
        <v>1</v>
      </c>
      <c r="G4">
        <v>1027791</v>
      </c>
      <c r="H4">
        <f t="shared" si="0"/>
        <v>1</v>
      </c>
    </row>
    <row r="5" spans="1:9">
      <c r="A5">
        <v>1</v>
      </c>
      <c r="B5">
        <v>621080</v>
      </c>
      <c r="C5" s="5">
        <f>B5/C2</f>
        <v>0.670153557974304</v>
      </c>
      <c r="D5" s="6">
        <f>1-C5</f>
        <v>0.329846442025696</v>
      </c>
      <c r="F5">
        <v>1</v>
      </c>
      <c r="G5">
        <v>766945</v>
      </c>
      <c r="H5" s="5">
        <f>G5/J2</f>
        <v>0.792950881424147</v>
      </c>
      <c r="I5" s="6">
        <f>1-H5</f>
        <v>0.207049118575853</v>
      </c>
    </row>
    <row r="6" spans="1:9">
      <c r="A6">
        <v>1</v>
      </c>
      <c r="B6">
        <v>570388</v>
      </c>
      <c r="C6" s="5">
        <f>B6/C2</f>
        <v>0.615456217598131</v>
      </c>
      <c r="D6" s="6">
        <f t="shared" ref="D6:D7" si="1">1-C6</f>
        <v>0.384543782401869</v>
      </c>
      <c r="F6">
        <v>1</v>
      </c>
      <c r="G6">
        <v>804659</v>
      </c>
      <c r="H6" s="5">
        <f>G6/J2</f>
        <v>0.831943702998093</v>
      </c>
      <c r="I6" s="6">
        <f t="shared" ref="I6:I7" si="2">1-H6</f>
        <v>0.168056297001907</v>
      </c>
    </row>
    <row r="7" spans="1:9">
      <c r="A7">
        <v>1</v>
      </c>
      <c r="B7">
        <v>550252</v>
      </c>
      <c r="C7" s="5">
        <f>B7/C2</f>
        <v>0.593729206515226</v>
      </c>
      <c r="D7" s="6">
        <f t="shared" si="1"/>
        <v>0.406270793484774</v>
      </c>
      <c r="F7">
        <v>1</v>
      </c>
      <c r="G7">
        <v>816767</v>
      </c>
      <c r="H7" s="5">
        <f>G7/J2</f>
        <v>0.844462265961909</v>
      </c>
      <c r="I7" s="6">
        <f t="shared" si="2"/>
        <v>0.155537734038091</v>
      </c>
    </row>
    <row r="8" spans="13:13">
      <c r="M8" s="2"/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S40" sqref="S40"/>
    </sheetView>
  </sheetViews>
  <sheetFormatPr defaultColWidth="9" defaultRowHeight="14.25" outlineLevelRow="3" outlineLevelCol="4"/>
  <cols>
    <col min="4" max="4" width="13.125" customWidth="1"/>
  </cols>
  <sheetData>
    <row r="1" spans="1:5">
      <c r="A1" s="1" t="s">
        <v>8</v>
      </c>
      <c r="C1" s="2" t="s">
        <v>74</v>
      </c>
      <c r="D1" s="3" t="s">
        <v>75</v>
      </c>
      <c r="E1" s="2"/>
    </row>
    <row r="2" spans="2:5">
      <c r="B2" s="2" t="s">
        <v>94</v>
      </c>
      <c r="C2" s="4">
        <v>465</v>
      </c>
      <c r="D2" s="4">
        <v>104</v>
      </c>
      <c r="E2" s="2"/>
    </row>
    <row r="3" spans="2:5">
      <c r="B3" s="2"/>
      <c r="C3" s="4">
        <v>435</v>
      </c>
      <c r="D3" s="4">
        <v>156</v>
      </c>
      <c r="E3" s="2"/>
    </row>
    <row r="4" spans="2:5">
      <c r="B4" s="2"/>
      <c r="C4" s="4">
        <v>450</v>
      </c>
      <c r="D4" s="4">
        <v>128</v>
      </c>
      <c r="E4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result_9A</vt:lpstr>
      <vt:lpstr>raw data_9A</vt:lpstr>
      <vt:lpstr>result_9B</vt:lpstr>
      <vt:lpstr>raw data_9B</vt:lpstr>
      <vt:lpstr>result_9C</vt:lpstr>
      <vt:lpstr>raw data_9C</vt:lpstr>
      <vt:lpstr>CCK8 result_9D</vt:lpstr>
      <vt:lpstr>CCK8 raw data_9D</vt:lpstr>
      <vt:lpstr>CCK8 result_9E</vt:lpstr>
      <vt:lpstr>CCK8 raw data_9E</vt:lpstr>
      <vt:lpstr>wound_9F</vt:lpstr>
      <vt:lpstr>invasion_9G</vt:lpstr>
      <vt:lpstr>wound_9H</vt:lpstr>
      <vt:lpstr>invasion_9I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จุ๊บ灰灰จุ๊บ</cp:lastModifiedBy>
  <dcterms:created xsi:type="dcterms:W3CDTF">2015-06-05T18:19:00Z</dcterms:created>
  <dcterms:modified xsi:type="dcterms:W3CDTF">2025-05-29T03:06:20Z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342F7C81D4F047738689D57365A3E540_12</vt:lpwstr>
  </property>
  <property fmtid="{D5CDD505-2E9C-101B-9397-08002B2CF9AE}" pid="3" name="KSOProductBuildVer">
    <vt:lpwstr>2052-12.1.0.21171</vt:lpwstr>
  </property>
</Properties>
</file>