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yangli/Dropbox (Personal)/来美十年/"/>
    </mc:Choice>
  </mc:AlternateContent>
  <xr:revisionPtr revIDLastSave="0" documentId="13_ncr:1_{2F452C5C-EF11-5C46-86A0-2DF9677BEB7E}" xr6:coauthVersionLast="47" xr6:coauthVersionMax="47" xr10:uidLastSave="{00000000-0000-0000-0000-000000000000}"/>
  <bookViews>
    <workbookView xWindow="3620" yWindow="660" windowWidth="31240" windowHeight="18380" activeTab="1" xr2:uid="{A21A311C-45D4-CF4C-A9CA-9070EE38E420}"/>
  </bookViews>
  <sheets>
    <sheet name="saving" sheetId="1" r:id="rId1"/>
    <sheet name="house" sheetId="2" r:id="rId2"/>
    <sheet name="mortage calcula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" i="1"/>
  <c r="E3" i="2" l="1"/>
  <c r="D3" i="2"/>
  <c r="H2" i="2" s="1"/>
  <c r="B5" i="1" s="1"/>
  <c r="E6" i="1"/>
  <c r="E2" i="1"/>
  <c r="G2" i="1" s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9" i="1"/>
  <c r="E4" i="1"/>
  <c r="C9" i="1" l="1"/>
  <c r="D9" i="1" s="1"/>
  <c r="E9" i="1" s="1"/>
  <c r="C10" i="1" l="1"/>
  <c r="C11" i="1" l="1"/>
  <c r="D10" i="1"/>
  <c r="E10" i="1" s="1"/>
  <c r="C12" i="1" l="1"/>
  <c r="D11" i="1"/>
  <c r="E11" i="1" s="1"/>
  <c r="C13" i="1" l="1"/>
  <c r="D12" i="1"/>
  <c r="E12" i="1" s="1"/>
  <c r="C14" i="1" l="1"/>
  <c r="D13" i="1"/>
  <c r="E13" i="1" s="1"/>
  <c r="C15" i="1" l="1"/>
  <c r="D14" i="1"/>
  <c r="E14" i="1" s="1"/>
  <c r="C16" i="1" l="1"/>
  <c r="D15" i="1"/>
  <c r="E15" i="1" s="1"/>
  <c r="C17" i="1" l="1"/>
  <c r="D16" i="1"/>
  <c r="E16" i="1" s="1"/>
  <c r="C18" i="1" l="1"/>
  <c r="D17" i="1"/>
  <c r="E17" i="1" s="1"/>
  <c r="C19" i="1" l="1"/>
  <c r="D18" i="1"/>
  <c r="E18" i="1" s="1"/>
  <c r="C20" i="1" l="1"/>
  <c r="D19" i="1"/>
  <c r="E19" i="1" s="1"/>
  <c r="C21" i="1" l="1"/>
  <c r="D20" i="1"/>
  <c r="E20" i="1" s="1"/>
  <c r="C22" i="1" l="1"/>
  <c r="D21" i="1"/>
  <c r="E21" i="1" s="1"/>
  <c r="C23" i="1" l="1"/>
  <c r="D22" i="1"/>
  <c r="E22" i="1" s="1"/>
  <c r="C24" i="1" l="1"/>
  <c r="D23" i="1"/>
  <c r="E23" i="1" s="1"/>
  <c r="C25" i="1" l="1"/>
  <c r="D24" i="1"/>
  <c r="E24" i="1" s="1"/>
  <c r="C26" i="1" l="1"/>
  <c r="D25" i="1"/>
  <c r="E25" i="1" s="1"/>
  <c r="C27" i="1" l="1"/>
  <c r="D26" i="1"/>
  <c r="E26" i="1" s="1"/>
  <c r="C28" i="1" l="1"/>
  <c r="D27" i="1"/>
  <c r="E27" i="1" s="1"/>
  <c r="C29" i="1" l="1"/>
  <c r="D28" i="1"/>
  <c r="E28" i="1" s="1"/>
  <c r="C30" i="1" l="1"/>
  <c r="D29" i="1"/>
  <c r="E29" i="1" s="1"/>
  <c r="C31" i="1" l="1"/>
  <c r="D30" i="1"/>
  <c r="E30" i="1" s="1"/>
  <c r="C32" i="1" l="1"/>
  <c r="D31" i="1"/>
  <c r="E31" i="1" s="1"/>
  <c r="C33" i="1" l="1"/>
  <c r="D32" i="1"/>
  <c r="E32" i="1" s="1"/>
  <c r="C34" i="1" l="1"/>
  <c r="D33" i="1"/>
  <c r="E33" i="1" s="1"/>
  <c r="C35" i="1" l="1"/>
  <c r="D34" i="1"/>
  <c r="E34" i="1" s="1"/>
  <c r="C36" i="1" l="1"/>
  <c r="D35" i="1"/>
  <c r="E35" i="1" s="1"/>
  <c r="C37" i="1" l="1"/>
  <c r="D36" i="1"/>
  <c r="E36" i="1" s="1"/>
  <c r="C38" i="1" l="1"/>
  <c r="D37" i="1"/>
  <c r="E37" i="1" s="1"/>
  <c r="C39" i="1" l="1"/>
  <c r="D38" i="1"/>
  <c r="E38" i="1" s="1"/>
  <c r="C40" i="1" l="1"/>
  <c r="D39" i="1"/>
  <c r="E39" i="1" s="1"/>
  <c r="C41" i="1" l="1"/>
  <c r="D40" i="1"/>
  <c r="E40" i="1" s="1"/>
  <c r="C42" i="1" l="1"/>
  <c r="D41" i="1"/>
  <c r="E41" i="1" s="1"/>
  <c r="C43" i="1" l="1"/>
  <c r="D42" i="1"/>
  <c r="E42" i="1" s="1"/>
  <c r="C44" i="1" l="1"/>
  <c r="D43" i="1"/>
  <c r="E43" i="1" s="1"/>
  <c r="C45" i="1" l="1"/>
  <c r="D44" i="1"/>
  <c r="E44" i="1" s="1"/>
  <c r="C46" i="1" l="1"/>
  <c r="D45" i="1"/>
  <c r="E45" i="1" s="1"/>
  <c r="C47" i="1" l="1"/>
  <c r="D46" i="1"/>
  <c r="E46" i="1" s="1"/>
  <c r="C48" i="1" l="1"/>
  <c r="D47" i="1"/>
  <c r="E47" i="1" s="1"/>
  <c r="C49" i="1" l="1"/>
  <c r="D48" i="1"/>
  <c r="E48" i="1" s="1"/>
  <c r="C50" i="1" l="1"/>
  <c r="D49" i="1"/>
  <c r="E49" i="1" s="1"/>
  <c r="C51" i="1" l="1"/>
  <c r="D50" i="1"/>
  <c r="E50" i="1" s="1"/>
  <c r="C52" i="1" l="1"/>
  <c r="D51" i="1"/>
  <c r="E51" i="1" s="1"/>
  <c r="C53" i="1" l="1"/>
  <c r="D52" i="1"/>
  <c r="E52" i="1" s="1"/>
  <c r="C54" i="1" l="1"/>
  <c r="D53" i="1"/>
  <c r="E53" i="1" s="1"/>
  <c r="C55" i="1" l="1"/>
  <c r="D54" i="1"/>
  <c r="E54" i="1" s="1"/>
  <c r="C56" i="1" l="1"/>
  <c r="D55" i="1"/>
  <c r="E55" i="1" s="1"/>
  <c r="C57" i="1" l="1"/>
  <c r="D56" i="1"/>
  <c r="E56" i="1" s="1"/>
  <c r="C58" i="1" l="1"/>
  <c r="D57" i="1"/>
  <c r="E57" i="1" s="1"/>
  <c r="C59" i="1" l="1"/>
  <c r="D58" i="1"/>
  <c r="E58" i="1" s="1"/>
  <c r="C60" i="1" l="1"/>
  <c r="D59" i="1"/>
  <c r="E59" i="1" s="1"/>
  <c r="C61" i="1" l="1"/>
  <c r="D60" i="1"/>
  <c r="E60" i="1" s="1"/>
  <c r="C62" i="1" l="1"/>
  <c r="D61" i="1"/>
  <c r="E61" i="1" s="1"/>
  <c r="C63" i="1" l="1"/>
  <c r="D62" i="1"/>
  <c r="E62" i="1" s="1"/>
  <c r="C64" i="1" l="1"/>
  <c r="D63" i="1"/>
  <c r="E63" i="1" s="1"/>
  <c r="C65" i="1" l="1"/>
  <c r="D64" i="1"/>
  <c r="E64" i="1" s="1"/>
  <c r="C66" i="1" l="1"/>
  <c r="D65" i="1"/>
  <c r="E65" i="1" s="1"/>
  <c r="C67" i="1" l="1"/>
  <c r="D66" i="1"/>
  <c r="E66" i="1" s="1"/>
  <c r="C68" i="1" l="1"/>
  <c r="D67" i="1"/>
  <c r="E67" i="1" s="1"/>
  <c r="C69" i="1" l="1"/>
  <c r="D68" i="1"/>
  <c r="E68" i="1" s="1"/>
  <c r="C70" i="1" l="1"/>
  <c r="D69" i="1"/>
  <c r="E69" i="1" s="1"/>
  <c r="C71" i="1" l="1"/>
  <c r="D70" i="1"/>
  <c r="E70" i="1" s="1"/>
  <c r="C72" i="1" l="1"/>
  <c r="D71" i="1"/>
  <c r="E71" i="1" s="1"/>
  <c r="C73" i="1" l="1"/>
  <c r="D72" i="1"/>
  <c r="E72" i="1" s="1"/>
  <c r="C74" i="1" l="1"/>
  <c r="D73" i="1"/>
  <c r="E73" i="1" s="1"/>
  <c r="C75" i="1" l="1"/>
  <c r="D74" i="1"/>
  <c r="E74" i="1" s="1"/>
  <c r="C76" i="1" l="1"/>
  <c r="D75" i="1"/>
  <c r="E75" i="1" s="1"/>
  <c r="C77" i="1" l="1"/>
  <c r="D76" i="1"/>
  <c r="E76" i="1" s="1"/>
  <c r="C78" i="1" l="1"/>
  <c r="D77" i="1"/>
  <c r="E77" i="1" s="1"/>
  <c r="C79" i="1" l="1"/>
  <c r="D78" i="1"/>
  <c r="E78" i="1" s="1"/>
  <c r="C80" i="1" l="1"/>
  <c r="D79" i="1"/>
  <c r="E79" i="1" s="1"/>
  <c r="C81" i="1" l="1"/>
  <c r="D80" i="1"/>
  <c r="E80" i="1" s="1"/>
  <c r="C82" i="1" l="1"/>
  <c r="D81" i="1"/>
  <c r="E81" i="1" s="1"/>
  <c r="C83" i="1" l="1"/>
  <c r="D82" i="1"/>
  <c r="E82" i="1" s="1"/>
  <c r="C84" i="1" l="1"/>
  <c r="D83" i="1"/>
  <c r="E83" i="1" s="1"/>
  <c r="C85" i="1" l="1"/>
  <c r="D84" i="1"/>
  <c r="E84" i="1" s="1"/>
  <c r="C86" i="1" l="1"/>
  <c r="D85" i="1"/>
  <c r="E85" i="1" s="1"/>
  <c r="C87" i="1" l="1"/>
  <c r="D86" i="1"/>
  <c r="E86" i="1" s="1"/>
  <c r="C88" i="1" l="1"/>
  <c r="D87" i="1"/>
  <c r="E87" i="1" s="1"/>
  <c r="C89" i="1" l="1"/>
  <c r="D88" i="1"/>
  <c r="E88" i="1" s="1"/>
  <c r="C90" i="1" l="1"/>
  <c r="D89" i="1"/>
  <c r="E89" i="1" s="1"/>
  <c r="C91" i="1" l="1"/>
  <c r="D90" i="1"/>
  <c r="E90" i="1" s="1"/>
  <c r="C92" i="1" l="1"/>
  <c r="D91" i="1"/>
  <c r="E91" i="1" s="1"/>
  <c r="C93" i="1" l="1"/>
  <c r="D92" i="1"/>
  <c r="E92" i="1" s="1"/>
  <c r="C94" i="1" l="1"/>
  <c r="D93" i="1"/>
  <c r="E93" i="1" s="1"/>
  <c r="C95" i="1" l="1"/>
  <c r="D94" i="1"/>
  <c r="E94" i="1" s="1"/>
  <c r="C96" i="1" l="1"/>
  <c r="D95" i="1"/>
  <c r="E95" i="1" s="1"/>
  <c r="C97" i="1" l="1"/>
  <c r="D96" i="1"/>
  <c r="E96" i="1" s="1"/>
  <c r="C98" i="1" l="1"/>
  <c r="D97" i="1"/>
  <c r="E97" i="1" s="1"/>
  <c r="C99" i="1" l="1"/>
  <c r="D98" i="1"/>
  <c r="E98" i="1" s="1"/>
  <c r="C100" i="1" l="1"/>
  <c r="D99" i="1"/>
  <c r="E99" i="1" s="1"/>
  <c r="C101" i="1" l="1"/>
  <c r="D100" i="1"/>
  <c r="E100" i="1" s="1"/>
  <c r="C102" i="1" l="1"/>
  <c r="D101" i="1"/>
  <c r="E101" i="1" s="1"/>
  <c r="C103" i="1" l="1"/>
  <c r="D102" i="1"/>
  <c r="E102" i="1" s="1"/>
  <c r="C104" i="1" l="1"/>
  <c r="D103" i="1"/>
  <c r="E103" i="1" s="1"/>
  <c r="C105" i="1" l="1"/>
  <c r="D104" i="1"/>
  <c r="E104" i="1" s="1"/>
  <c r="C106" i="1" l="1"/>
  <c r="D105" i="1"/>
  <c r="E105" i="1" s="1"/>
  <c r="C107" i="1" l="1"/>
  <c r="D106" i="1"/>
  <c r="E106" i="1" s="1"/>
  <c r="C108" i="1" l="1"/>
  <c r="D107" i="1"/>
  <c r="E107" i="1" s="1"/>
  <c r="C109" i="1" l="1"/>
  <c r="D108" i="1"/>
  <c r="E108" i="1" s="1"/>
  <c r="C110" i="1" l="1"/>
  <c r="D109" i="1"/>
  <c r="E109" i="1" s="1"/>
  <c r="C111" i="1" l="1"/>
  <c r="D110" i="1"/>
  <c r="E110" i="1" s="1"/>
  <c r="C112" i="1" l="1"/>
  <c r="D111" i="1"/>
  <c r="E111" i="1" s="1"/>
  <c r="C113" i="1" l="1"/>
  <c r="D112" i="1"/>
  <c r="E112" i="1" s="1"/>
  <c r="C114" i="1" l="1"/>
  <c r="D113" i="1"/>
  <c r="E113" i="1" s="1"/>
  <c r="C115" i="1" l="1"/>
  <c r="D114" i="1"/>
  <c r="E114" i="1" s="1"/>
  <c r="C116" i="1" l="1"/>
  <c r="D115" i="1"/>
  <c r="E115" i="1" s="1"/>
  <c r="C117" i="1" l="1"/>
  <c r="D116" i="1"/>
  <c r="E116" i="1" s="1"/>
  <c r="C118" i="1" l="1"/>
  <c r="D117" i="1"/>
  <c r="E117" i="1" s="1"/>
  <c r="C119" i="1" l="1"/>
  <c r="D118" i="1"/>
  <c r="E118" i="1" s="1"/>
  <c r="C120" i="1" l="1"/>
  <c r="D119" i="1"/>
  <c r="E119" i="1" s="1"/>
  <c r="C121" i="1" l="1"/>
  <c r="D120" i="1"/>
  <c r="E120" i="1" s="1"/>
  <c r="C122" i="1" l="1"/>
  <c r="D121" i="1"/>
  <c r="E121" i="1" s="1"/>
  <c r="C123" i="1" l="1"/>
  <c r="D122" i="1"/>
  <c r="E122" i="1" s="1"/>
  <c r="C124" i="1" l="1"/>
  <c r="D123" i="1"/>
  <c r="E123" i="1" s="1"/>
  <c r="C125" i="1" l="1"/>
  <c r="D124" i="1"/>
  <c r="E124" i="1" s="1"/>
  <c r="C126" i="1" l="1"/>
  <c r="D125" i="1"/>
  <c r="E125" i="1" s="1"/>
  <c r="C127" i="1" l="1"/>
  <c r="D126" i="1"/>
  <c r="E126" i="1" s="1"/>
  <c r="C128" i="1" l="1"/>
  <c r="D127" i="1"/>
  <c r="E127" i="1" s="1"/>
  <c r="C129" i="1" l="1"/>
  <c r="D128" i="1"/>
  <c r="E128" i="1" s="1"/>
  <c r="C130" i="1" l="1"/>
  <c r="D129" i="1"/>
  <c r="E129" i="1" s="1"/>
  <c r="C131" i="1" l="1"/>
  <c r="D130" i="1"/>
  <c r="E130" i="1" s="1"/>
  <c r="C132" i="1" l="1"/>
  <c r="D131" i="1"/>
  <c r="E131" i="1" s="1"/>
  <c r="C133" i="1" l="1"/>
  <c r="D132" i="1"/>
  <c r="E132" i="1" s="1"/>
  <c r="C134" i="1" l="1"/>
  <c r="D133" i="1"/>
  <c r="E133" i="1" s="1"/>
  <c r="C135" i="1" l="1"/>
  <c r="D134" i="1"/>
  <c r="E134" i="1" s="1"/>
  <c r="C136" i="1" l="1"/>
  <c r="D135" i="1"/>
  <c r="E135" i="1" s="1"/>
  <c r="C137" i="1" l="1"/>
  <c r="D136" i="1"/>
  <c r="E136" i="1" s="1"/>
  <c r="C138" i="1" l="1"/>
  <c r="D137" i="1"/>
  <c r="E137" i="1" s="1"/>
  <c r="C139" i="1" l="1"/>
  <c r="D138" i="1"/>
  <c r="E138" i="1" s="1"/>
  <c r="C140" i="1" l="1"/>
  <c r="D139" i="1"/>
  <c r="E139" i="1" s="1"/>
  <c r="C141" i="1" l="1"/>
  <c r="D140" i="1"/>
  <c r="E140" i="1" s="1"/>
  <c r="C142" i="1" l="1"/>
  <c r="D141" i="1"/>
  <c r="E141" i="1" s="1"/>
  <c r="C143" i="1" l="1"/>
  <c r="D142" i="1"/>
  <c r="E142" i="1" s="1"/>
  <c r="C144" i="1" l="1"/>
  <c r="D143" i="1"/>
  <c r="E143" i="1" s="1"/>
  <c r="C145" i="1" l="1"/>
  <c r="D144" i="1"/>
  <c r="E144" i="1" s="1"/>
  <c r="C146" i="1" l="1"/>
  <c r="D145" i="1"/>
  <c r="E145" i="1" s="1"/>
  <c r="C147" i="1" l="1"/>
  <c r="D146" i="1"/>
  <c r="E146" i="1" s="1"/>
  <c r="C148" i="1" l="1"/>
  <c r="D147" i="1"/>
  <c r="E147" i="1" s="1"/>
  <c r="C149" i="1" l="1"/>
  <c r="D148" i="1"/>
  <c r="E148" i="1" s="1"/>
  <c r="C150" i="1" l="1"/>
  <c r="D149" i="1"/>
  <c r="E149" i="1" s="1"/>
  <c r="C151" i="1" l="1"/>
  <c r="D150" i="1"/>
  <c r="E150" i="1" s="1"/>
  <c r="C152" i="1" l="1"/>
  <c r="D151" i="1"/>
  <c r="E151" i="1" s="1"/>
  <c r="C153" i="1" l="1"/>
  <c r="D152" i="1"/>
  <c r="E152" i="1" s="1"/>
  <c r="C154" i="1" l="1"/>
  <c r="D153" i="1"/>
  <c r="E153" i="1" s="1"/>
  <c r="C155" i="1" l="1"/>
  <c r="D154" i="1"/>
  <c r="E154" i="1" s="1"/>
  <c r="C156" i="1" l="1"/>
  <c r="D155" i="1"/>
  <c r="E155" i="1" s="1"/>
  <c r="C157" i="1" l="1"/>
  <c r="D156" i="1"/>
  <c r="E156" i="1" s="1"/>
  <c r="C158" i="1" l="1"/>
  <c r="D157" i="1"/>
  <c r="E157" i="1" s="1"/>
  <c r="C159" i="1" l="1"/>
  <c r="D158" i="1"/>
  <c r="E158" i="1" s="1"/>
  <c r="C160" i="1" l="1"/>
  <c r="D159" i="1"/>
  <c r="E159" i="1" s="1"/>
  <c r="C161" i="1" l="1"/>
  <c r="D160" i="1"/>
  <c r="E160" i="1" s="1"/>
  <c r="C162" i="1" l="1"/>
  <c r="D161" i="1"/>
  <c r="E161" i="1" s="1"/>
  <c r="C163" i="1" l="1"/>
  <c r="D162" i="1"/>
  <c r="E162" i="1" s="1"/>
  <c r="C164" i="1" l="1"/>
  <c r="D163" i="1"/>
  <c r="E163" i="1" s="1"/>
  <c r="C165" i="1" l="1"/>
  <c r="D164" i="1"/>
  <c r="E164" i="1" s="1"/>
  <c r="C166" i="1" l="1"/>
  <c r="D165" i="1"/>
  <c r="E165" i="1" s="1"/>
  <c r="C167" i="1" l="1"/>
  <c r="D166" i="1"/>
  <c r="E166" i="1" s="1"/>
  <c r="C168" i="1" l="1"/>
  <c r="D167" i="1"/>
  <c r="E167" i="1" s="1"/>
  <c r="C169" i="1" l="1"/>
  <c r="D168" i="1"/>
  <c r="E168" i="1" s="1"/>
  <c r="C170" i="1" l="1"/>
  <c r="D169" i="1"/>
  <c r="E169" i="1" s="1"/>
  <c r="C171" i="1" l="1"/>
  <c r="D170" i="1"/>
  <c r="E170" i="1" s="1"/>
  <c r="C172" i="1" l="1"/>
  <c r="D171" i="1"/>
  <c r="E171" i="1" s="1"/>
  <c r="C173" i="1" l="1"/>
  <c r="D172" i="1"/>
  <c r="E172" i="1" s="1"/>
  <c r="C174" i="1" l="1"/>
  <c r="D173" i="1"/>
  <c r="E173" i="1" s="1"/>
  <c r="C175" i="1" l="1"/>
  <c r="D174" i="1"/>
  <c r="E174" i="1" s="1"/>
  <c r="C176" i="1" l="1"/>
  <c r="D175" i="1"/>
  <c r="E175" i="1" s="1"/>
  <c r="C177" i="1" l="1"/>
  <c r="D176" i="1"/>
  <c r="E176" i="1" s="1"/>
  <c r="C178" i="1" l="1"/>
  <c r="D177" i="1"/>
  <c r="E177" i="1" s="1"/>
  <c r="C179" i="1" l="1"/>
  <c r="D178" i="1"/>
  <c r="E178" i="1" s="1"/>
  <c r="C180" i="1" l="1"/>
  <c r="D179" i="1"/>
  <c r="E179" i="1" s="1"/>
  <c r="C181" i="1" l="1"/>
  <c r="D180" i="1"/>
  <c r="E180" i="1" s="1"/>
  <c r="C182" i="1" l="1"/>
  <c r="D181" i="1"/>
  <c r="E181" i="1" s="1"/>
  <c r="C183" i="1" l="1"/>
  <c r="D182" i="1"/>
  <c r="E182" i="1" s="1"/>
  <c r="C184" i="1" l="1"/>
  <c r="D183" i="1"/>
  <c r="E183" i="1" s="1"/>
  <c r="C185" i="1" l="1"/>
  <c r="D184" i="1"/>
  <c r="E184" i="1" s="1"/>
  <c r="C186" i="1" l="1"/>
  <c r="D185" i="1"/>
  <c r="E185" i="1" s="1"/>
  <c r="C187" i="1" l="1"/>
  <c r="D186" i="1"/>
  <c r="E186" i="1" s="1"/>
  <c r="C188" i="1" l="1"/>
  <c r="D187" i="1"/>
  <c r="E187" i="1" s="1"/>
  <c r="C189" i="1" l="1"/>
  <c r="D188" i="1"/>
  <c r="E188" i="1" s="1"/>
  <c r="C190" i="1" l="1"/>
  <c r="D189" i="1"/>
  <c r="E189" i="1" s="1"/>
  <c r="C191" i="1" l="1"/>
  <c r="D190" i="1"/>
  <c r="E190" i="1" s="1"/>
  <c r="C192" i="1" l="1"/>
  <c r="D191" i="1"/>
  <c r="E191" i="1" s="1"/>
  <c r="C193" i="1" l="1"/>
  <c r="D192" i="1"/>
  <c r="E192" i="1" s="1"/>
  <c r="C194" i="1" l="1"/>
  <c r="D193" i="1"/>
  <c r="E193" i="1" s="1"/>
  <c r="C195" i="1" l="1"/>
  <c r="D194" i="1"/>
  <c r="E194" i="1" s="1"/>
  <c r="C196" i="1" l="1"/>
  <c r="D195" i="1"/>
  <c r="E195" i="1" s="1"/>
  <c r="C197" i="1" l="1"/>
  <c r="D196" i="1"/>
  <c r="E196" i="1" s="1"/>
  <c r="C198" i="1" l="1"/>
  <c r="D197" i="1"/>
  <c r="E197" i="1" s="1"/>
  <c r="C199" i="1" l="1"/>
  <c r="D198" i="1"/>
  <c r="E198" i="1" s="1"/>
  <c r="C200" i="1" l="1"/>
  <c r="D199" i="1"/>
  <c r="E199" i="1" s="1"/>
  <c r="C201" i="1" l="1"/>
  <c r="D200" i="1"/>
  <c r="E200" i="1" s="1"/>
  <c r="C202" i="1" l="1"/>
  <c r="D201" i="1"/>
  <c r="E201" i="1" s="1"/>
  <c r="C203" i="1" l="1"/>
  <c r="D202" i="1"/>
  <c r="E202" i="1" s="1"/>
  <c r="C204" i="1" l="1"/>
  <c r="D203" i="1"/>
  <c r="E203" i="1" s="1"/>
  <c r="C205" i="1" l="1"/>
  <c r="D204" i="1"/>
  <c r="E204" i="1" s="1"/>
  <c r="C206" i="1" l="1"/>
  <c r="D205" i="1"/>
  <c r="E205" i="1" s="1"/>
  <c r="C207" i="1" l="1"/>
  <c r="D206" i="1"/>
  <c r="E206" i="1" s="1"/>
  <c r="C208" i="1" l="1"/>
  <c r="D207" i="1"/>
  <c r="E207" i="1" s="1"/>
  <c r="C209" i="1" l="1"/>
  <c r="D208" i="1"/>
  <c r="E208" i="1" s="1"/>
  <c r="C210" i="1" l="1"/>
  <c r="D209" i="1"/>
  <c r="E209" i="1" s="1"/>
  <c r="C211" i="1" l="1"/>
  <c r="D210" i="1"/>
  <c r="E210" i="1" s="1"/>
  <c r="C212" i="1" l="1"/>
  <c r="D211" i="1"/>
  <c r="E211" i="1" s="1"/>
  <c r="C213" i="1" l="1"/>
  <c r="D212" i="1"/>
  <c r="E212" i="1" s="1"/>
  <c r="C214" i="1" l="1"/>
  <c r="D213" i="1"/>
  <c r="E213" i="1" s="1"/>
  <c r="C215" i="1" l="1"/>
  <c r="D214" i="1"/>
  <c r="E214" i="1" s="1"/>
  <c r="C216" i="1" l="1"/>
  <c r="D215" i="1"/>
  <c r="E215" i="1" s="1"/>
  <c r="C217" i="1" l="1"/>
  <c r="D216" i="1"/>
  <c r="E216" i="1" s="1"/>
  <c r="C218" i="1" l="1"/>
  <c r="D217" i="1"/>
  <c r="E217" i="1" s="1"/>
  <c r="C219" i="1" l="1"/>
  <c r="D218" i="1"/>
  <c r="E218" i="1" s="1"/>
  <c r="C220" i="1" l="1"/>
  <c r="D219" i="1"/>
  <c r="E219" i="1" s="1"/>
  <c r="C221" i="1" l="1"/>
  <c r="D220" i="1"/>
  <c r="E220" i="1" s="1"/>
  <c r="C222" i="1" l="1"/>
  <c r="D221" i="1"/>
  <c r="E221" i="1" s="1"/>
  <c r="C223" i="1" l="1"/>
  <c r="D222" i="1"/>
  <c r="E222" i="1" s="1"/>
  <c r="C224" i="1" l="1"/>
  <c r="D223" i="1"/>
  <c r="E223" i="1" s="1"/>
  <c r="C225" i="1" l="1"/>
  <c r="D224" i="1"/>
  <c r="E224" i="1" s="1"/>
  <c r="C226" i="1" l="1"/>
  <c r="D225" i="1"/>
  <c r="E225" i="1" s="1"/>
  <c r="C227" i="1" l="1"/>
  <c r="D226" i="1"/>
  <c r="E226" i="1" s="1"/>
  <c r="C228" i="1" l="1"/>
  <c r="D227" i="1"/>
  <c r="E227" i="1" s="1"/>
  <c r="C229" i="1" l="1"/>
  <c r="D228" i="1"/>
  <c r="E228" i="1" s="1"/>
  <c r="C230" i="1" l="1"/>
  <c r="D229" i="1"/>
  <c r="E229" i="1" s="1"/>
  <c r="C231" i="1" l="1"/>
  <c r="D230" i="1"/>
  <c r="E230" i="1" s="1"/>
  <c r="C232" i="1" l="1"/>
  <c r="D231" i="1"/>
  <c r="E231" i="1" s="1"/>
  <c r="C233" i="1" l="1"/>
  <c r="D232" i="1"/>
  <c r="E232" i="1" s="1"/>
  <c r="C234" i="1" l="1"/>
  <c r="D233" i="1"/>
  <c r="E233" i="1" s="1"/>
  <c r="C235" i="1" l="1"/>
  <c r="D234" i="1"/>
  <c r="E234" i="1" s="1"/>
  <c r="C236" i="1" l="1"/>
  <c r="D235" i="1"/>
  <c r="E235" i="1" s="1"/>
  <c r="C237" i="1" l="1"/>
  <c r="D236" i="1"/>
  <c r="E236" i="1" s="1"/>
  <c r="C238" i="1" l="1"/>
  <c r="D237" i="1"/>
  <c r="E237" i="1" s="1"/>
  <c r="C239" i="1" l="1"/>
  <c r="D238" i="1"/>
  <c r="E238" i="1" s="1"/>
  <c r="C240" i="1" l="1"/>
  <c r="D239" i="1"/>
  <c r="E239" i="1" s="1"/>
  <c r="C241" i="1" l="1"/>
  <c r="D240" i="1"/>
  <c r="E240" i="1" s="1"/>
  <c r="C242" i="1" l="1"/>
  <c r="D241" i="1"/>
  <c r="E241" i="1" s="1"/>
  <c r="C243" i="1" l="1"/>
  <c r="D242" i="1"/>
  <c r="E242" i="1" s="1"/>
  <c r="C244" i="1" l="1"/>
  <c r="D243" i="1"/>
  <c r="E243" i="1" s="1"/>
  <c r="C245" i="1" l="1"/>
  <c r="D244" i="1"/>
  <c r="E244" i="1" s="1"/>
  <c r="C246" i="1" l="1"/>
  <c r="D245" i="1"/>
  <c r="E245" i="1" s="1"/>
  <c r="C247" i="1" l="1"/>
  <c r="D246" i="1"/>
  <c r="E246" i="1" s="1"/>
  <c r="C248" i="1" l="1"/>
  <c r="D247" i="1"/>
  <c r="E247" i="1" s="1"/>
  <c r="C249" i="1" l="1"/>
  <c r="D248" i="1"/>
  <c r="E248" i="1" s="1"/>
  <c r="C250" i="1" l="1"/>
  <c r="D249" i="1"/>
  <c r="E249" i="1" s="1"/>
  <c r="C251" i="1" l="1"/>
  <c r="D250" i="1"/>
  <c r="E250" i="1" s="1"/>
  <c r="C252" i="1" l="1"/>
  <c r="D251" i="1"/>
  <c r="E251" i="1" s="1"/>
  <c r="C253" i="1" l="1"/>
  <c r="D252" i="1"/>
  <c r="E252" i="1" s="1"/>
  <c r="C254" i="1" l="1"/>
  <c r="D253" i="1"/>
  <c r="E253" i="1" s="1"/>
  <c r="C255" i="1" l="1"/>
  <c r="D254" i="1"/>
  <c r="E254" i="1" s="1"/>
  <c r="C256" i="1" l="1"/>
  <c r="D255" i="1"/>
  <c r="E255" i="1" s="1"/>
  <c r="C257" i="1" l="1"/>
  <c r="D256" i="1"/>
  <c r="E256" i="1" s="1"/>
  <c r="C258" i="1" l="1"/>
  <c r="D257" i="1"/>
  <c r="E257" i="1" s="1"/>
  <c r="C259" i="1" l="1"/>
  <c r="D258" i="1"/>
  <c r="E258" i="1" s="1"/>
  <c r="C260" i="1" l="1"/>
  <c r="D259" i="1"/>
  <c r="E259" i="1" s="1"/>
  <c r="C261" i="1" l="1"/>
  <c r="D260" i="1"/>
  <c r="E260" i="1" s="1"/>
  <c r="C262" i="1" l="1"/>
  <c r="D261" i="1"/>
  <c r="E261" i="1" s="1"/>
  <c r="C263" i="1" l="1"/>
  <c r="D262" i="1"/>
  <c r="E262" i="1" s="1"/>
  <c r="C264" i="1" l="1"/>
  <c r="D263" i="1"/>
  <c r="E263" i="1" s="1"/>
  <c r="C265" i="1" l="1"/>
  <c r="D264" i="1"/>
  <c r="E264" i="1" s="1"/>
  <c r="C266" i="1" l="1"/>
  <c r="D265" i="1"/>
  <c r="E265" i="1" s="1"/>
  <c r="C267" i="1" l="1"/>
  <c r="D266" i="1"/>
  <c r="E266" i="1" s="1"/>
  <c r="C268" i="1" l="1"/>
  <c r="D267" i="1"/>
  <c r="E267" i="1" s="1"/>
  <c r="C269" i="1" l="1"/>
  <c r="D268" i="1"/>
  <c r="E268" i="1" s="1"/>
  <c r="C270" i="1" l="1"/>
  <c r="D269" i="1"/>
  <c r="E269" i="1" s="1"/>
  <c r="C271" i="1" l="1"/>
  <c r="D270" i="1"/>
  <c r="E270" i="1" s="1"/>
  <c r="C272" i="1" l="1"/>
  <c r="D271" i="1"/>
  <c r="E271" i="1" s="1"/>
  <c r="C273" i="1" l="1"/>
  <c r="D272" i="1"/>
  <c r="E272" i="1" s="1"/>
  <c r="C274" i="1" l="1"/>
  <c r="D273" i="1"/>
  <c r="E273" i="1" s="1"/>
  <c r="C275" i="1" l="1"/>
  <c r="D274" i="1"/>
  <c r="E274" i="1" s="1"/>
  <c r="C276" i="1" l="1"/>
  <c r="D275" i="1"/>
  <c r="E275" i="1" s="1"/>
  <c r="C277" i="1" l="1"/>
  <c r="D276" i="1"/>
  <c r="E276" i="1" s="1"/>
  <c r="C278" i="1" l="1"/>
  <c r="D277" i="1"/>
  <c r="E277" i="1" s="1"/>
  <c r="C279" i="1" l="1"/>
  <c r="D278" i="1"/>
  <c r="E278" i="1" s="1"/>
  <c r="C280" i="1" l="1"/>
  <c r="D279" i="1"/>
  <c r="E279" i="1" s="1"/>
  <c r="C281" i="1" l="1"/>
  <c r="D280" i="1"/>
  <c r="E280" i="1" s="1"/>
  <c r="C282" i="1" l="1"/>
  <c r="D281" i="1"/>
  <c r="E281" i="1" s="1"/>
  <c r="C283" i="1" l="1"/>
  <c r="D282" i="1"/>
  <c r="E282" i="1" s="1"/>
  <c r="C284" i="1" l="1"/>
  <c r="D283" i="1"/>
  <c r="E283" i="1" s="1"/>
  <c r="C285" i="1" l="1"/>
  <c r="D284" i="1"/>
  <c r="E284" i="1" s="1"/>
  <c r="C286" i="1" l="1"/>
  <c r="D285" i="1"/>
  <c r="E285" i="1" s="1"/>
  <c r="C287" i="1" l="1"/>
  <c r="D286" i="1"/>
  <c r="E286" i="1" s="1"/>
  <c r="C288" i="1" l="1"/>
  <c r="D287" i="1"/>
  <c r="E287" i="1" s="1"/>
  <c r="C289" i="1" l="1"/>
  <c r="D288" i="1"/>
  <c r="E288" i="1" s="1"/>
  <c r="C290" i="1" l="1"/>
  <c r="D289" i="1"/>
  <c r="E289" i="1" s="1"/>
  <c r="C291" i="1" l="1"/>
  <c r="D290" i="1"/>
  <c r="E290" i="1" s="1"/>
  <c r="C292" i="1" l="1"/>
  <c r="D291" i="1"/>
  <c r="E291" i="1" s="1"/>
  <c r="C293" i="1" l="1"/>
  <c r="D292" i="1"/>
  <c r="E292" i="1" s="1"/>
  <c r="C294" i="1" l="1"/>
  <c r="D293" i="1"/>
  <c r="E293" i="1" s="1"/>
  <c r="C295" i="1" l="1"/>
  <c r="D294" i="1"/>
  <c r="E294" i="1" s="1"/>
  <c r="C296" i="1" l="1"/>
  <c r="D295" i="1"/>
  <c r="E295" i="1" s="1"/>
  <c r="C297" i="1" l="1"/>
  <c r="D296" i="1"/>
  <c r="E296" i="1" s="1"/>
  <c r="C298" i="1" l="1"/>
  <c r="D297" i="1"/>
  <c r="E297" i="1" s="1"/>
  <c r="C299" i="1" l="1"/>
  <c r="D298" i="1"/>
  <c r="E298" i="1" s="1"/>
  <c r="C300" i="1" l="1"/>
  <c r="D299" i="1"/>
  <c r="E299" i="1" s="1"/>
  <c r="C301" i="1" l="1"/>
  <c r="D300" i="1"/>
  <c r="E300" i="1" s="1"/>
  <c r="C302" i="1" l="1"/>
  <c r="D301" i="1"/>
  <c r="E301" i="1" s="1"/>
  <c r="C303" i="1" l="1"/>
  <c r="D302" i="1"/>
  <c r="E302" i="1" s="1"/>
  <c r="C304" i="1" l="1"/>
  <c r="D303" i="1"/>
  <c r="E303" i="1" s="1"/>
  <c r="C305" i="1" l="1"/>
  <c r="D304" i="1"/>
  <c r="E304" i="1" s="1"/>
  <c r="C306" i="1" l="1"/>
  <c r="D305" i="1"/>
  <c r="E305" i="1" s="1"/>
  <c r="C307" i="1" l="1"/>
  <c r="D306" i="1"/>
  <c r="E306" i="1" s="1"/>
  <c r="C308" i="1" l="1"/>
  <c r="D307" i="1"/>
  <c r="E307" i="1" s="1"/>
  <c r="C309" i="1" l="1"/>
  <c r="D308" i="1"/>
  <c r="E308" i="1" s="1"/>
  <c r="C310" i="1" l="1"/>
  <c r="D309" i="1"/>
  <c r="E309" i="1" s="1"/>
  <c r="C311" i="1" l="1"/>
  <c r="D310" i="1"/>
  <c r="E310" i="1" s="1"/>
  <c r="C312" i="1" l="1"/>
  <c r="D311" i="1"/>
  <c r="E311" i="1" s="1"/>
  <c r="C313" i="1" l="1"/>
  <c r="D312" i="1"/>
  <c r="E312" i="1" s="1"/>
  <c r="C314" i="1" l="1"/>
  <c r="D313" i="1"/>
  <c r="E313" i="1" s="1"/>
  <c r="C315" i="1" l="1"/>
  <c r="D314" i="1"/>
  <c r="E314" i="1" s="1"/>
  <c r="C316" i="1" l="1"/>
  <c r="D315" i="1"/>
  <c r="E315" i="1" s="1"/>
  <c r="C317" i="1" l="1"/>
  <c r="D316" i="1"/>
  <c r="E316" i="1" s="1"/>
  <c r="C318" i="1" l="1"/>
  <c r="D317" i="1"/>
  <c r="E317" i="1" s="1"/>
  <c r="C319" i="1" l="1"/>
  <c r="D318" i="1"/>
  <c r="E318" i="1" s="1"/>
  <c r="C320" i="1" l="1"/>
  <c r="D319" i="1"/>
  <c r="E319" i="1" s="1"/>
  <c r="C321" i="1" l="1"/>
  <c r="D320" i="1"/>
  <c r="E320" i="1" s="1"/>
  <c r="C322" i="1" l="1"/>
  <c r="D321" i="1"/>
  <c r="E321" i="1" s="1"/>
  <c r="C323" i="1" l="1"/>
  <c r="D322" i="1"/>
  <c r="E322" i="1" s="1"/>
  <c r="C324" i="1" l="1"/>
  <c r="D323" i="1"/>
  <c r="E323" i="1" s="1"/>
  <c r="C325" i="1" l="1"/>
  <c r="D324" i="1"/>
  <c r="E324" i="1" s="1"/>
  <c r="C326" i="1" l="1"/>
  <c r="D325" i="1"/>
  <c r="E325" i="1" s="1"/>
  <c r="C327" i="1" l="1"/>
  <c r="D326" i="1"/>
  <c r="E326" i="1" s="1"/>
  <c r="C328" i="1" l="1"/>
  <c r="D327" i="1"/>
  <c r="E327" i="1" s="1"/>
  <c r="C329" i="1" l="1"/>
  <c r="D328" i="1"/>
  <c r="E328" i="1" s="1"/>
  <c r="C330" i="1" l="1"/>
  <c r="D329" i="1"/>
  <c r="E329" i="1" s="1"/>
  <c r="C331" i="1" l="1"/>
  <c r="D330" i="1"/>
  <c r="E330" i="1" s="1"/>
  <c r="C332" i="1" l="1"/>
  <c r="D331" i="1"/>
  <c r="E331" i="1" s="1"/>
  <c r="C333" i="1" l="1"/>
  <c r="D332" i="1"/>
  <c r="E332" i="1" s="1"/>
  <c r="C334" i="1" l="1"/>
  <c r="D333" i="1"/>
  <c r="E333" i="1" s="1"/>
  <c r="C335" i="1" l="1"/>
  <c r="D334" i="1"/>
  <c r="E334" i="1" s="1"/>
  <c r="C336" i="1" l="1"/>
  <c r="D335" i="1"/>
  <c r="E335" i="1" s="1"/>
  <c r="C337" i="1" l="1"/>
  <c r="D336" i="1"/>
  <c r="E336" i="1" s="1"/>
  <c r="C338" i="1" l="1"/>
  <c r="D337" i="1"/>
  <c r="E337" i="1" s="1"/>
  <c r="C339" i="1" l="1"/>
  <c r="D338" i="1"/>
  <c r="E338" i="1" s="1"/>
  <c r="C340" i="1" l="1"/>
  <c r="D339" i="1"/>
  <c r="E339" i="1" s="1"/>
  <c r="C341" i="1" l="1"/>
  <c r="D340" i="1"/>
  <c r="E340" i="1" s="1"/>
  <c r="C342" i="1" l="1"/>
  <c r="D341" i="1"/>
  <c r="E341" i="1" s="1"/>
  <c r="C343" i="1" l="1"/>
  <c r="D342" i="1"/>
  <c r="E342" i="1" s="1"/>
  <c r="C344" i="1" l="1"/>
  <c r="D343" i="1"/>
  <c r="E343" i="1" s="1"/>
  <c r="C345" i="1" l="1"/>
  <c r="D344" i="1"/>
  <c r="E344" i="1" s="1"/>
  <c r="C346" i="1" l="1"/>
  <c r="D345" i="1"/>
  <c r="E345" i="1" s="1"/>
  <c r="C347" i="1" l="1"/>
  <c r="D346" i="1"/>
  <c r="E346" i="1" s="1"/>
  <c r="C348" i="1" l="1"/>
  <c r="D347" i="1"/>
  <c r="E347" i="1" s="1"/>
  <c r="C349" i="1" l="1"/>
  <c r="D348" i="1"/>
  <c r="E348" i="1" s="1"/>
  <c r="C350" i="1" l="1"/>
  <c r="D349" i="1"/>
  <c r="E349" i="1" s="1"/>
  <c r="C351" i="1" l="1"/>
  <c r="D350" i="1"/>
  <c r="E350" i="1" s="1"/>
  <c r="C352" i="1" l="1"/>
  <c r="D351" i="1"/>
  <c r="E351" i="1" s="1"/>
  <c r="C353" i="1" l="1"/>
  <c r="D352" i="1"/>
  <c r="E352" i="1" s="1"/>
  <c r="C354" i="1" l="1"/>
  <c r="D353" i="1"/>
  <c r="E353" i="1" s="1"/>
  <c r="C355" i="1" l="1"/>
  <c r="D354" i="1"/>
  <c r="E354" i="1" s="1"/>
  <c r="C356" i="1" l="1"/>
  <c r="D355" i="1"/>
  <c r="E355" i="1" s="1"/>
  <c r="C357" i="1" l="1"/>
  <c r="D356" i="1"/>
  <c r="E356" i="1" s="1"/>
  <c r="C358" i="1" l="1"/>
  <c r="D357" i="1"/>
  <c r="E357" i="1" s="1"/>
  <c r="C359" i="1" l="1"/>
  <c r="D358" i="1"/>
  <c r="E358" i="1" s="1"/>
  <c r="C360" i="1" l="1"/>
  <c r="D359" i="1"/>
  <c r="E359" i="1" s="1"/>
  <c r="C361" i="1" l="1"/>
  <c r="D360" i="1"/>
  <c r="E360" i="1" s="1"/>
  <c r="C362" i="1" l="1"/>
  <c r="D361" i="1"/>
  <c r="E361" i="1" s="1"/>
  <c r="C363" i="1" l="1"/>
  <c r="D362" i="1"/>
  <c r="E362" i="1" s="1"/>
  <c r="C364" i="1" l="1"/>
  <c r="D363" i="1"/>
  <c r="E363" i="1" s="1"/>
  <c r="C365" i="1" l="1"/>
  <c r="D364" i="1"/>
  <c r="E364" i="1" s="1"/>
  <c r="C366" i="1" l="1"/>
  <c r="D365" i="1"/>
  <c r="E365" i="1" s="1"/>
  <c r="C367" i="1" l="1"/>
  <c r="D366" i="1"/>
  <c r="E366" i="1" s="1"/>
  <c r="C368" i="1" l="1"/>
  <c r="D367" i="1"/>
  <c r="E367" i="1" s="1"/>
  <c r="C369" i="1" l="1"/>
  <c r="D368" i="1"/>
  <c r="E368" i="1" s="1"/>
  <c r="D11" i="2" s="1"/>
  <c r="A15" i="2" s="1"/>
  <c r="C370" i="1" l="1"/>
  <c r="D369" i="1"/>
  <c r="E369" i="1" s="1"/>
  <c r="C371" i="1" l="1"/>
  <c r="D370" i="1"/>
  <c r="E370" i="1" s="1"/>
  <c r="C372" i="1" l="1"/>
  <c r="D371" i="1"/>
  <c r="E371" i="1" s="1"/>
  <c r="C373" i="1" l="1"/>
  <c r="D372" i="1"/>
  <c r="E372" i="1" s="1"/>
  <c r="C374" i="1" l="1"/>
  <c r="D373" i="1"/>
  <c r="E373" i="1" s="1"/>
  <c r="C375" i="1" l="1"/>
  <c r="D374" i="1"/>
  <c r="E374" i="1" s="1"/>
  <c r="C376" i="1" l="1"/>
  <c r="D375" i="1"/>
  <c r="E375" i="1" s="1"/>
  <c r="C377" i="1" l="1"/>
  <c r="D376" i="1"/>
  <c r="E376" i="1" s="1"/>
  <c r="C378" i="1" l="1"/>
  <c r="D377" i="1"/>
  <c r="E377" i="1" s="1"/>
  <c r="C379" i="1" l="1"/>
  <c r="D378" i="1"/>
  <c r="E378" i="1" s="1"/>
  <c r="C380" i="1" l="1"/>
  <c r="D379" i="1"/>
  <c r="E379" i="1" s="1"/>
  <c r="C381" i="1" l="1"/>
  <c r="D380" i="1"/>
  <c r="E380" i="1" s="1"/>
  <c r="C382" i="1" l="1"/>
  <c r="D381" i="1"/>
  <c r="E381" i="1" s="1"/>
  <c r="C383" i="1" l="1"/>
  <c r="D382" i="1"/>
  <c r="E382" i="1" s="1"/>
  <c r="C384" i="1" l="1"/>
  <c r="D383" i="1"/>
  <c r="E383" i="1" s="1"/>
  <c r="C385" i="1" l="1"/>
  <c r="D384" i="1"/>
  <c r="E384" i="1" s="1"/>
  <c r="C386" i="1" l="1"/>
  <c r="D385" i="1"/>
  <c r="E385" i="1" s="1"/>
  <c r="C387" i="1" l="1"/>
  <c r="D386" i="1"/>
  <c r="E386" i="1" s="1"/>
  <c r="C388" i="1" l="1"/>
  <c r="D387" i="1"/>
  <c r="E387" i="1" s="1"/>
  <c r="C389" i="1" l="1"/>
  <c r="D388" i="1"/>
  <c r="E388" i="1" s="1"/>
  <c r="C390" i="1" l="1"/>
  <c r="D389" i="1"/>
  <c r="E389" i="1" s="1"/>
  <c r="C391" i="1" l="1"/>
  <c r="D390" i="1"/>
  <c r="E390" i="1" s="1"/>
  <c r="C392" i="1" l="1"/>
  <c r="D391" i="1"/>
  <c r="E391" i="1" s="1"/>
  <c r="C393" i="1" l="1"/>
  <c r="D392" i="1"/>
  <c r="E392" i="1" s="1"/>
  <c r="C394" i="1" l="1"/>
  <c r="D393" i="1"/>
  <c r="E393" i="1" s="1"/>
  <c r="C395" i="1" l="1"/>
  <c r="D394" i="1"/>
  <c r="E394" i="1" s="1"/>
  <c r="C396" i="1" l="1"/>
  <c r="D395" i="1"/>
  <c r="E395" i="1" s="1"/>
  <c r="C397" i="1" l="1"/>
  <c r="D396" i="1"/>
  <c r="E396" i="1" s="1"/>
  <c r="C398" i="1" l="1"/>
  <c r="D397" i="1"/>
  <c r="E397" i="1" s="1"/>
  <c r="C399" i="1" l="1"/>
  <c r="D398" i="1"/>
  <c r="E398" i="1" s="1"/>
  <c r="C400" i="1" l="1"/>
  <c r="D399" i="1"/>
  <c r="E399" i="1" s="1"/>
  <c r="C401" i="1" l="1"/>
  <c r="D400" i="1"/>
  <c r="E400" i="1" s="1"/>
  <c r="C402" i="1" l="1"/>
  <c r="D401" i="1"/>
  <c r="E401" i="1" s="1"/>
  <c r="C403" i="1" l="1"/>
  <c r="D402" i="1"/>
  <c r="E402" i="1" s="1"/>
  <c r="C404" i="1" l="1"/>
  <c r="D403" i="1"/>
  <c r="E403" i="1" s="1"/>
  <c r="C405" i="1" l="1"/>
  <c r="D404" i="1"/>
  <c r="E404" i="1" s="1"/>
  <c r="C406" i="1" l="1"/>
  <c r="D405" i="1"/>
  <c r="E405" i="1" s="1"/>
  <c r="C407" i="1" l="1"/>
  <c r="D406" i="1"/>
  <c r="E406" i="1" s="1"/>
  <c r="C408" i="1" l="1"/>
  <c r="D407" i="1"/>
  <c r="E407" i="1" s="1"/>
  <c r="C409" i="1" l="1"/>
  <c r="D408" i="1"/>
  <c r="E408" i="1" s="1"/>
  <c r="C410" i="1" l="1"/>
  <c r="D409" i="1"/>
  <c r="E409" i="1" s="1"/>
  <c r="C411" i="1" l="1"/>
  <c r="D410" i="1"/>
  <c r="E410" i="1" s="1"/>
  <c r="C412" i="1" l="1"/>
  <c r="D411" i="1"/>
  <c r="E411" i="1" s="1"/>
  <c r="C413" i="1" l="1"/>
  <c r="D412" i="1"/>
  <c r="E412" i="1" s="1"/>
  <c r="C414" i="1" l="1"/>
  <c r="D413" i="1"/>
  <c r="E413" i="1" s="1"/>
  <c r="C415" i="1" l="1"/>
  <c r="D414" i="1"/>
  <c r="E414" i="1" s="1"/>
  <c r="C416" i="1" l="1"/>
  <c r="D415" i="1"/>
  <c r="E415" i="1" s="1"/>
  <c r="C417" i="1" l="1"/>
  <c r="D416" i="1"/>
  <c r="E416" i="1" s="1"/>
  <c r="C418" i="1" l="1"/>
  <c r="D417" i="1"/>
  <c r="E417" i="1" s="1"/>
  <c r="C419" i="1" l="1"/>
  <c r="D418" i="1"/>
  <c r="E418" i="1" s="1"/>
  <c r="C420" i="1" l="1"/>
  <c r="D419" i="1"/>
  <c r="E419" i="1" s="1"/>
  <c r="C421" i="1" l="1"/>
  <c r="D420" i="1"/>
  <c r="E420" i="1" s="1"/>
  <c r="C422" i="1" l="1"/>
  <c r="D421" i="1"/>
  <c r="E421" i="1" s="1"/>
  <c r="C423" i="1" l="1"/>
  <c r="D422" i="1"/>
  <c r="E422" i="1" s="1"/>
  <c r="C424" i="1" l="1"/>
  <c r="D423" i="1"/>
  <c r="E423" i="1" s="1"/>
  <c r="C425" i="1" l="1"/>
  <c r="D424" i="1"/>
  <c r="E424" i="1" s="1"/>
  <c r="C426" i="1" l="1"/>
  <c r="D425" i="1"/>
  <c r="E425" i="1" s="1"/>
  <c r="C427" i="1" l="1"/>
  <c r="D426" i="1"/>
  <c r="E426" i="1" s="1"/>
  <c r="C428" i="1" l="1"/>
  <c r="D427" i="1"/>
  <c r="E427" i="1" s="1"/>
  <c r="C429" i="1" l="1"/>
  <c r="D428" i="1"/>
  <c r="E428" i="1" s="1"/>
  <c r="C430" i="1" l="1"/>
  <c r="D429" i="1"/>
  <c r="E429" i="1" s="1"/>
  <c r="C431" i="1" l="1"/>
  <c r="D430" i="1"/>
  <c r="E430" i="1" s="1"/>
  <c r="C432" i="1" l="1"/>
  <c r="D431" i="1"/>
  <c r="E431" i="1" s="1"/>
  <c r="C433" i="1" l="1"/>
  <c r="D432" i="1"/>
  <c r="E432" i="1" s="1"/>
  <c r="C434" i="1" l="1"/>
  <c r="D433" i="1"/>
  <c r="E433" i="1" s="1"/>
  <c r="C435" i="1" l="1"/>
  <c r="D434" i="1"/>
  <c r="E434" i="1" s="1"/>
  <c r="C436" i="1" l="1"/>
  <c r="D435" i="1"/>
  <c r="E435" i="1" s="1"/>
  <c r="C437" i="1" l="1"/>
  <c r="D436" i="1"/>
  <c r="E436" i="1" s="1"/>
  <c r="C438" i="1" l="1"/>
  <c r="D437" i="1"/>
  <c r="E437" i="1" s="1"/>
  <c r="C439" i="1" l="1"/>
  <c r="D438" i="1"/>
  <c r="E438" i="1" s="1"/>
  <c r="C440" i="1" l="1"/>
  <c r="D439" i="1"/>
  <c r="E439" i="1" s="1"/>
  <c r="C441" i="1" l="1"/>
  <c r="D440" i="1"/>
  <c r="E440" i="1" s="1"/>
  <c r="C442" i="1" l="1"/>
  <c r="D441" i="1"/>
  <c r="E441" i="1" s="1"/>
  <c r="C443" i="1" l="1"/>
  <c r="D442" i="1"/>
  <c r="E442" i="1" s="1"/>
  <c r="C444" i="1" l="1"/>
  <c r="D443" i="1"/>
  <c r="E443" i="1" s="1"/>
  <c r="C445" i="1" l="1"/>
  <c r="D444" i="1"/>
  <c r="E444" i="1" s="1"/>
  <c r="C446" i="1" l="1"/>
  <c r="D445" i="1"/>
  <c r="E445" i="1" s="1"/>
  <c r="C447" i="1" l="1"/>
  <c r="D446" i="1"/>
  <c r="E446" i="1" s="1"/>
  <c r="C448" i="1" l="1"/>
  <c r="D447" i="1"/>
  <c r="E447" i="1" s="1"/>
  <c r="C449" i="1" l="1"/>
  <c r="D448" i="1"/>
  <c r="E448" i="1" s="1"/>
  <c r="C450" i="1" l="1"/>
  <c r="D449" i="1"/>
  <c r="E449" i="1" s="1"/>
  <c r="C451" i="1" l="1"/>
  <c r="D450" i="1"/>
  <c r="E450" i="1" s="1"/>
  <c r="C452" i="1" l="1"/>
  <c r="D451" i="1"/>
  <c r="E451" i="1" s="1"/>
  <c r="C453" i="1" l="1"/>
  <c r="D452" i="1"/>
  <c r="E452" i="1" s="1"/>
  <c r="C454" i="1" l="1"/>
  <c r="D453" i="1"/>
  <c r="E453" i="1" s="1"/>
  <c r="C455" i="1" l="1"/>
  <c r="D454" i="1"/>
  <c r="E454" i="1" s="1"/>
  <c r="C456" i="1" l="1"/>
  <c r="D455" i="1"/>
  <c r="E455" i="1" s="1"/>
  <c r="C457" i="1" l="1"/>
  <c r="D456" i="1"/>
  <c r="E456" i="1" s="1"/>
  <c r="C458" i="1" l="1"/>
  <c r="D457" i="1"/>
  <c r="E457" i="1" s="1"/>
  <c r="C459" i="1" l="1"/>
  <c r="D458" i="1"/>
  <c r="E458" i="1" s="1"/>
  <c r="C460" i="1" l="1"/>
  <c r="D459" i="1"/>
  <c r="E459" i="1" s="1"/>
  <c r="C461" i="1" l="1"/>
  <c r="D460" i="1"/>
  <c r="E460" i="1" s="1"/>
  <c r="C462" i="1" l="1"/>
  <c r="D461" i="1"/>
  <c r="E461" i="1" s="1"/>
  <c r="C463" i="1" l="1"/>
  <c r="D462" i="1"/>
  <c r="E462" i="1" s="1"/>
  <c r="C464" i="1" l="1"/>
  <c r="D463" i="1"/>
  <c r="E463" i="1" s="1"/>
  <c r="C465" i="1" l="1"/>
  <c r="D464" i="1"/>
  <c r="E464" i="1" s="1"/>
  <c r="C466" i="1" l="1"/>
  <c r="D465" i="1"/>
  <c r="E465" i="1" s="1"/>
  <c r="C467" i="1" l="1"/>
  <c r="D466" i="1"/>
  <c r="E466" i="1" s="1"/>
  <c r="C468" i="1" l="1"/>
  <c r="D467" i="1"/>
  <c r="E467" i="1" s="1"/>
  <c r="C469" i="1" l="1"/>
  <c r="D468" i="1"/>
  <c r="E468" i="1" s="1"/>
  <c r="C470" i="1" l="1"/>
  <c r="D469" i="1"/>
  <c r="E469" i="1" s="1"/>
  <c r="C471" i="1" l="1"/>
  <c r="D470" i="1"/>
  <c r="E470" i="1" s="1"/>
  <c r="C472" i="1" l="1"/>
  <c r="D471" i="1"/>
  <c r="E471" i="1" s="1"/>
  <c r="C473" i="1" l="1"/>
  <c r="D472" i="1"/>
  <c r="E472" i="1" s="1"/>
  <c r="C474" i="1" l="1"/>
  <c r="D473" i="1"/>
  <c r="E473" i="1" s="1"/>
  <c r="C475" i="1" l="1"/>
  <c r="D474" i="1"/>
  <c r="E474" i="1" s="1"/>
  <c r="C476" i="1" l="1"/>
  <c r="D475" i="1"/>
  <c r="E475" i="1" s="1"/>
  <c r="C477" i="1" l="1"/>
  <c r="D476" i="1"/>
  <c r="E476" i="1" s="1"/>
  <c r="C478" i="1" l="1"/>
  <c r="D477" i="1"/>
  <c r="E477" i="1" s="1"/>
  <c r="C479" i="1" l="1"/>
  <c r="D478" i="1"/>
  <c r="E478" i="1" s="1"/>
  <c r="C480" i="1" l="1"/>
  <c r="D479" i="1"/>
  <c r="E479" i="1" s="1"/>
  <c r="C481" i="1" l="1"/>
  <c r="D480" i="1"/>
  <c r="E480" i="1" s="1"/>
  <c r="C482" i="1" l="1"/>
  <c r="D481" i="1"/>
  <c r="E481" i="1" s="1"/>
  <c r="D482" i="1" l="1"/>
  <c r="E482" i="1" s="1"/>
  <c r="C483" i="1"/>
  <c r="D483" i="1" l="1"/>
  <c r="E483" i="1" s="1"/>
  <c r="C484" i="1"/>
  <c r="C485" i="1" l="1"/>
  <c r="D484" i="1"/>
  <c r="E484" i="1" s="1"/>
  <c r="C486" i="1" l="1"/>
  <c r="D485" i="1"/>
  <c r="E485" i="1" s="1"/>
  <c r="C487" i="1" l="1"/>
  <c r="D486" i="1"/>
  <c r="E486" i="1" s="1"/>
  <c r="C488" i="1" l="1"/>
  <c r="D488" i="1" s="1"/>
  <c r="E488" i="1" s="1"/>
  <c r="D487" i="1"/>
  <c r="E487" i="1" s="1"/>
</calcChain>
</file>

<file path=xl/sharedStrings.xml><?xml version="1.0" encoding="utf-8"?>
<sst xmlns="http://schemas.openxmlformats.org/spreadsheetml/2006/main" count="29" uniqueCount="29">
  <si>
    <t>Monthly Input</t>
  </si>
  <si>
    <t>Month</t>
  </si>
  <si>
    <t xml:space="preserve">Year </t>
  </si>
  <si>
    <t>Money</t>
  </si>
  <si>
    <t>Annual Return</t>
  </si>
  <si>
    <t xml:space="preserve">Monthly return </t>
  </si>
  <si>
    <t>Inflation Adjusted to Year 0</t>
  </si>
  <si>
    <t>Annual Inflation Rate</t>
  </si>
  <si>
    <t>Monthly Inflation Rate</t>
  </si>
  <si>
    <t>Current saving</t>
  </si>
  <si>
    <t>Including Current saving return</t>
  </si>
  <si>
    <t>Years</t>
  </si>
  <si>
    <t>How many years does it take to double your fixed investment, adjusting  inflation?</t>
  </si>
  <si>
    <t>House Price</t>
  </si>
  <si>
    <t>House annual appreciation</t>
  </si>
  <si>
    <t>If you were not moving and invest in stocks?</t>
  </si>
  <si>
    <t>Suppose the annual rent raise and house tax/maintenance/HOA are the same</t>
  </si>
  <si>
    <t>Rent Price</t>
  </si>
  <si>
    <t xml:space="preserve">Downpayment </t>
  </si>
  <si>
    <t>Closing cost</t>
  </si>
  <si>
    <t>moving cost</t>
  </si>
  <si>
    <t>new furniture cost</t>
  </si>
  <si>
    <t>All cost</t>
  </si>
  <si>
    <t>30 years later:</t>
  </si>
  <si>
    <t>House</t>
  </si>
  <si>
    <t>VS</t>
  </si>
  <si>
    <t>Invest</t>
  </si>
  <si>
    <t>Monthly loss (negative) or gain (positive) convert to current value for house purchase</t>
  </si>
  <si>
    <t>Monthly Payment for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</si>
</sst>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556B-01C0-A74D-97F5-F881073D2C0A}">
  <dimension ref="A1:G488"/>
  <sheetViews>
    <sheetView zoomScale="181"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2.6640625" bestFit="1" customWidth="1"/>
    <col min="3" max="3" width="13.6640625" bestFit="1" customWidth="1"/>
    <col min="4" max="4" width="31.5" customWidth="1"/>
    <col min="5" max="5" width="27.5" bestFit="1" customWidth="1"/>
  </cols>
  <sheetData>
    <row r="1" spans="1:7" x14ac:dyDescent="0.2">
      <c r="A1" t="s">
        <v>0</v>
      </c>
      <c r="B1" s="3">
        <f>house!A2-house!A8</f>
        <v>890</v>
      </c>
      <c r="D1" t="s">
        <v>7</v>
      </c>
      <c r="E1">
        <v>0.02</v>
      </c>
    </row>
    <row r="2" spans="1:7" x14ac:dyDescent="0.2">
      <c r="B2" s="3"/>
      <c r="D2" t="s">
        <v>8</v>
      </c>
      <c r="E2">
        <f>10^(LOG(1 + E1)/12) - 1</f>
        <v>1.6515813019202241E-3</v>
      </c>
      <c r="G2">
        <f>(1 + E2)^12</f>
        <v>1.0200000000000005</v>
      </c>
    </row>
    <row r="4" spans="1:7" x14ac:dyDescent="0.2">
      <c r="A4" t="s">
        <v>4</v>
      </c>
      <c r="B4" s="1">
        <v>0.14899999999999999</v>
      </c>
      <c r="D4" t="s">
        <v>5</v>
      </c>
      <c r="E4" s="2">
        <f>B4/12</f>
        <v>1.2416666666666666E-2</v>
      </c>
    </row>
    <row r="5" spans="1:7" x14ac:dyDescent="0.2">
      <c r="A5" t="s">
        <v>9</v>
      </c>
      <c r="B5" s="6">
        <f>house!H2</f>
        <v>47000</v>
      </c>
      <c r="E5" s="2"/>
    </row>
    <row r="6" spans="1:7" x14ac:dyDescent="0.2">
      <c r="A6" t="s">
        <v>12</v>
      </c>
      <c r="B6" s="6"/>
      <c r="E6" s="7">
        <f>LOG(2)/LOG((1 + $B$4)/(1 + $E$1))</f>
        <v>5.8203949808397724</v>
      </c>
      <c r="F6" t="s">
        <v>11</v>
      </c>
    </row>
    <row r="7" spans="1:7" x14ac:dyDescent="0.2">
      <c r="B7" s="1"/>
    </row>
    <row r="8" spans="1:7" x14ac:dyDescent="0.2">
      <c r="A8" s="5" t="s">
        <v>2</v>
      </c>
      <c r="B8" s="5" t="s">
        <v>1</v>
      </c>
      <c r="C8" s="5" t="s">
        <v>3</v>
      </c>
      <c r="D8" s="5" t="s">
        <v>6</v>
      </c>
      <c r="E8" s="5" t="s">
        <v>10</v>
      </c>
    </row>
    <row r="9" spans="1:7" x14ac:dyDescent="0.2">
      <c r="A9" s="4">
        <f>_xlfn.CEILING.MATH(B9/12, 1)</f>
        <v>1</v>
      </c>
      <c r="B9">
        <v>1</v>
      </c>
      <c r="C9" s="3">
        <f xml:space="preserve"> $B$1*(1+$E$4)</f>
        <v>901.05083333333346</v>
      </c>
      <c r="D9" s="3">
        <f>C9/(1+$E$2)^B9</f>
        <v>899.56512838742935</v>
      </c>
      <c r="E9" s="3">
        <f>$B$5*(1 + $E$4)^B9/(1 + $E$2)^B9 + D9</f>
        <v>48404.689885925829</v>
      </c>
    </row>
    <row r="10" spans="1:7" x14ac:dyDescent="0.2">
      <c r="A10" s="4">
        <f t="shared" ref="A10:A73" si="0">_xlfn.CEILING.MATH(B10/12, 1)</f>
        <v>1</v>
      </c>
      <c r="B10">
        <v>2</v>
      </c>
      <c r="C10" s="3">
        <f>(C9+$B$1)*(1 + $E$4)</f>
        <v>1813.2897145138891</v>
      </c>
      <c r="D10" s="3">
        <f>C10/(1+$E$2)^B10</f>
        <v>1807.3149295746359</v>
      </c>
      <c r="E10" s="3">
        <f t="shared" ref="E10:E73" si="1">$B$5*(1 + $E$4)^B10/(1 + $E$2)^B10 + D10</f>
        <v>49822.993189772242</v>
      </c>
    </row>
    <row r="11" spans="1:7" x14ac:dyDescent="0.2">
      <c r="A11" s="4">
        <f t="shared" si="0"/>
        <v>1</v>
      </c>
      <c r="B11">
        <v>3</v>
      </c>
      <c r="C11" s="3">
        <f>(C10+$B$1)*(1+$E$4)</f>
        <v>2736.8555618024366</v>
      </c>
      <c r="D11" s="3">
        <f>C11/(1+$E$2)^B11</f>
        <v>2723.3398126616153</v>
      </c>
      <c r="E11" s="3">
        <f t="shared" si="1"/>
        <v>51255.058665183147</v>
      </c>
    </row>
    <row r="12" spans="1:7" x14ac:dyDescent="0.2">
      <c r="A12" s="4">
        <f t="shared" si="0"/>
        <v>1</v>
      </c>
      <c r="B12">
        <v>4</v>
      </c>
      <c r="C12" s="3">
        <f>(C11+$B$1)*(1+$E$4)</f>
        <v>3671.889018361484</v>
      </c>
      <c r="D12" s="3">
        <f t="shared" ref="D12:D75" si="2">C12/(1+$E$2)^B12</f>
        <v>3647.7311543726978</v>
      </c>
      <c r="E12" s="3">
        <f t="shared" si="1"/>
        <v>52701.036660475111</v>
      </c>
    </row>
    <row r="13" spans="1:7" x14ac:dyDescent="0.2">
      <c r="A13" s="4">
        <f t="shared" si="0"/>
        <v>1</v>
      </c>
      <c r="B13">
        <v>5</v>
      </c>
      <c r="C13" s="3">
        <f>(C12+$B$1)*(1+$E$4)</f>
        <v>4618.5324736728062</v>
      </c>
      <c r="D13" s="3">
        <f t="shared" si="2"/>
        <v>4580.5813094625782</v>
      </c>
      <c r="E13" s="3">
        <f t="shared" si="1"/>
        <v>54161.07913578258</v>
      </c>
    </row>
    <row r="14" spans="1:7" x14ac:dyDescent="0.2">
      <c r="A14" s="4">
        <f t="shared" si="0"/>
        <v>1</v>
      </c>
      <c r="B14">
        <v>6</v>
      </c>
      <c r="C14" s="3">
        <f t="shared" ref="C14:C75" si="3">(C13+$B$1)*(1+$E$4)</f>
        <v>5576.9300852209108</v>
      </c>
      <c r="D14" s="3">
        <f t="shared" si="2"/>
        <v>5521.9836212341797</v>
      </c>
      <c r="E14" s="3">
        <f t="shared" si="1"/>
        <v>55635.339680387231</v>
      </c>
    </row>
    <row r="15" spans="1:7" x14ac:dyDescent="0.2">
      <c r="A15" s="4">
        <f t="shared" si="0"/>
        <v>1</v>
      </c>
      <c r="B15">
        <v>7</v>
      </c>
      <c r="C15" s="3">
        <f t="shared" si="3"/>
        <v>6547.2278004457376</v>
      </c>
      <c r="D15" s="3">
        <f t="shared" si="2"/>
        <v>6472.0324321695298</v>
      </c>
      <c r="E15" s="3">
        <f t="shared" si="1"/>
        <v>57123.973530233554</v>
      </c>
    </row>
    <row r="16" spans="1:7" x14ac:dyDescent="0.2">
      <c r="A16" s="4">
        <f t="shared" si="0"/>
        <v>1</v>
      </c>
      <c r="B16">
        <v>8</v>
      </c>
      <c r="C16" s="3">
        <f t="shared" si="3"/>
        <v>7529.5733789679398</v>
      </c>
      <c r="D16" s="3">
        <f t="shared" si="2"/>
        <v>7430.8230946749027</v>
      </c>
      <c r="E16" s="3">
        <f t="shared" si="1"/>
        <v>58627.137585632707</v>
      </c>
    </row>
    <row r="17" spans="1:5" x14ac:dyDescent="0.2">
      <c r="A17" s="4">
        <f t="shared" si="0"/>
        <v>1</v>
      </c>
      <c r="B17">
        <v>9</v>
      </c>
      <c r="C17" s="3">
        <f t="shared" si="3"/>
        <v>8524.1164150901259</v>
      </c>
      <c r="D17" s="3">
        <f t="shared" si="2"/>
        <v>8398.4519819414108</v>
      </c>
      <c r="E17" s="3">
        <f t="shared" si="1"/>
        <v>60144.990429156773</v>
      </c>
    </row>
    <row r="18" spans="1:5" x14ac:dyDescent="0.2">
      <c r="A18" s="4">
        <f t="shared" si="0"/>
        <v>1</v>
      </c>
      <c r="B18">
        <v>10</v>
      </c>
      <c r="C18" s="3">
        <f t="shared" si="3"/>
        <v>9531.0083605774962</v>
      </c>
      <c r="D18" s="3">
        <f t="shared" si="2"/>
        <v>9375.0164989223176</v>
      </c>
      <c r="E18" s="3">
        <f t="shared" si="1"/>
        <v>61677.692343724935</v>
      </c>
    </row>
    <row r="19" spans="1:5" x14ac:dyDescent="0.2">
      <c r="A19" s="4">
        <f t="shared" si="0"/>
        <v>1</v>
      </c>
      <c r="B19">
        <v>11</v>
      </c>
      <c r="C19" s="3">
        <f t="shared" si="3"/>
        <v>10550.402547721334</v>
      </c>
      <c r="D19" s="3">
        <f t="shared" si="2"/>
        <v>10360.615093428312</v>
      </c>
      <c r="E19" s="3">
        <f t="shared" si="1"/>
        <v>63225.405330884452</v>
      </c>
    </row>
    <row r="20" spans="1:5" x14ac:dyDescent="0.2">
      <c r="A20" s="4">
        <f t="shared" si="0"/>
        <v>1</v>
      </c>
      <c r="B20">
        <v>12</v>
      </c>
      <c r="C20" s="3">
        <f t="shared" si="3"/>
        <v>11582.454212688875</v>
      </c>
      <c r="D20" s="3">
        <f t="shared" si="2"/>
        <v>11355.347267342029</v>
      </c>
      <c r="E20" s="3">
        <f t="shared" si="1"/>
        <v>64788.293129287791</v>
      </c>
    </row>
    <row r="21" spans="1:5" x14ac:dyDescent="0.2">
      <c r="A21" s="4">
        <f t="shared" si="0"/>
        <v>2</v>
      </c>
      <c r="B21">
        <v>13</v>
      </c>
      <c r="C21" s="3">
        <f t="shared" si="3"/>
        <v>12627.320519163097</v>
      </c>
      <c r="D21" s="3">
        <f t="shared" si="2"/>
        <v>12359.313587953069</v>
      </c>
      <c r="E21" s="3">
        <f t="shared" si="1"/>
        <v>66366.521233368578</v>
      </c>
    </row>
    <row r="22" spans="1:5" x14ac:dyDescent="0.2">
      <c r="A22" s="4">
        <f t="shared" si="0"/>
        <v>2</v>
      </c>
      <c r="B22">
        <v>14</v>
      </c>
      <c r="C22" s="3">
        <f t="shared" si="3"/>
        <v>13685.160582276039</v>
      </c>
      <c r="D22" s="3">
        <f t="shared" si="2"/>
        <v>13372.615699414837</v>
      </c>
      <c r="E22" s="3">
        <f t="shared" si="1"/>
        <v>67960.256912217927</v>
      </c>
    </row>
    <row r="23" spans="1:5" x14ac:dyDescent="0.2">
      <c r="A23" s="4">
        <f t="shared" si="0"/>
        <v>2</v>
      </c>
      <c r="B23">
        <v>15</v>
      </c>
      <c r="C23" s="3">
        <f t="shared" si="3"/>
        <v>14756.135492839301</v>
      </c>
      <c r="D23" s="3">
        <f t="shared" si="2"/>
        <v>14395.356334324486</v>
      </c>
      <c r="E23" s="3">
        <f t="shared" si="1"/>
        <v>69569.669228663988</v>
      </c>
    </row>
    <row r="24" spans="1:5" x14ac:dyDescent="0.2">
      <c r="A24" s="4">
        <f t="shared" si="0"/>
        <v>2</v>
      </c>
      <c r="B24">
        <v>16</v>
      </c>
      <c r="C24" s="3">
        <f t="shared" si="3"/>
        <v>15840.408341875391</v>
      </c>
      <c r="D24" s="3">
        <f t="shared" si="2"/>
        <v>15427.639325427344</v>
      </c>
      <c r="E24" s="3">
        <f t="shared" si="1"/>
        <v>71194.929058556198</v>
      </c>
    </row>
    <row r="25" spans="1:5" x14ac:dyDescent="0.2">
      <c r="A25" s="4">
        <f t="shared" si="0"/>
        <v>2</v>
      </c>
      <c r="B25">
        <v>17</v>
      </c>
      <c r="C25" s="3">
        <f t="shared" si="3"/>
        <v>16938.144245453677</v>
      </c>
      <c r="D25" s="3">
        <f t="shared" si="2"/>
        <v>16469.569617447076</v>
      </c>
      <c r="E25" s="3">
        <f t="shared" si="1"/>
        <v>72836.209110257216</v>
      </c>
    </row>
    <row r="26" spans="1:5" x14ac:dyDescent="0.2">
      <c r="A26" s="4">
        <f t="shared" si="0"/>
        <v>2</v>
      </c>
      <c r="B26">
        <v>18</v>
      </c>
      <c r="C26" s="3">
        <f t="shared" si="3"/>
        <v>18049.51036983473</v>
      </c>
      <c r="D26" s="3">
        <f t="shared" si="2"/>
        <v>17521.253279042994</v>
      </c>
      <c r="E26" s="3">
        <f t="shared" si="1"/>
        <v>74493.683944343778</v>
      </c>
    </row>
    <row r="27" spans="1:5" x14ac:dyDescent="0.2">
      <c r="A27" s="4">
        <f t="shared" si="0"/>
        <v>2</v>
      </c>
      <c r="B27">
        <v>19</v>
      </c>
      <c r="C27" s="3">
        <f t="shared" si="3"/>
        <v>19174.675956926847</v>
      </c>
      <c r="D27" s="3">
        <f t="shared" si="2"/>
        <v>18582.797514895872</v>
      </c>
      <c r="E27" s="3">
        <f t="shared" si="1"/>
        <v>76167.529993519711</v>
      </c>
    </row>
    <row r="28" spans="1:5" x14ac:dyDescent="0.2">
      <c r="A28" s="4">
        <f t="shared" si="0"/>
        <v>2</v>
      </c>
      <c r="B28">
        <v>20</v>
      </c>
      <c r="C28" s="3">
        <f t="shared" si="3"/>
        <v>20313.812350058692</v>
      </c>
      <c r="D28" s="3">
        <f t="shared" si="2"/>
        <v>19654.310677923637</v>
      </c>
      <c r="E28" s="3">
        <f t="shared" si="1"/>
        <v>77857.925582742741</v>
      </c>
    </row>
    <row r="29" spans="1:5" x14ac:dyDescent="0.2">
      <c r="A29" s="4">
        <f t="shared" si="0"/>
        <v>2</v>
      </c>
      <c r="B29">
        <v>21</v>
      </c>
      <c r="C29" s="3">
        <f t="shared" si="3"/>
        <v>21467.093020071923</v>
      </c>
      <c r="D29" s="3">
        <f t="shared" si="2"/>
        <v>20735.90228162834</v>
      </c>
      <c r="E29" s="3">
        <f t="shared" si="1"/>
        <v>79565.050949567769</v>
      </c>
    </row>
    <row r="30" spans="1:5" x14ac:dyDescent="0.2">
      <c r="A30" s="4">
        <f t="shared" si="0"/>
        <v>2</v>
      </c>
      <c r="B30">
        <v>22</v>
      </c>
      <c r="C30" s="3">
        <f t="shared" si="3"/>
        <v>22634.693591737818</v>
      </c>
      <c r="D30" s="3">
        <f t="shared" si="2"/>
        <v>21827.683012575799</v>
      </c>
      <c r="E30" s="3">
        <f t="shared" si="1"/>
        <v>81289.088264708495</v>
      </c>
    </row>
    <row r="31" spans="1:5" x14ac:dyDescent="0.2">
      <c r="A31" s="4">
        <f t="shared" si="0"/>
        <v>2</v>
      </c>
      <c r="B31">
        <v>23</v>
      </c>
      <c r="C31" s="3">
        <f t="shared" si="3"/>
        <v>23816.791870501896</v>
      </c>
      <c r="D31" s="3">
        <f t="shared" si="2"/>
        <v>22929.764743009353</v>
      </c>
      <c r="E31" s="3">
        <f t="shared" si="1"/>
        <v>83030.221652820284</v>
      </c>
    </row>
    <row r="32" spans="1:5" x14ac:dyDescent="0.2">
      <c r="A32" s="4">
        <f t="shared" si="0"/>
        <v>2</v>
      </c>
      <c r="B32">
        <v>24</v>
      </c>
      <c r="C32" s="3">
        <f t="shared" si="3"/>
        <v>25013.567869560629</v>
      </c>
      <c r="D32" s="3">
        <f t="shared" si="2"/>
        <v>24042.260543599201</v>
      </c>
      <c r="E32" s="3">
        <f t="shared" si="1"/>
        <v>84788.637213506154</v>
      </c>
    </row>
    <row r="33" spans="1:5" x14ac:dyDescent="0.2">
      <c r="A33" s="4">
        <f t="shared" si="0"/>
        <v>3</v>
      </c>
      <c r="B33">
        <v>25</v>
      </c>
      <c r="C33" s="3">
        <f t="shared" si="3"/>
        <v>26225.203837274341</v>
      </c>
      <c r="D33" s="3">
        <f t="shared" si="2"/>
        <v>25165.284696328741</v>
      </c>
      <c r="E33" s="3">
        <f t="shared" si="1"/>
        <v>86564.523042548957</v>
      </c>
    </row>
    <row r="34" spans="1:5" x14ac:dyDescent="0.2">
      <c r="A34" s="4">
        <f t="shared" si="0"/>
        <v>3</v>
      </c>
      <c r="B34">
        <v>26</v>
      </c>
      <c r="C34" s="3">
        <f t="shared" si="3"/>
        <v>27451.884284920499</v>
      </c>
      <c r="D34" s="3">
        <f t="shared" si="2"/>
        <v>26298.95270751934</v>
      </c>
      <c r="E34" s="3">
        <f t="shared" si="1"/>
        <v>88358.069253370981</v>
      </c>
    </row>
    <row r="35" spans="1:5" x14ac:dyDescent="0.2">
      <c r="A35" s="4">
        <f t="shared" si="0"/>
        <v>3</v>
      </c>
      <c r="B35">
        <v>27</v>
      </c>
      <c r="C35" s="3">
        <f t="shared" si="3"/>
        <v>28693.796014791598</v>
      </c>
      <c r="D35" s="3">
        <f t="shared" si="2"/>
        <v>27443.381320995144</v>
      </c>
      <c r="E35" s="3">
        <f t="shared" si="1"/>
        <v>90169.467998724882</v>
      </c>
    </row>
    <row r="36" spans="1:5" x14ac:dyDescent="0.2">
      <c r="A36" s="4">
        <f t="shared" si="0"/>
        <v>3</v>
      </c>
      <c r="B36">
        <v>28</v>
      </c>
      <c r="C36" s="3">
        <f t="shared" si="3"/>
        <v>29951.128148641928</v>
      </c>
      <c r="D36" s="3">
        <f t="shared" si="2"/>
        <v>28598.688531389329</v>
      </c>
      <c r="E36" s="3">
        <f t="shared" si="1"/>
        <v>91998.913492617372</v>
      </c>
    </row>
    <row r="37" spans="1:5" x14ac:dyDescent="0.2">
      <c r="A37" s="4">
        <f t="shared" si="0"/>
        <v>3</v>
      </c>
      <c r="B37">
        <v>29</v>
      </c>
      <c r="C37" s="3">
        <f t="shared" si="3"/>
        <v>31224.072156487568</v>
      </c>
      <c r="D37" s="3">
        <f t="shared" si="2"/>
        <v>29764.993597593373</v>
      </c>
      <c r="E37" s="3">
        <f t="shared" si="1"/>
        <v>93846.602032468654</v>
      </c>
    </row>
    <row r="38" spans="1:5" x14ac:dyDescent="0.2">
      <c r="A38" s="4">
        <f t="shared" si="0"/>
        <v>3</v>
      </c>
      <c r="B38">
        <v>30</v>
      </c>
      <c r="C38" s="3">
        <f t="shared" si="3"/>
        <v>32512.821885763959</v>
      </c>
      <c r="D38" s="3">
        <f t="shared" si="2"/>
        <v>30942.417056350831</v>
      </c>
      <c r="E38" s="3">
        <f t="shared" si="1"/>
        <v>95712.732021509903</v>
      </c>
    </row>
    <row r="39" spans="1:5" x14ac:dyDescent="0.2">
      <c r="A39" s="4">
        <f t="shared" si="0"/>
        <v>3</v>
      </c>
      <c r="B39">
        <v>31</v>
      </c>
      <c r="C39" s="3">
        <f t="shared" si="3"/>
        <v>33817.573590845532</v>
      </c>
      <c r="D39" s="3">
        <f t="shared" si="2"/>
        <v>32131.080735997173</v>
      </c>
      <c r="E39" s="3">
        <f t="shared" si="1"/>
        <v>97597.503991421399</v>
      </c>
    </row>
    <row r="40" spans="1:5" x14ac:dyDescent="0.2">
      <c r="A40" s="4">
        <f t="shared" si="0"/>
        <v>3</v>
      </c>
      <c r="B40">
        <v>32</v>
      </c>
      <c r="C40" s="3">
        <f t="shared" si="3"/>
        <v>35138.525962931868</v>
      </c>
      <c r="D40" s="3">
        <f t="shared" si="2"/>
        <v>33331.107770347393</v>
      </c>
      <c r="E40" s="3">
        <f t="shared" si="1"/>
        <v>99501.120625214186</v>
      </c>
    </row>
    <row r="41" spans="1:5" x14ac:dyDescent="0.2">
      <c r="A41" s="4">
        <f t="shared" si="0"/>
        <v>3</v>
      </c>
      <c r="B41">
        <v>33</v>
      </c>
      <c r="C41" s="3">
        <f t="shared" si="3"/>
        <v>36475.880160304943</v>
      </c>
      <c r="D41" s="3">
        <f t="shared" si="2"/>
        <v>34542.622612732732</v>
      </c>
      <c r="E41" s="3">
        <f t="shared" si="1"/>
        <v>101423.78678035756</v>
      </c>
    </row>
    <row r="42" spans="1:5" x14ac:dyDescent="0.2">
      <c r="A42" s="4">
        <f t="shared" si="0"/>
        <v>3</v>
      </c>
      <c r="B42">
        <v>34</v>
      </c>
      <c r="C42" s="3">
        <f t="shared" si="3"/>
        <v>37829.839838962063</v>
      </c>
      <c r="D42" s="3">
        <f t="shared" si="2"/>
        <v>35765.751050188293</v>
      </c>
      <c r="E42" s="3">
        <f t="shared" si="1"/>
        <v>103365.70951215475</v>
      </c>
    </row>
    <row r="43" spans="1:5" x14ac:dyDescent="0.2">
      <c r="A43" s="4">
        <f t="shared" si="0"/>
        <v>3</v>
      </c>
      <c r="B43">
        <v>35</v>
      </c>
      <c r="C43" s="3">
        <f t="shared" si="3"/>
        <v>39200.611183629182</v>
      </c>
      <c r="D43" s="3">
        <f t="shared" si="2"/>
        <v>37000.620217793177</v>
      </c>
      <c r="E43" s="3">
        <f t="shared" si="1"/>
        <v>105327.09809737044</v>
      </c>
    </row>
    <row r="44" spans="1:5" x14ac:dyDescent="0.2">
      <c r="A44" s="4">
        <f t="shared" si="0"/>
        <v>3</v>
      </c>
      <c r="B44">
        <v>36</v>
      </c>
      <c r="C44" s="3">
        <f t="shared" si="3"/>
        <v>40588.402939159248</v>
      </c>
      <c r="D44" s="3">
        <f t="shared" si="2"/>
        <v>38247.358613164623</v>
      </c>
      <c r="E44" s="3">
        <f t="shared" si="1"/>
        <v>107308.16405811152</v>
      </c>
    </row>
    <row r="45" spans="1:5" x14ac:dyDescent="0.2">
      <c r="A45" s="4">
        <f t="shared" si="0"/>
        <v>4</v>
      </c>
      <c r="B45">
        <v>37</v>
      </c>
      <c r="C45" s="3">
        <f t="shared" si="3"/>
        <v>41993.42644232048</v>
      </c>
      <c r="D45" s="3">
        <f t="shared" si="2"/>
        <v>39506.096111108003</v>
      </c>
      <c r="E45" s="3">
        <f t="shared" si="1"/>
        <v>109309.12118596522</v>
      </c>
    </row>
    <row r="46" spans="1:5" x14ac:dyDescent="0.2">
      <c r="A46" s="4">
        <f t="shared" si="0"/>
        <v>4</v>
      </c>
      <c r="B46">
        <v>38</v>
      </c>
      <c r="C46" s="3">
        <f t="shared" si="3"/>
        <v>43415.8956539793</v>
      </c>
      <c r="D46" s="3">
        <f t="shared" si="2"/>
        <v>40776.963978424261</v>
      </c>
      <c r="E46" s="3">
        <f t="shared" si="1"/>
        <v>111330.18556639605</v>
      </c>
    </row>
    <row r="47" spans="1:5" x14ac:dyDescent="0.2">
      <c r="A47" s="4">
        <f t="shared" si="0"/>
        <v>4</v>
      </c>
      <c r="B47">
        <v>39</v>
      </c>
      <c r="C47" s="3">
        <f t="shared" si="3"/>
        <v>44856.027191682879</v>
      </c>
      <c r="D47" s="3">
        <f t="shared" si="2"/>
        <v>42060.094888876323</v>
      </c>
      <c r="E47" s="3">
        <f t="shared" si="1"/>
        <v>113371.57560340509</v>
      </c>
    </row>
    <row r="48" spans="1:5" x14ac:dyDescent="0.2">
      <c r="A48" s="4">
        <f t="shared" si="0"/>
        <v>4</v>
      </c>
      <c r="B48">
        <v>40</v>
      </c>
      <c r="C48" s="3">
        <f t="shared" si="3"/>
        <v>46314.040362646279</v>
      </c>
      <c r="D48" s="3">
        <f t="shared" si="2"/>
        <v>43355.622938316592</v>
      </c>
      <c r="E48" s="3">
        <f t="shared" si="1"/>
        <v>115433.51204445447</v>
      </c>
    </row>
    <row r="49" spans="1:5" x14ac:dyDescent="0.2">
      <c r="A49" s="4">
        <f t="shared" si="0"/>
        <v>4</v>
      </c>
      <c r="B49">
        <v>41</v>
      </c>
      <c r="C49" s="3">
        <f t="shared" si="3"/>
        <v>47790.157197149143</v>
      </c>
      <c r="D49" s="3">
        <f t="shared" si="2"/>
        <v>44663.683659976836</v>
      </c>
      <c r="E49" s="3">
        <f t="shared" si="1"/>
        <v>117516.21800565979</v>
      </c>
    </row>
    <row r="50" spans="1:5" x14ac:dyDescent="0.2">
      <c r="A50" s="4">
        <f t="shared" si="0"/>
        <v>4</v>
      </c>
      <c r="B50">
        <v>42</v>
      </c>
      <c r="C50" s="3">
        <f t="shared" si="3"/>
        <v>49284.60248234708</v>
      </c>
      <c r="D50" s="3">
        <f t="shared" si="2"/>
        <v>45984.414039922427</v>
      </c>
      <c r="E50" s="3">
        <f t="shared" si="1"/>
        <v>119619.91899725262</v>
      </c>
    </row>
    <row r="51" spans="1:5" x14ac:dyDescent="0.2">
      <c r="A51" s="4">
        <f t="shared" si="0"/>
        <v>4</v>
      </c>
      <c r="B51">
        <v>43</v>
      </c>
      <c r="C51" s="3">
        <f t="shared" si="3"/>
        <v>50797.603796502895</v>
      </c>
      <c r="D51" s="3">
        <f t="shared" si="2"/>
        <v>47317.952532672694</v>
      </c>
      <c r="E51" s="3">
        <f t="shared" si="1"/>
        <v>121744.84294931756</v>
      </c>
    </row>
    <row r="52" spans="1:5" x14ac:dyDescent="0.2">
      <c r="A52" s="4">
        <f t="shared" si="0"/>
        <v>4</v>
      </c>
      <c r="B52">
        <v>44</v>
      </c>
      <c r="C52" s="3">
        <f t="shared" si="3"/>
        <v>52329.391543642807</v>
      </c>
      <c r="D52" s="3">
        <f t="shared" si="2"/>
        <v>48664.439076989082</v>
      </c>
      <c r="E52" s="3">
        <f t="shared" si="1"/>
        <v>123891.2202378051</v>
      </c>
    </row>
    <row r="53" spans="1:5" x14ac:dyDescent="0.2">
      <c r="A53" s="4">
        <f t="shared" si="0"/>
        <v>4</v>
      </c>
      <c r="B53">
        <v>45</v>
      </c>
      <c r="C53" s="3">
        <f t="shared" si="3"/>
        <v>53880.198988643046</v>
      </c>
      <c r="D53" s="3">
        <f t="shared" si="2"/>
        <v>50024.015111833149</v>
      </c>
      <c r="E53" s="3">
        <f t="shared" si="1"/>
        <v>126059.28371082473</v>
      </c>
    </row>
    <row r="54" spans="1:5" x14ac:dyDescent="0.2">
      <c r="A54" s="4">
        <f t="shared" si="0"/>
        <v>4</v>
      </c>
      <c r="B54">
        <v>46</v>
      </c>
      <c r="C54" s="3">
        <f t="shared" si="3"/>
        <v>55450.262292752035</v>
      </c>
      <c r="D54" s="3">
        <f t="shared" si="2"/>
        <v>51396.823592495777</v>
      </c>
      <c r="E54" s="3">
        <f t="shared" si="1"/>
        <v>128249.26871521995</v>
      </c>
    </row>
    <row r="55" spans="1:5" x14ac:dyDescent="0.2">
      <c r="A55" s="4">
        <f t="shared" si="0"/>
        <v>4</v>
      </c>
      <c r="B55">
        <v>47</v>
      </c>
      <c r="C55" s="3">
        <f t="shared" si="3"/>
        <v>57039.820549553711</v>
      </c>
      <c r="D55" s="3">
        <f t="shared" si="2"/>
        <v>52783.009006899942</v>
      </c>
      <c r="E55" s="3">
        <f t="shared" si="1"/>
        <v>130461.41312342948</v>
      </c>
    </row>
    <row r="56" spans="1:5" x14ac:dyDescent="0.2">
      <c r="A56" s="4">
        <f t="shared" si="0"/>
        <v>4</v>
      </c>
      <c r="B56">
        <v>48</v>
      </c>
      <c r="C56" s="3">
        <f t="shared" si="3"/>
        <v>58649.115821377338</v>
      </c>
      <c r="D56" s="3">
        <f t="shared" si="2"/>
        <v>54182.717392078637</v>
      </c>
      <c r="E56" s="3">
        <f t="shared" si="1"/>
        <v>132695.95736063644</v>
      </c>
    </row>
    <row r="57" spans="1:5" x14ac:dyDescent="0.2">
      <c r="A57" s="4">
        <f t="shared" si="0"/>
        <v>5</v>
      </c>
      <c r="B57">
        <v>49</v>
      </c>
      <c r="C57" s="3">
        <f t="shared" si="3"/>
        <v>60278.393176159443</v>
      </c>
      <c r="D57" s="3">
        <f t="shared" si="2"/>
        <v>55596.096350829881</v>
      </c>
      <c r="E57" s="3">
        <f t="shared" si="1"/>
        <v>134953.14443221051</v>
      </c>
    </row>
    <row r="58" spans="1:5" x14ac:dyDescent="0.2">
      <c r="A58" s="4">
        <f t="shared" si="0"/>
        <v>5</v>
      </c>
      <c r="B58">
        <v>50</v>
      </c>
      <c r="C58" s="3">
        <f t="shared" si="3"/>
        <v>61927.900724763429</v>
      </c>
      <c r="D58" s="3">
        <f t="shared" si="2"/>
        <v>57023.2950685506</v>
      </c>
      <c r="E58" s="3">
        <f t="shared" si="1"/>
        <v>137233.21995144335</v>
      </c>
    </row>
    <row r="59" spans="1:5" x14ac:dyDescent="0.2">
      <c r="A59" s="4">
        <f t="shared" si="0"/>
        <v>5</v>
      </c>
      <c r="B59">
        <v>51</v>
      </c>
      <c r="C59" s="3">
        <f t="shared" si="3"/>
        <v>63597.889658762579</v>
      </c>
      <c r="D59" s="3">
        <f t="shared" si="2"/>
        <v>58464.464330251605</v>
      </c>
      <c r="E59" s="3">
        <f t="shared" si="1"/>
        <v>139536.43216758361</v>
      </c>
    </row>
    <row r="60" spans="1:5" x14ac:dyDescent="0.2">
      <c r="A60" s="4">
        <f t="shared" si="0"/>
        <v>5</v>
      </c>
      <c r="B60">
        <v>52</v>
      </c>
      <c r="C60" s="3">
        <f t="shared" si="3"/>
        <v>65288.614288692217</v>
      </c>
      <c r="D60" s="3">
        <f t="shared" si="2"/>
        <v>59919.756537755289</v>
      </c>
      <c r="E60" s="3">
        <f t="shared" si="1"/>
        <v>141863.03199417226</v>
      </c>
    </row>
    <row r="61" spans="1:5" x14ac:dyDescent="0.2">
      <c r="A61" s="4">
        <f t="shared" si="0"/>
        <v>5</v>
      </c>
      <c r="B61">
        <v>53</v>
      </c>
      <c r="C61" s="3">
        <f t="shared" si="3"/>
        <v>67000.332082776818</v>
      </c>
      <c r="D61" s="3">
        <f t="shared" si="2"/>
        <v>61389.325727078183</v>
      </c>
      <c r="E61" s="3">
        <f t="shared" si="1"/>
        <v>144213.2730376829</v>
      </c>
    </row>
    <row r="62" spans="1:5" x14ac:dyDescent="0.2">
      <c r="A62" s="4">
        <f t="shared" si="0"/>
        <v>5</v>
      </c>
      <c r="B62">
        <v>54</v>
      </c>
      <c r="C62" s="3">
        <f t="shared" si="3"/>
        <v>68733.303706137973</v>
      </c>
      <c r="D62" s="3">
        <f t="shared" si="2"/>
        <v>62873.327586000349</v>
      </c>
      <c r="E62" s="3">
        <f t="shared" si="1"/>
        <v>146587.41162646981</v>
      </c>
    </row>
    <row r="63" spans="1:5" x14ac:dyDescent="0.2">
      <c r="A63" s="4">
        <f t="shared" si="0"/>
        <v>5</v>
      </c>
      <c r="B63">
        <v>55</v>
      </c>
      <c r="C63" s="3">
        <f t="shared" si="3"/>
        <v>70487.793060489188</v>
      </c>
      <c r="D63" s="3">
        <f t="shared" si="2"/>
        <v>64371.919471823501</v>
      </c>
      <c r="E63" s="3">
        <f t="shared" si="1"/>
        <v>148985.70684002683</v>
      </c>
    </row>
    <row r="64" spans="1:5" x14ac:dyDescent="0.2">
      <c r="A64" s="4">
        <f t="shared" si="0"/>
        <v>5</v>
      </c>
      <c r="B64">
        <v>56</v>
      </c>
      <c r="C64" s="3">
        <f t="shared" si="3"/>
        <v>72264.067324323594</v>
      </c>
      <c r="D64" s="3">
        <f t="shared" si="2"/>
        <v>65885.260429320086</v>
      </c>
      <c r="E64" s="3">
        <f t="shared" si="1"/>
        <v>151408.42053856101</v>
      </c>
    </row>
    <row r="65" spans="1:5" x14ac:dyDescent="0.2">
      <c r="A65" s="4">
        <f t="shared" si="0"/>
        <v>5</v>
      </c>
      <c r="B65">
        <v>57</v>
      </c>
      <c r="C65" s="3">
        <f t="shared" si="3"/>
        <v>74062.396993600618</v>
      </c>
      <c r="D65" s="3">
        <f t="shared" si="2"/>
        <v>67413.511208875221</v>
      </c>
      <c r="E65" s="3">
        <f t="shared" si="1"/>
        <v>153855.81739288417</v>
      </c>
    </row>
    <row r="66" spans="1:5" x14ac:dyDescent="0.2">
      <c r="A66" s="4">
        <f t="shared" si="0"/>
        <v>5</v>
      </c>
      <c r="B66">
        <v>58</v>
      </c>
      <c r="C66" s="3">
        <f t="shared" si="3"/>
        <v>75883.055922937827</v>
      </c>
      <c r="D66" s="3">
        <f t="shared" si="2"/>
        <v>68956.834284823504</v>
      </c>
      <c r="E66" s="3">
        <f t="shared" si="1"/>
        <v>156328.1649146252</v>
      </c>
    </row>
    <row r="67" spans="1:5" x14ac:dyDescent="0.2">
      <c r="A67" s="4">
        <f t="shared" si="0"/>
        <v>5</v>
      </c>
      <c r="B67">
        <v>59</v>
      </c>
      <c r="C67" s="3">
        <f t="shared" si="3"/>
        <v>77726.321367314304</v>
      </c>
      <c r="D67" s="3">
        <f t="shared" si="2"/>
        <v>70515.393873982946</v>
      </c>
      <c r="E67" s="3">
        <f t="shared" si="1"/>
        <v>158825.73348676733</v>
      </c>
    </row>
    <row r="68" spans="1:5" x14ac:dyDescent="0.2">
      <c r="A68" s="4">
        <f t="shared" si="0"/>
        <v>5</v>
      </c>
      <c r="B68">
        <v>60</v>
      </c>
      <c r="C68" s="3">
        <f t="shared" si="3"/>
        <v>79592.474024291791</v>
      </c>
      <c r="D68" s="3">
        <f t="shared" si="2"/>
        <v>72089.3559543882</v>
      </c>
      <c r="E68" s="3">
        <f t="shared" si="1"/>
        <v>161348.79639451386</v>
      </c>
    </row>
    <row r="69" spans="1:5" x14ac:dyDescent="0.2">
      <c r="A69" s="4">
        <f t="shared" si="0"/>
        <v>6</v>
      </c>
      <c r="B69">
        <v>61</v>
      </c>
      <c r="C69" s="3">
        <f t="shared" si="3"/>
        <v>81481.798076760082</v>
      </c>
      <c r="D69" s="3">
        <f t="shared" si="2"/>
        <v>73678.888284224944</v>
      </c>
      <c r="E69" s="3">
        <f t="shared" si="1"/>
        <v>163897.62985648532</v>
      </c>
    </row>
    <row r="70" spans="1:5" x14ac:dyDescent="0.2">
      <c r="A70" s="4">
        <f t="shared" si="0"/>
        <v>6</v>
      </c>
      <c r="B70">
        <v>62</v>
      </c>
      <c r="C70" s="3">
        <f t="shared" si="3"/>
        <v>83394.581236213198</v>
      </c>
      <c r="D70" s="3">
        <f t="shared" si="2"/>
        <v>75284.160420967848</v>
      </c>
      <c r="E70" s="3">
        <f t="shared" si="1"/>
        <v>166472.5130562518</v>
      </c>
    </row>
    <row r="71" spans="1:5" x14ac:dyDescent="0.2">
      <c r="A71" s="4">
        <f t="shared" si="0"/>
        <v>6</v>
      </c>
      <c r="B71">
        <v>63</v>
      </c>
      <c r="C71" s="3">
        <f t="shared" si="3"/>
        <v>85331.114786562859</v>
      </c>
      <c r="D71" s="3">
        <f t="shared" si="2"/>
        <v>76905.343740723998</v>
      </c>
      <c r="E71" s="3">
        <f t="shared" si="1"/>
        <v>169073.72817420418</v>
      </c>
    </row>
    <row r="72" spans="1:5" x14ac:dyDescent="0.2">
      <c r="A72" s="4">
        <f t="shared" si="0"/>
        <v>6</v>
      </c>
      <c r="B72">
        <v>64</v>
      </c>
      <c r="C72" s="3">
        <f t="shared" si="3"/>
        <v>87291.693628496025</v>
      </c>
      <c r="D72" s="3">
        <f t="shared" si="2"/>
        <v>78542.611457784747</v>
      </c>
      <c r="E72" s="3">
        <f t="shared" si="1"/>
        <v>171701.5604197685</v>
      </c>
    </row>
    <row r="73" spans="1:5" x14ac:dyDescent="0.2">
      <c r="A73" s="4">
        <f t="shared" si="0"/>
        <v>6</v>
      </c>
      <c r="B73">
        <v>65</v>
      </c>
      <c r="C73" s="3">
        <f t="shared" si="3"/>
        <v>89276.616324383183</v>
      </c>
      <c r="D73" s="3">
        <f t="shared" si="2"/>
        <v>80196.138644386941</v>
      </c>
      <c r="E73" s="3">
        <f t="shared" si="1"/>
        <v>174356.29806396546</v>
      </c>
    </row>
    <row r="74" spans="1:5" x14ac:dyDescent="0.2">
      <c r="A74" s="4">
        <f t="shared" ref="A74:A137" si="4">_xlfn.CEILING.MATH(B74/12, 1)</f>
        <v>6</v>
      </c>
      <c r="B74">
        <v>66</v>
      </c>
      <c r="C74" s="3">
        <f t="shared" si="3"/>
        <v>91286.185143744282</v>
      </c>
      <c r="D74" s="3">
        <f t="shared" si="2"/>
        <v>81866.102250687138</v>
      </c>
      <c r="E74" s="3">
        <f t="shared" ref="E74:E137" si="5">$B$5*(1 + $E$4)^B74/(1 + $E$2)^B74 + D74</f>
        <v>177038.23247232079</v>
      </c>
    </row>
    <row r="75" spans="1:5" x14ac:dyDescent="0.2">
      <c r="A75" s="4">
        <f t="shared" si="4"/>
        <v>6</v>
      </c>
      <c r="B75">
        <v>67</v>
      </c>
      <c r="C75" s="3">
        <f t="shared" si="3"/>
        <v>93320.706109279112</v>
      </c>
      <c r="D75" s="3">
        <f t="shared" si="2"/>
        <v>83552.681124950177</v>
      </c>
      <c r="E75" s="3">
        <f t="shared" si="5"/>
        <v>179747.65813812887</v>
      </c>
    </row>
    <row r="76" spans="1:5" x14ac:dyDescent="0.2">
      <c r="A76" s="4">
        <f t="shared" si="4"/>
        <v>6</v>
      </c>
      <c r="B76">
        <v>68</v>
      </c>
      <c r="C76" s="3">
        <f t="shared" ref="C76:C139" si="6">(C75+$B$1)*(1+$E$4)</f>
        <v>95380.489043469337</v>
      </c>
      <c r="D76" s="3">
        <f t="shared" ref="D76:D139" si="7">C76/(1+$E$2)^B76</f>
        <v>85256.056033954694</v>
      </c>
      <c r="E76" s="3">
        <f t="shared" si="5"/>
        <v>182484.87271607365</v>
      </c>
    </row>
    <row r="77" spans="1:5" x14ac:dyDescent="0.2">
      <c r="A77" s="4">
        <f t="shared" si="4"/>
        <v>6</v>
      </c>
      <c r="B77">
        <v>69</v>
      </c>
      <c r="C77" s="3">
        <f t="shared" si="6"/>
        <v>97465.847615759092</v>
      </c>
      <c r="D77" s="3">
        <f t="shared" si="7"/>
        <v>86976.409683618127</v>
      </c>
      <c r="E77" s="3">
        <f t="shared" si="5"/>
        <v>185250.17705621157</v>
      </c>
    </row>
    <row r="78" spans="1:5" x14ac:dyDescent="0.2">
      <c r="A78" s="4">
        <f t="shared" si="4"/>
        <v>6</v>
      </c>
      <c r="B78">
        <v>70</v>
      </c>
      <c r="C78" s="3">
        <f t="shared" si="6"/>
        <v>99577.09939032144</v>
      </c>
      <c r="D78" s="3">
        <f t="shared" si="7"/>
        <v>88713.926739843242</v>
      </c>
      <c r="E78" s="3">
        <f t="shared" si="5"/>
        <v>188043.87523831893</v>
      </c>
    </row>
    <row r="79" spans="1:5" x14ac:dyDescent="0.2">
      <c r="A79" s="4">
        <f t="shared" si="4"/>
        <v>6</v>
      </c>
      <c r="B79">
        <v>71</v>
      </c>
      <c r="C79" s="3">
        <f t="shared" si="6"/>
        <v>101714.56587441794</v>
      </c>
      <c r="D79" s="3">
        <f t="shared" si="7"/>
        <v>90468.793849588648</v>
      </c>
      <c r="E79" s="3">
        <f t="shared" si="5"/>
        <v>190866.27460660896</v>
      </c>
    </row>
    <row r="80" spans="1:5" x14ac:dyDescent="0.2">
      <c r="A80" s="4">
        <f t="shared" si="4"/>
        <v>6</v>
      </c>
      <c r="B80">
        <v>72</v>
      </c>
      <c r="C80" s="3">
        <f t="shared" si="6"/>
        <v>103878.57256735864</v>
      </c>
      <c r="D80" s="3">
        <f t="shared" si="7"/>
        <v>92241.199662165876</v>
      </c>
      <c r="E80" s="3">
        <f t="shared" si="5"/>
        <v>193717.68580482138</v>
      </c>
    </row>
    <row r="81" spans="1:5" x14ac:dyDescent="0.2">
      <c r="A81" s="4">
        <f t="shared" si="4"/>
        <v>7</v>
      </c>
      <c r="B81">
        <v>73</v>
      </c>
      <c r="C81" s="3">
        <f t="shared" si="6"/>
        <v>106069.44901007002</v>
      </c>
      <c r="D81" s="3">
        <f t="shared" si="7"/>
        <v>94031.334850765343</v>
      </c>
      <c r="E81" s="3">
        <f t="shared" si="5"/>
        <v>196598.42281169014</v>
      </c>
    </row>
    <row r="82" spans="1:5" x14ac:dyDescent="0.2">
      <c r="A82" s="4">
        <f t="shared" si="4"/>
        <v>7</v>
      </c>
      <c r="B82">
        <v>74</v>
      </c>
      <c r="C82" s="3">
        <f t="shared" si="6"/>
        <v>108287.5288352784</v>
      </c>
      <c r="D82" s="3">
        <f t="shared" si="7"/>
        <v>95839.392134213456</v>
      </c>
      <c r="E82" s="3">
        <f t="shared" si="5"/>
        <v>199508.80297679105</v>
      </c>
    </row>
    <row r="83" spans="1:5" x14ac:dyDescent="0.2">
      <c r="A83" s="4">
        <f t="shared" si="4"/>
        <v>7</v>
      </c>
      <c r="B83">
        <v>75</v>
      </c>
      <c r="C83" s="3">
        <f t="shared" si="6"/>
        <v>110533.14981831645</v>
      </c>
      <c r="D83" s="3">
        <f t="shared" si="7"/>
        <v>97665.56629896372</v>
      </c>
      <c r="E83" s="3">
        <f t="shared" si="5"/>
        <v>202449.14705677552</v>
      </c>
    </row>
    <row r="84" spans="1:5" x14ac:dyDescent="0.2">
      <c r="A84" s="4">
        <f t="shared" si="4"/>
        <v>7</v>
      </c>
      <c r="B84">
        <v>76</v>
      </c>
      <c r="C84" s="3">
        <f t="shared" si="6"/>
        <v>112806.65392856055</v>
      </c>
      <c r="D84" s="3">
        <f t="shared" si="7"/>
        <v>99510.054221324172</v>
      </c>
      <c r="E84" s="3">
        <f t="shared" si="5"/>
        <v>205419.77925199328</v>
      </c>
    </row>
    <row r="85" spans="1:5" x14ac:dyDescent="0.2">
      <c r="A85" s="4">
        <f t="shared" si="4"/>
        <v>7</v>
      </c>
      <c r="B85">
        <v>77</v>
      </c>
      <c r="C85" s="3">
        <f t="shared" si="6"/>
        <v>115108.38738150685</v>
      </c>
      <c r="D85" s="3">
        <f t="shared" si="7"/>
        <v>101373.05488992367</v>
      </c>
      <c r="E85" s="3">
        <f t="shared" si="5"/>
        <v>208421.02724350925</v>
      </c>
    </row>
    <row r="86" spans="1:5" x14ac:dyDescent="0.2">
      <c r="A86" s="4">
        <f t="shared" si="4"/>
        <v>7</v>
      </c>
      <c r="B86">
        <v>78</v>
      </c>
      <c r="C86" s="3">
        <f t="shared" si="6"/>
        <v>117438.7006914939</v>
      </c>
      <c r="D86" s="3">
        <f t="shared" si="7"/>
        <v>103254.76942841956</v>
      </c>
      <c r="E86" s="3">
        <f t="shared" si="5"/>
        <v>211453.22223051754</v>
      </c>
    </row>
    <row r="87" spans="1:5" x14ac:dyDescent="0.2">
      <c r="A87" s="4">
        <f t="shared" si="4"/>
        <v>7</v>
      </c>
      <c r="B87">
        <v>79</v>
      </c>
      <c r="C87" s="3">
        <f t="shared" si="6"/>
        <v>119797.94872507996</v>
      </c>
      <c r="D87" s="3">
        <f>C87/(1+$E$2)^B87</f>
        <v>105155.40111844934</v>
      </c>
      <c r="E87" s="3">
        <f t="shared" si="5"/>
        <v>214516.69896815778</v>
      </c>
    </row>
    <row r="88" spans="1:5" x14ac:dyDescent="0.2">
      <c r="A88" s="4">
        <f t="shared" si="4"/>
        <v>7</v>
      </c>
      <c r="B88">
        <v>80</v>
      </c>
      <c r="C88" s="3">
        <f t="shared" si="6"/>
        <v>122186.49075508304</v>
      </c>
      <c r="D88" s="3">
        <f t="shared" si="7"/>
        <v>107075.15542282925</v>
      </c>
      <c r="E88" s="3">
        <f t="shared" si="5"/>
        <v>217611.79580573802</v>
      </c>
    </row>
    <row r="89" spans="1:5" x14ac:dyDescent="0.2">
      <c r="A89" s="4">
        <f t="shared" si="4"/>
        <v>7</v>
      </c>
      <c r="B89">
        <v>81</v>
      </c>
      <c r="C89" s="3">
        <f t="shared" si="6"/>
        <v>124604.69051529199</v>
      </c>
      <c r="D89" s="3">
        <f t="shared" si="7"/>
        <v>109014.24000900198</v>
      </c>
      <c r="E89" s="3">
        <f t="shared" si="5"/>
        <v>220738.85472536876</v>
      </c>
    </row>
    <row r="90" spans="1:5" x14ac:dyDescent="0.2">
      <c r="A90" s="4">
        <f t="shared" si="4"/>
        <v>7</v>
      </c>
      <c r="B90">
        <v>82</v>
      </c>
      <c r="C90" s="3">
        <f t="shared" si="6"/>
        <v>127052.91625585688</v>
      </c>
      <c r="D90" s="3">
        <f t="shared" si="7"/>
        <v>110972.86477273618</v>
      </c>
      <c r="E90" s="3">
        <f t="shared" si="5"/>
        <v>223898.22138101095</v>
      </c>
    </row>
    <row r="91" spans="1:5" x14ac:dyDescent="0.2">
      <c r="A91" s="4">
        <f t="shared" si="4"/>
        <v>7</v>
      </c>
      <c r="B91">
        <v>83</v>
      </c>
      <c r="C91" s="3">
        <f t="shared" si="6"/>
        <v>129531.54079936711</v>
      </c>
      <c r="D91" s="3">
        <f t="shared" si="7"/>
        <v>112951.24186208109</v>
      </c>
      <c r="E91" s="3">
        <f t="shared" si="5"/>
        <v>227090.24513794508</v>
      </c>
    </row>
    <row r="92" spans="1:5" x14ac:dyDescent="0.2">
      <c r="A92" s="4">
        <f t="shared" si="4"/>
        <v>7</v>
      </c>
      <c r="B92">
        <v>84</v>
      </c>
      <c r="C92" s="3">
        <f t="shared" si="6"/>
        <v>132040.94159762593</v>
      </c>
      <c r="D92" s="3">
        <f t="shared" si="7"/>
        <v>114949.58570157828</v>
      </c>
      <c r="E92" s="3">
        <f t="shared" si="5"/>
        <v>230315.27911266341</v>
      </c>
    </row>
    <row r="93" spans="1:5" x14ac:dyDescent="0.2">
      <c r="A93" s="4">
        <f t="shared" si="4"/>
        <v>8</v>
      </c>
      <c r="B93">
        <v>85</v>
      </c>
      <c r="C93" s="3">
        <f t="shared" si="6"/>
        <v>134581.50078912979</v>
      </c>
      <c r="D93" s="3">
        <f t="shared" si="7"/>
        <v>116968.11301673377</v>
      </c>
      <c r="E93" s="3">
        <f t="shared" si="5"/>
        <v>233573.68021319172</v>
      </c>
    </row>
    <row r="94" spans="1:5" x14ac:dyDescent="0.2">
      <c r="A94" s="4">
        <f t="shared" si="4"/>
        <v>8</v>
      </c>
      <c r="B94">
        <v>86</v>
      </c>
      <c r="C94" s="3">
        <f t="shared" si="6"/>
        <v>137153.60525726149</v>
      </c>
      <c r="D94" s="3">
        <f t="shared" si="7"/>
        <v>119007.04285875303</v>
      </c>
      <c r="E94" s="3">
        <f t="shared" si="5"/>
        <v>236865.80917984372</v>
      </c>
    </row>
    <row r="95" spans="1:5" x14ac:dyDescent="0.2">
      <c r="A95" s="4">
        <f t="shared" si="4"/>
        <v>8</v>
      </c>
      <c r="B95">
        <v>87</v>
      </c>
      <c r="C95" s="3">
        <f t="shared" si="6"/>
        <v>139757.64668920584</v>
      </c>
      <c r="D95" s="3">
        <f t="shared" si="7"/>
        <v>121066.59662954191</v>
      </c>
      <c r="E95" s="3">
        <f t="shared" si="5"/>
        <v>240192.03062641382</v>
      </c>
    </row>
    <row r="96" spans="1:5" x14ac:dyDescent="0.2">
      <c r="A96" s="4">
        <f t="shared" si="4"/>
        <v>8</v>
      </c>
      <c r="B96">
        <v>88</v>
      </c>
      <c r="C96" s="3">
        <f t="shared" si="6"/>
        <v>142394.02163559682</v>
      </c>
      <c r="D96" s="3">
        <f t="shared" si="7"/>
        <v>123146.99810697603</v>
      </c>
      <c r="E96" s="3">
        <f t="shared" si="5"/>
        <v>243552.71308181225</v>
      </c>
    </row>
    <row r="97" spans="1:5" x14ac:dyDescent="0.2">
      <c r="A97" s="4">
        <f t="shared" si="4"/>
        <v>8</v>
      </c>
      <c r="B97">
        <v>89</v>
      </c>
      <c r="C97" s="3">
        <f t="shared" si="6"/>
        <v>145063.13157090548</v>
      </c>
      <c r="D97" s="3">
        <f t="shared" si="7"/>
        <v>125248.47347044227</v>
      </c>
      <c r="E97" s="3">
        <f t="shared" si="5"/>
        <v>246948.22903214878</v>
      </c>
    </row>
    <row r="98" spans="1:5" x14ac:dyDescent="0.2">
      <c r="A98" s="4">
        <f t="shared" si="4"/>
        <v>8</v>
      </c>
      <c r="B98">
        <v>90</v>
      </c>
      <c r="C98" s="3">
        <f t="shared" si="6"/>
        <v>147765.38295457757</v>
      </c>
      <c r="D98" s="3">
        <f t="shared" si="7"/>
        <v>127371.25132665409</v>
      </c>
      <c r="E98" s="3">
        <f t="shared" si="5"/>
        <v>250378.95496326676</v>
      </c>
    </row>
    <row r="99" spans="1:5" x14ac:dyDescent="0.2">
      <c r="A99" s="4">
        <f t="shared" si="4"/>
        <v>8</v>
      </c>
      <c r="B99">
        <v>91</v>
      </c>
      <c r="C99" s="3">
        <f t="shared" si="6"/>
        <v>150501.18729293026</v>
      </c>
      <c r="D99" s="3">
        <f t="shared" si="7"/>
        <v>129515.56273574464</v>
      </c>
      <c r="E99" s="3">
        <f t="shared" si="5"/>
        <v>253845.27140373603</v>
      </c>
    </row>
    <row r="100" spans="1:5" x14ac:dyDescent="0.2">
      <c r="A100" s="4">
        <f t="shared" si="4"/>
        <v>8</v>
      </c>
      <c r="B100">
        <v>92</v>
      </c>
      <c r="C100" s="3">
        <f t="shared" si="6"/>
        <v>153270.9612018175</v>
      </c>
      <c r="D100" s="3">
        <f t="shared" si="7"/>
        <v>131681.64123764026</v>
      </c>
      <c r="E100" s="3">
        <f t="shared" si="5"/>
        <v>257347.56296830691</v>
      </c>
    </row>
    <row r="101" spans="1:5" x14ac:dyDescent="0.2">
      <c r="A101" s="4">
        <f t="shared" si="4"/>
        <v>8</v>
      </c>
      <c r="B101">
        <v>93</v>
      </c>
      <c r="C101" s="3">
        <f t="shared" si="6"/>
        <v>156075.12647007342</v>
      </c>
      <c r="D101" s="3">
        <f t="shared" si="7"/>
        <v>133869.72287871756</v>
      </c>
      <c r="E101" s="3">
        <f t="shared" si="5"/>
        <v>260886.21840183192</v>
      </c>
    </row>
    <row r="102" spans="1:5" x14ac:dyDescent="0.2">
      <c r="A102" s="4">
        <f t="shared" si="4"/>
        <v>8</v>
      </c>
      <c r="B102">
        <v>94</v>
      </c>
      <c r="C102" s="3">
        <f t="shared" si="6"/>
        <v>158914.11012374351</v>
      </c>
      <c r="D102" s="3">
        <f t="shared" si="7"/>
        <v>136080.04623874658</v>
      </c>
      <c r="E102" s="3">
        <f t="shared" si="5"/>
        <v>264461.63062365865</v>
      </c>
    </row>
    <row r="103" spans="1:5" x14ac:dyDescent="0.2">
      <c r="A103" s="4">
        <f t="shared" si="4"/>
        <v>8</v>
      </c>
      <c r="B103">
        <v>95</v>
      </c>
      <c r="C103" s="3">
        <f t="shared" si="6"/>
        <v>161788.34449111333</v>
      </c>
      <c r="D103" s="3">
        <f t="shared" si="7"/>
        <v>138312.85245812376</v>
      </c>
      <c r="E103" s="3">
        <f t="shared" si="5"/>
        <v>268074.19677250017</v>
      </c>
    </row>
    <row r="104" spans="1:5" x14ac:dyDescent="0.2">
      <c r="A104" s="4">
        <f t="shared" si="4"/>
        <v>8</v>
      </c>
      <c r="B104">
        <v>96</v>
      </c>
      <c r="C104" s="3">
        <f t="shared" si="6"/>
        <v>164698.26726854467</v>
      </c>
      <c r="D104" s="3">
        <f t="shared" si="7"/>
        <v>140568.38526539796</v>
      </c>
      <c r="E104" s="3">
        <f t="shared" si="5"/>
        <v>271724.31825178827</v>
      </c>
    </row>
    <row r="105" spans="1:5" x14ac:dyDescent="0.2">
      <c r="A105" s="4">
        <f t="shared" si="4"/>
        <v>9</v>
      </c>
      <c r="B105">
        <v>97</v>
      </c>
      <c r="C105" s="3">
        <f t="shared" si="6"/>
        <v>167644.32158712912</v>
      </c>
      <c r="D105" s="3">
        <f t="shared" si="7"/>
        <v>142846.89100509137</v>
      </c>
      <c r="E105" s="3">
        <f t="shared" si="5"/>
        <v>275412.40077551303</v>
      </c>
    </row>
    <row r="106" spans="1:5" x14ac:dyDescent="0.2">
      <c r="A106" s="4">
        <f t="shared" si="4"/>
        <v>9</v>
      </c>
      <c r="B106">
        <v>98</v>
      </c>
      <c r="C106" s="3">
        <f t="shared" si="6"/>
        <v>170626.95608016933</v>
      </c>
      <c r="D106" s="3">
        <f t="shared" si="7"/>
        <v>145148.61866582031</v>
      </c>
      <c r="E106" s="3">
        <f t="shared" si="5"/>
        <v>279138.85441455554</v>
      </c>
    </row>
    <row r="107" spans="1:5" x14ac:dyDescent="0.2">
      <c r="A107" s="4">
        <f t="shared" si="4"/>
        <v>9</v>
      </c>
      <c r="B107">
        <v>99</v>
      </c>
      <c r="C107" s="3">
        <f t="shared" si="6"/>
        <v>173646.62495149812</v>
      </c>
      <c r="D107" s="3">
        <f t="shared" si="7"/>
        <v>147473.81990871782</v>
      </c>
      <c r="E107" s="3">
        <f t="shared" si="5"/>
        <v>282904.09364351886</v>
      </c>
    </row>
    <row r="108" spans="1:5" x14ac:dyDescent="0.2">
      <c r="A108" s="4">
        <f t="shared" si="4"/>
        <v>9</v>
      </c>
      <c r="B108">
        <v>100</v>
      </c>
      <c r="C108" s="3">
        <f t="shared" si="6"/>
        <v>176703.78804464589</v>
      </c>
      <c r="D108" s="3">
        <f t="shared" si="7"/>
        <v>149822.74909616157</v>
      </c>
      <c r="E108" s="3">
        <f t="shared" si="5"/>
        <v>286708.53738806152</v>
      </c>
    </row>
    <row r="109" spans="1:5" x14ac:dyDescent="0.2">
      <c r="A109" s="4">
        <f t="shared" si="4"/>
        <v>9</v>
      </c>
      <c r="B109">
        <v>101</v>
      </c>
      <c r="C109" s="3">
        <f t="shared" si="6"/>
        <v>179798.91091286691</v>
      </c>
      <c r="D109" s="3">
        <f t="shared" si="7"/>
        <v>152195.66332081109</v>
      </c>
      <c r="E109" s="3">
        <f t="shared" si="5"/>
        <v>290552.60907274077</v>
      </c>
    </row>
    <row r="110" spans="1:5" x14ac:dyDescent="0.2">
      <c r="A110" s="4">
        <f t="shared" si="4"/>
        <v>9</v>
      </c>
      <c r="B110">
        <v>102</v>
      </c>
      <c r="C110" s="3">
        <f t="shared" si="6"/>
        <v>182932.46489003501</v>
      </c>
      <c r="D110" s="3">
        <f t="shared" si="7"/>
        <v>154592.82243495653</v>
      </c>
      <c r="E110" s="3">
        <f t="shared" si="5"/>
        <v>294436.73666936916</v>
      </c>
    </row>
    <row r="111" spans="1:5" x14ac:dyDescent="0.2">
      <c r="A111" s="4">
        <f t="shared" si="4"/>
        <v>9</v>
      </c>
      <c r="B111">
        <v>103</v>
      </c>
      <c r="C111" s="3">
        <f t="shared" si="6"/>
        <v>186104.92716241963</v>
      </c>
      <c r="D111" s="3">
        <f t="shared" si="7"/>
        <v>157014.48908018268</v>
      </c>
      <c r="E111" s="3">
        <f t="shared" si="5"/>
        <v>298361.35274589062</v>
      </c>
    </row>
    <row r="112" spans="1:5" x14ac:dyDescent="0.2">
      <c r="A112" s="4">
        <f t="shared" si="4"/>
        <v>9</v>
      </c>
      <c r="B112">
        <v>104</v>
      </c>
      <c r="C112" s="3">
        <f t="shared" si="6"/>
        <v>189316.78084135303</v>
      </c>
      <c r="D112" s="3">
        <f t="shared" si="7"/>
        <v>159460.92871735265</v>
      </c>
      <c r="E112" s="3">
        <f t="shared" si="5"/>
        <v>302326.89451578294</v>
      </c>
    </row>
    <row r="113" spans="1:5" x14ac:dyDescent="0.2">
      <c r="A113" s="4">
        <f t="shared" si="4"/>
        <v>9</v>
      </c>
      <c r="B113">
        <v>105</v>
      </c>
      <c r="C113" s="3">
        <f t="shared" si="6"/>
        <v>192568.51503679986</v>
      </c>
      <c r="D113" s="3">
        <f t="shared" si="7"/>
        <v>161932.40965691285</v>
      </c>
      <c r="E113" s="3">
        <f t="shared" si="5"/>
        <v>306333.80388799042</v>
      </c>
    </row>
    <row r="114" spans="1:5" x14ac:dyDescent="0.2">
      <c r="A114" s="4">
        <f t="shared" si="4"/>
        <v>9</v>
      </c>
      <c r="B114">
        <v>106</v>
      </c>
      <c r="C114" s="3">
        <f t="shared" si="6"/>
        <v>195860.62493184014</v>
      </c>
      <c r="D114" s="3">
        <f t="shared" si="7"/>
        <v>164429.20308952415</v>
      </c>
      <c r="E114" s="3">
        <f t="shared" si="5"/>
        <v>310382.52751739277</v>
      </c>
    </row>
    <row r="115" spans="1:5" x14ac:dyDescent="0.2">
      <c r="A115" s="4">
        <f t="shared" si="4"/>
        <v>9</v>
      </c>
      <c r="B115">
        <v>107</v>
      </c>
      <c r="C115" s="3">
        <f t="shared" si="6"/>
        <v>199193.61185807717</v>
      </c>
      <c r="D115" s="3">
        <f t="shared" si="7"/>
        <v>166951.58311702215</v>
      </c>
      <c r="E115" s="3">
        <f t="shared" si="5"/>
        <v>314473.5168558174</v>
      </c>
    </row>
    <row r="116" spans="1:5" x14ac:dyDescent="0.2">
      <c r="A116" s="4">
        <f t="shared" si="4"/>
        <v>9</v>
      </c>
      <c r="B116">
        <v>108</v>
      </c>
      <c r="C116" s="3">
        <f t="shared" si="6"/>
        <v>202567.98337198165</v>
      </c>
      <c r="D116" s="3">
        <f t="shared" si="7"/>
        <v>169499.82678371013</v>
      </c>
      <c r="E116" s="3">
        <f t="shared" si="5"/>
        <v>318607.22820359911</v>
      </c>
    </row>
    <row r="117" spans="1:5" x14ac:dyDescent="0.2">
      <c r="A117" s="4">
        <f t="shared" si="4"/>
        <v>10</v>
      </c>
      <c r="B117">
        <v>109</v>
      </c>
      <c r="C117" s="3">
        <f t="shared" si="6"/>
        <v>205984.25333218378</v>
      </c>
      <c r="D117" s="3">
        <f t="shared" si="7"/>
        <v>172074.21410798846</v>
      </c>
      <c r="E117" s="3">
        <f t="shared" si="5"/>
        <v>322784.12276169448</v>
      </c>
    </row>
    <row r="118" spans="1:5" x14ac:dyDescent="0.2">
      <c r="A118" s="4">
        <f t="shared" si="4"/>
        <v>10</v>
      </c>
      <c r="B118">
        <v>110</v>
      </c>
      <c r="C118" s="3">
        <f t="shared" si="6"/>
        <v>209442.94197772507</v>
      </c>
      <c r="D118" s="3">
        <f t="shared" si="7"/>
        <v>174675.02811432362</v>
      </c>
      <c r="E118" s="3">
        <f t="shared" si="5"/>
        <v>327004.66668435594</v>
      </c>
    </row>
    <row r="119" spans="1:5" x14ac:dyDescent="0.2">
      <c r="A119" s="4">
        <f t="shared" si="4"/>
        <v>10</v>
      </c>
      <c r="B119">
        <v>111</v>
      </c>
      <c r="C119" s="3">
        <f t="shared" si="6"/>
        <v>212944.57600728184</v>
      </c>
      <c r="D119" s="3">
        <f t="shared" si="7"/>
        <v>177302.55486556102</v>
      </c>
      <c r="E119" s="3">
        <f t="shared" si="5"/>
        <v>331269.33113237214</v>
      </c>
    </row>
    <row r="120" spans="1:5" x14ac:dyDescent="0.2">
      <c r="A120" s="4">
        <f t="shared" si="4"/>
        <v>10</v>
      </c>
      <c r="B120">
        <v>112</v>
      </c>
      <c r="C120" s="3">
        <f t="shared" si="6"/>
        <v>216489.68865937227</v>
      </c>
      <c r="D120" s="3">
        <f t="shared" si="7"/>
        <v>179957.08349558516</v>
      </c>
      <c r="E120" s="3">
        <f t="shared" si="5"/>
        <v>335578.59232688008</v>
      </c>
    </row>
    <row r="121" spans="1:5" x14ac:dyDescent="0.2">
      <c r="A121" s="4">
        <f t="shared" si="4"/>
        <v>10</v>
      </c>
      <c r="B121">
        <v>113</v>
      </c>
      <c r="C121" s="3">
        <f t="shared" si="6"/>
        <v>220078.81979355949</v>
      </c>
      <c r="D121" s="3">
        <f t="shared" si="7"/>
        <v>182638.9062423307</v>
      </c>
      <c r="E121" s="3">
        <f t="shared" si="5"/>
        <v>339932.93160375685</v>
      </c>
    </row>
    <row r="122" spans="1:5" x14ac:dyDescent="0.2">
      <c r="A122" s="4">
        <f t="shared" si="4"/>
        <v>10</v>
      </c>
      <c r="B122">
        <v>114</v>
      </c>
      <c r="C122" s="3">
        <f t="shared" si="6"/>
        <v>223712.51597266286</v>
      </c>
      <c r="D122" s="3">
        <f t="shared" si="7"/>
        <v>185348.31848114799</v>
      </c>
      <c r="E122" s="3">
        <f t="shared" si="5"/>
        <v>344332.83546859387</v>
      </c>
    </row>
    <row r="123" spans="1:5" x14ac:dyDescent="0.2">
      <c r="A123" s="4">
        <f t="shared" si="4"/>
        <v>10</v>
      </c>
      <c r="B123">
        <v>115</v>
      </c>
      <c r="C123" s="3">
        <f t="shared" si="6"/>
        <v>227391.33054599012</v>
      </c>
      <c r="D123" s="3">
        <f t="shared" si="7"/>
        <v>188085.61875852794</v>
      </c>
      <c r="E123" s="3">
        <f t="shared" si="5"/>
        <v>348778.79565226415</v>
      </c>
    </row>
    <row r="124" spans="1:5" x14ac:dyDescent="0.2">
      <c r="A124" s="4">
        <f t="shared" si="4"/>
        <v>10</v>
      </c>
      <c r="B124">
        <v>116</v>
      </c>
      <c r="C124" s="3">
        <f t="shared" si="6"/>
        <v>231115.82373360285</v>
      </c>
      <c r="D124" s="3">
        <f t="shared" si="7"/>
        <v>190851.10882618846</v>
      </c>
      <c r="E124" s="3">
        <f t="shared" si="5"/>
        <v>353271.30916708469</v>
      </c>
    </row>
    <row r="125" spans="1:5" x14ac:dyDescent="0.2">
      <c r="A125" s="4">
        <f t="shared" si="4"/>
        <v>10</v>
      </c>
      <c r="B125">
        <v>117</v>
      </c>
      <c r="C125" s="3">
        <f t="shared" si="6"/>
        <v>234886.56271162844</v>
      </c>
      <c r="D125" s="3">
        <f t="shared" si="7"/>
        <v>193645.09367552775</v>
      </c>
      <c r="E125" s="3">
        <f t="shared" si="5"/>
        <v>357810.87836358428</v>
      </c>
    </row>
    <row r="126" spans="1:5" x14ac:dyDescent="0.2">
      <c r="A126" s="4">
        <f t="shared" si="4"/>
        <v>10</v>
      </c>
      <c r="B126">
        <v>118</v>
      </c>
      <c r="C126" s="3">
        <f t="shared" si="6"/>
        <v>238704.12169863118</v>
      </c>
      <c r="D126" s="3">
        <f t="shared" si="7"/>
        <v>196467.88157244792</v>
      </c>
      <c r="E126" s="3">
        <f t="shared" si="5"/>
        <v>362398.01098788006</v>
      </c>
    </row>
    <row r="127" spans="1:5" x14ac:dyDescent="0.2">
      <c r="A127" s="4">
        <f t="shared" si="4"/>
        <v>10</v>
      </c>
      <c r="B127">
        <v>119</v>
      </c>
      <c r="C127" s="3">
        <f t="shared" si="6"/>
        <v>242569.08204305585</v>
      </c>
      <c r="D127" s="3">
        <f t="shared" si="7"/>
        <v>199319.78409255247</v>
      </c>
      <c r="E127" s="3">
        <f t="shared" si="5"/>
        <v>367033.22023967165</v>
      </c>
    </row>
    <row r="128" spans="1:5" x14ac:dyDescent="0.2">
      <c r="A128" s="4">
        <f t="shared" si="4"/>
        <v>10</v>
      </c>
      <c r="B128">
        <v>120</v>
      </c>
      <c r="C128" s="3">
        <f t="shared" si="6"/>
        <v>246482.03231175715</v>
      </c>
      <c r="D128" s="3">
        <f t="shared" si="7"/>
        <v>202201.11615672222</v>
      </c>
      <c r="E128" s="3">
        <f t="shared" si="5"/>
        <v>371717.02483085706</v>
      </c>
    </row>
    <row r="129" spans="1:5" x14ac:dyDescent="0.2">
      <c r="A129" s="4">
        <f t="shared" si="4"/>
        <v>11</v>
      </c>
      <c r="B129">
        <v>121</v>
      </c>
      <c r="C129" s="3">
        <f t="shared" si="6"/>
        <v>250443.56837962815</v>
      </c>
      <c r="D129" s="3">
        <f t="shared" si="7"/>
        <v>205112.19606707417</v>
      </c>
      <c r="E129" s="3">
        <f t="shared" si="5"/>
        <v>376449.94904478191</v>
      </c>
    </row>
    <row r="130" spans="1:5" x14ac:dyDescent="0.2">
      <c r="A130" s="4">
        <f t="shared" si="4"/>
        <v>11</v>
      </c>
      <c r="B130">
        <v>122</v>
      </c>
      <c r="C130" s="3">
        <f t="shared" si="6"/>
        <v>254454.29352034189</v>
      </c>
      <c r="D130" s="3">
        <f t="shared" si="7"/>
        <v>208053.34554330536</v>
      </c>
      <c r="E130" s="3">
        <f t="shared" si="5"/>
        <v>381232.52279612038</v>
      </c>
    </row>
    <row r="131" spans="1:5" x14ac:dyDescent="0.2">
      <c r="A131" s="4">
        <f t="shared" si="4"/>
        <v>11</v>
      </c>
      <c r="B131">
        <v>123</v>
      </c>
      <c r="C131" s="3">
        <f t="shared" si="6"/>
        <v>258514.81849821948</v>
      </c>
      <c r="D131" s="3">
        <f t="shared" si="7"/>
        <v>211024.88975942894</v>
      </c>
      <c r="E131" s="3">
        <f t="shared" si="5"/>
        <v>386065.28169140418</v>
      </c>
    </row>
    <row r="132" spans="1:5" x14ac:dyDescent="0.2">
      <c r="A132" s="4">
        <f t="shared" si="4"/>
        <v>11</v>
      </c>
      <c r="B132">
        <v>124</v>
      </c>
      <c r="C132" s="3">
        <f t="shared" si="6"/>
        <v>262625.76166123908</v>
      </c>
      <c r="D132" s="3">
        <f t="shared" si="7"/>
        <v>214027.15738090404</v>
      </c>
      <c r="E132" s="3">
        <f t="shared" si="5"/>
        <v>390948.76709019969</v>
      </c>
    </row>
    <row r="133" spans="1:5" x14ac:dyDescent="0.2">
      <c r="A133" s="4">
        <f t="shared" si="4"/>
        <v>11</v>
      </c>
      <c r="B133">
        <v>125</v>
      </c>
      <c r="C133" s="3">
        <f t="shared" si="6"/>
        <v>266787.74903519946</v>
      </c>
      <c r="D133" s="3">
        <f t="shared" si="7"/>
        <v>217060.48060216493</v>
      </c>
      <c r="E133" s="3">
        <f t="shared" si="5"/>
        <v>395883.52616694378</v>
      </c>
    </row>
    <row r="134" spans="1:5" x14ac:dyDescent="0.2">
      <c r="A134" s="4">
        <f t="shared" si="4"/>
        <v>11</v>
      </c>
      <c r="B134">
        <v>126</v>
      </c>
      <c r="C134" s="3">
        <f t="shared" si="6"/>
        <v>271001.41441905324</v>
      </c>
      <c r="D134" s="3">
        <f t="shared" si="7"/>
        <v>220125.19518455392</v>
      </c>
      <c r="E134" s="3">
        <f t="shared" si="5"/>
        <v>400870.11197344318</v>
      </c>
    </row>
    <row r="135" spans="1:5" x14ac:dyDescent="0.2">
      <c r="A135" s="4">
        <f t="shared" si="4"/>
        <v>11</v>
      </c>
      <c r="B135">
        <v>127</v>
      </c>
      <c r="C135" s="3">
        <f t="shared" si="6"/>
        <v>275267.3994814232</v>
      </c>
      <c r="D135" s="3">
        <f t="shared" si="7"/>
        <v>223221.64049466071</v>
      </c>
      <c r="E135" s="3">
        <f t="shared" si="5"/>
        <v>405909.08350204543</v>
      </c>
    </row>
    <row r="136" spans="1:5" x14ac:dyDescent="0.2">
      <c r="A136" s="4">
        <f t="shared" si="4"/>
        <v>11</v>
      </c>
      <c r="B136">
        <v>128</v>
      </c>
      <c r="C136" s="3">
        <f t="shared" si="6"/>
        <v>279586.35385831754</v>
      </c>
      <c r="D136" s="3">
        <f t="shared" si="7"/>
        <v>226350.15954307572</v>
      </c>
      <c r="E136" s="3">
        <f t="shared" si="5"/>
        <v>411001.00574949052</v>
      </c>
    </row>
    <row r="137" spans="1:5" x14ac:dyDescent="0.2">
      <c r="A137" s="4">
        <f t="shared" si="4"/>
        <v>11</v>
      </c>
      <c r="B137">
        <v>129</v>
      </c>
      <c r="C137" s="3">
        <f t="shared" si="6"/>
        <v>283958.93525205832</v>
      </c>
      <c r="D137" s="3">
        <f t="shared" si="7"/>
        <v>229511.09902355791</v>
      </c>
      <c r="E137" s="3">
        <f t="shared" si="5"/>
        <v>416146.44978144666</v>
      </c>
    </row>
    <row r="138" spans="1:5" x14ac:dyDescent="0.2">
      <c r="A138" s="4">
        <f t="shared" ref="A138:A201" si="8">_xlfn.CEILING.MATH(B138/12, 1)</f>
        <v>11</v>
      </c>
      <c r="B138">
        <v>130</v>
      </c>
      <c r="C138" s="3">
        <f t="shared" si="6"/>
        <v>288385.80953143805</v>
      </c>
      <c r="D138" s="3">
        <f t="shared" si="7"/>
        <v>232704.80935262499</v>
      </c>
      <c r="E138" s="3">
        <f t="shared" ref="E138:E201" si="9">$B$5*(1 + $E$4)^B138/(1 + $E$2)^B138 + D138</f>
        <v>421345.99279774085</v>
      </c>
    </row>
    <row r="139" spans="1:5" x14ac:dyDescent="0.2">
      <c r="A139" s="4">
        <f t="shared" si="8"/>
        <v>11</v>
      </c>
      <c r="B139">
        <v>131</v>
      </c>
      <c r="C139" s="3">
        <f t="shared" si="6"/>
        <v>292867.6508331201</v>
      </c>
      <c r="D139" s="3">
        <f t="shared" si="7"/>
        <v>235931.64470956815</v>
      </c>
      <c r="E139" s="3">
        <f t="shared" si="9"/>
        <v>426600.21819828975</v>
      </c>
    </row>
    <row r="140" spans="1:5" x14ac:dyDescent="0.2">
      <c r="A140" s="4">
        <f t="shared" si="8"/>
        <v>11</v>
      </c>
      <c r="B140">
        <v>132</v>
      </c>
      <c r="C140" s="3">
        <f t="shared" ref="C140:C203" si="10">(C139+$B$1)*(1+$E$4)</f>
        <v>297405.14166429802</v>
      </c>
      <c r="D140" s="3">
        <f t="shared" ref="D140:D203" si="11">C140/(1+$E$2)^B140</f>
        <v>239191.96307689761</v>
      </c>
      <c r="E140" s="3">
        <f t="shared" si="9"/>
        <v>431909.71564974007</v>
      </c>
    </row>
    <row r="141" spans="1:5" x14ac:dyDescent="0.2">
      <c r="A141" s="4">
        <f t="shared" si="8"/>
        <v>12</v>
      </c>
      <c r="B141">
        <v>133</v>
      </c>
      <c r="C141" s="3">
        <f t="shared" si="10"/>
        <v>301998.97300662973</v>
      </c>
      <c r="D141" s="3">
        <f t="shared" si="11"/>
        <v>242486.12628122215</v>
      </c>
      <c r="E141" s="3">
        <f t="shared" si="9"/>
        <v>437275.08115282422</v>
      </c>
    </row>
    <row r="142" spans="1:5" x14ac:dyDescent="0.2">
      <c r="A142" s="4">
        <f t="shared" si="8"/>
        <v>12</v>
      </c>
      <c r="B142">
        <v>134</v>
      </c>
      <c r="C142" s="3">
        <f t="shared" si="10"/>
        <v>306649.8444214621</v>
      </c>
      <c r="D142" s="3">
        <f t="shared" si="11"/>
        <v>245814.50003456866</v>
      </c>
      <c r="E142" s="3">
        <f t="shared" si="9"/>
        <v>442696.91711044044</v>
      </c>
    </row>
    <row r="143" spans="1:5" x14ac:dyDescent="0.2">
      <c r="A143" s="4">
        <f t="shared" si="8"/>
        <v>12</v>
      </c>
      <c r="B143">
        <v>135</v>
      </c>
      <c r="C143" s="3">
        <f t="shared" si="10"/>
        <v>311358.46415636194</v>
      </c>
      <c r="D143" s="3">
        <f t="shared" si="11"/>
        <v>249177.45397614493</v>
      </c>
      <c r="E143" s="3">
        <f t="shared" si="9"/>
        <v>448175.83239646407</v>
      </c>
    </row>
    <row r="144" spans="1:5" x14ac:dyDescent="0.2">
      <c r="A144" s="4">
        <f t="shared" si="8"/>
        <v>12</v>
      </c>
      <c r="B144">
        <v>136</v>
      </c>
      <c r="C144" s="3">
        <f t="shared" si="10"/>
        <v>316125.54925297014</v>
      </c>
      <c r="D144" s="3">
        <f>C144/(1+$E$2)^B144</f>
        <v>252575.36171455204</v>
      </c>
      <c r="E144" s="3">
        <f t="shared" si="9"/>
        <v>453712.44242529874</v>
      </c>
    </row>
    <row r="145" spans="1:5" x14ac:dyDescent="0.2">
      <c r="A145" s="4">
        <f t="shared" si="8"/>
        <v>12</v>
      </c>
      <c r="B145">
        <v>137</v>
      </c>
      <c r="C145" s="3">
        <f t="shared" si="10"/>
        <v>320951.82565619453</v>
      </c>
      <c r="D145" s="3">
        <f t="shared" si="11"/>
        <v>256008.60087045035</v>
      </c>
      <c r="E145" s="3">
        <f t="shared" si="9"/>
        <v>459307.36922217574</v>
      </c>
    </row>
    <row r="146" spans="1:5" x14ac:dyDescent="0.2">
      <c r="A146" s="4">
        <f t="shared" si="8"/>
        <v>12</v>
      </c>
      <c r="B146">
        <v>138</v>
      </c>
      <c r="C146" s="3">
        <f t="shared" si="10"/>
        <v>325838.02832475898</v>
      </c>
      <c r="D146" s="3">
        <f t="shared" si="11"/>
        <v>259477.55311968314</v>
      </c>
      <c r="E146" s="3">
        <f t="shared" si="9"/>
        <v>464961.24149420683</v>
      </c>
    </row>
    <row r="147" spans="1:5" x14ac:dyDescent="0.2">
      <c r="A147" s="4">
        <f t="shared" si="8"/>
        <v>12</v>
      </c>
      <c r="B147">
        <v>139</v>
      </c>
      <c r="C147" s="3">
        <f t="shared" si="10"/>
        <v>330784.90134312474</v>
      </c>
      <c r="D147" s="3">
        <f t="shared" si="11"/>
        <v>262982.60423686489</v>
      </c>
      <c r="E147" s="3">
        <f t="shared" si="9"/>
        <v>470674.69470220304</v>
      </c>
    </row>
    <row r="148" spans="1:5" x14ac:dyDescent="0.2">
      <c r="A148" s="4">
        <f t="shared" si="8"/>
        <v>12</v>
      </c>
      <c r="B148">
        <v>140</v>
      </c>
      <c r="C148" s="3">
        <f t="shared" si="10"/>
        <v>335793.19803480193</v>
      </c>
      <c r="D148" s="3">
        <f t="shared" si="11"/>
        <v>266524.14413943718</v>
      </c>
      <c r="E148" s="3">
        <f t="shared" si="9"/>
        <v>476448.37113326346</v>
      </c>
    </row>
    <row r="149" spans="1:5" x14ac:dyDescent="0.2">
      <c r="A149" s="4">
        <f t="shared" si="8"/>
        <v>12</v>
      </c>
      <c r="B149">
        <v>141</v>
      </c>
      <c r="C149" s="3">
        <f t="shared" si="10"/>
        <v>340863.68107706739</v>
      </c>
      <c r="D149" s="3">
        <f t="shared" si="11"/>
        <v>270102.56693219865</v>
      </c>
      <c r="E149" s="3">
        <f t="shared" si="9"/>
        <v>482282.91997414606</v>
      </c>
    </row>
    <row r="150" spans="1:5" x14ac:dyDescent="0.2">
      <c r="A150" s="4">
        <f t="shared" si="8"/>
        <v>12</v>
      </c>
      <c r="B150">
        <v>142</v>
      </c>
      <c r="C150" s="3">
        <f t="shared" si="10"/>
        <v>345997.12261710764</v>
      </c>
      <c r="D150" s="3">
        <f t="shared" si="11"/>
        <v>273718.27095231292</v>
      </c>
      <c r="E150" s="3">
        <f t="shared" si="9"/>
        <v>488178.99738542468</v>
      </c>
    </row>
    <row r="151" spans="1:5" x14ac:dyDescent="0.2">
      <c r="A151" s="4">
        <f t="shared" si="8"/>
        <v>12</v>
      </c>
      <c r="B151">
        <v>143</v>
      </c>
      <c r="C151" s="3">
        <f t="shared" si="10"/>
        <v>351194.30438960344</v>
      </c>
      <c r="D151" s="3">
        <f t="shared" si="11"/>
        <v>277371.6588148005</v>
      </c>
      <c r="E151" s="3">
        <f t="shared" si="9"/>
        <v>494137.26657644502</v>
      </c>
    </row>
    <row r="152" spans="1:5" x14ac:dyDescent="0.2">
      <c r="A152" s="4">
        <f t="shared" si="8"/>
        <v>12</v>
      </c>
      <c r="B152">
        <v>144</v>
      </c>
      <c r="C152" s="3">
        <f t="shared" si="10"/>
        <v>356456.0178357744</v>
      </c>
      <c r="D152" s="3">
        <f t="shared" si="11"/>
        <v>281063.13745851995</v>
      </c>
      <c r="E152" s="3">
        <f t="shared" si="9"/>
        <v>500158.39788108488</v>
      </c>
    </row>
    <row r="153" spans="1:5" x14ac:dyDescent="0.2">
      <c r="A153" s="4">
        <f t="shared" si="8"/>
        <v>13</v>
      </c>
      <c r="B153">
        <v>145</v>
      </c>
      <c r="C153" s="3">
        <f t="shared" si="10"/>
        <v>361783.06422390195</v>
      </c>
      <c r="D153" s="3">
        <f t="shared" si="11"/>
        <v>284793.11819264293</v>
      </c>
      <c r="E153" s="3">
        <f t="shared" si="9"/>
        <v>506243.06883433042</v>
      </c>
    </row>
    <row r="154" spans="1:5" x14ac:dyDescent="0.2">
      <c r="A154" s="4">
        <f t="shared" si="8"/>
        <v>13</v>
      </c>
      <c r="B154">
        <v>146</v>
      </c>
      <c r="C154" s="3">
        <f t="shared" si="10"/>
        <v>367176.25477134879</v>
      </c>
      <c r="D154" s="3">
        <f t="shared" si="11"/>
        <v>288562.01674362825</v>
      </c>
      <c r="E154" s="3">
        <f t="shared" si="9"/>
        <v>512391.96424967266</v>
      </c>
    </row>
    <row r="155" spans="1:5" x14ac:dyDescent="0.2">
      <c r="A155" s="4">
        <f t="shared" si="8"/>
        <v>13</v>
      </c>
      <c r="B155">
        <v>147</v>
      </c>
      <c r="C155" s="3">
        <f t="shared" si="10"/>
        <v>372636.41076809308</v>
      </c>
      <c r="D155" s="3">
        <f t="shared" si="11"/>
        <v>292370.25330270128</v>
      </c>
      <c r="E155" s="3">
        <f t="shared" si="9"/>
        <v>518605.77629733767</v>
      </c>
    </row>
    <row r="156" spans="1:5" x14ac:dyDescent="0.2">
      <c r="A156" s="4">
        <f t="shared" si="8"/>
        <v>13</v>
      </c>
      <c r="B156">
        <v>148</v>
      </c>
      <c r="C156" s="3">
        <f t="shared" si="10"/>
        <v>378164.36370179692</v>
      </c>
      <c r="D156" s="3">
        <f t="shared" si="11"/>
        <v>296218.25257384416</v>
      </c>
      <c r="E156" s="3">
        <f t="shared" si="9"/>
        <v>524885.2045833579</v>
      </c>
    </row>
    <row r="157" spans="1:5" x14ac:dyDescent="0.2">
      <c r="A157" s="4">
        <f t="shared" si="8"/>
        <v>13</v>
      </c>
      <c r="B157">
        <v>149</v>
      </c>
      <c r="C157" s="3">
        <f t="shared" si="10"/>
        <v>383760.95538442757</v>
      </c>
      <c r="D157" s="3">
        <f t="shared" si="11"/>
        <v>300106.44382230035</v>
      </c>
      <c r="E157" s="3">
        <f t="shared" si="9"/>
        <v>531230.95622949174</v>
      </c>
    </row>
    <row r="158" spans="1:5" x14ac:dyDescent="0.2">
      <c r="A158" s="4">
        <f t="shared" si="8"/>
        <v>13</v>
      </c>
      <c r="B158">
        <v>150</v>
      </c>
      <c r="C158" s="3">
        <f t="shared" si="10"/>
        <v>389427.0380804509</v>
      </c>
      <c r="D158" s="3">
        <f t="shared" si="11"/>
        <v>304035.2609236018</v>
      </c>
      <c r="E158" s="3">
        <f t="shared" si="9"/>
        <v>537643.74595400307</v>
      </c>
    </row>
    <row r="159" spans="1:5" x14ac:dyDescent="0.2">
      <c r="A159" s="4">
        <f t="shared" si="8"/>
        <v>13</v>
      </c>
      <c r="B159">
        <v>151</v>
      </c>
      <c r="C159" s="3">
        <f t="shared" si="10"/>
        <v>395163.47463661653</v>
      </c>
      <c r="D159" s="3">
        <f t="shared" si="11"/>
        <v>308005.14241312217</v>
      </c>
      <c r="E159" s="3">
        <f t="shared" si="9"/>
        <v>544124.29615330847</v>
      </c>
    </row>
    <row r="160" spans="1:5" x14ac:dyDescent="0.2">
      <c r="A160" s="4">
        <f t="shared" si="8"/>
        <v>13</v>
      </c>
      <c r="B160">
        <v>152</v>
      </c>
      <c r="C160" s="3">
        <f t="shared" si="10"/>
        <v>400971.13861335453</v>
      </c>
      <c r="D160" s="3">
        <f t="shared" si="11"/>
        <v>312016.53153616306</v>
      </c>
      <c r="E160" s="3">
        <f t="shared" si="9"/>
        <v>550673.33698450204</v>
      </c>
    </row>
    <row r="161" spans="1:5" x14ac:dyDescent="0.2">
      <c r="A161" s="4">
        <f t="shared" si="8"/>
        <v>13</v>
      </c>
      <c r="B161">
        <v>153</v>
      </c>
      <c r="C161" s="3">
        <f t="shared" si="10"/>
        <v>406850.91441780369</v>
      </c>
      <c r="D161" s="3">
        <f t="shared" si="11"/>
        <v>316069.87629857869</v>
      </c>
      <c r="E161" s="3">
        <f t="shared" si="9"/>
        <v>557291.60644876841</v>
      </c>
    </row>
    <row r="162" spans="1:5" x14ac:dyDescent="0.2">
      <c r="A162" s="4">
        <f t="shared" si="8"/>
        <v>13</v>
      </c>
      <c r="B162">
        <v>154</v>
      </c>
      <c r="C162" s="3">
        <f t="shared" si="10"/>
        <v>412803.69743849145</v>
      </c>
      <c r="D162" s="3">
        <f t="shared" si="11"/>
        <v>320165.62951794383</v>
      </c>
      <c r="E162" s="3">
        <f t="shared" si="9"/>
        <v>563979.85047568905</v>
      </c>
    </row>
    <row r="163" spans="1:5" x14ac:dyDescent="0.2">
      <c r="A163" s="4">
        <f t="shared" si="8"/>
        <v>13</v>
      </c>
      <c r="B163">
        <v>155</v>
      </c>
      <c r="C163" s="3">
        <f t="shared" si="10"/>
        <v>418830.3941816861</v>
      </c>
      <c r="D163" s="3">
        <f t="shared" si="11"/>
        <v>324304.24887527229</v>
      </c>
      <c r="E163" s="3">
        <f t="shared" si="9"/>
        <v>570738.8230084579</v>
      </c>
    </row>
    <row r="164" spans="1:5" x14ac:dyDescent="0.2">
      <c r="A164" s="4">
        <f t="shared" si="8"/>
        <v>13</v>
      </c>
      <c r="B164">
        <v>156</v>
      </c>
      <c r="C164" s="3">
        <f t="shared" si="10"/>
        <v>424931.92240944208</v>
      </c>
      <c r="D164" s="3">
        <f t="shared" si="11"/>
        <v>328486.19696729147</v>
      </c>
      <c r="E164" s="3">
        <f t="shared" si="9"/>
        <v>577569.28609001101</v>
      </c>
    </row>
    <row r="165" spans="1:5" x14ac:dyDescent="0.2">
      <c r="A165" s="4">
        <f t="shared" si="8"/>
        <v>14</v>
      </c>
      <c r="B165">
        <v>157</v>
      </c>
      <c r="C165" s="3">
        <f t="shared" si="10"/>
        <v>431109.21127935936</v>
      </c>
      <c r="D165" s="3">
        <f t="shared" si="11"/>
        <v>332711.94135927793</v>
      </c>
      <c r="E165" s="3">
        <f t="shared" si="9"/>
        <v>584472.00995008321</v>
      </c>
    </row>
    <row r="166" spans="1:5" x14ac:dyDescent="0.2">
      <c r="A166" s="4">
        <f t="shared" si="8"/>
        <v>14</v>
      </c>
      <c r="B166">
        <v>158</v>
      </c>
      <c r="C166" s="3">
        <f t="shared" si="10"/>
        <v>437363.20148607809</v>
      </c>
      <c r="D166" s="3">
        <f t="shared" si="11"/>
        <v>336981.9546384617</v>
      </c>
      <c r="E166" s="3">
        <f t="shared" si="9"/>
        <v>591447.77309319854</v>
      </c>
    </row>
    <row r="167" spans="1:5" x14ac:dyDescent="0.2">
      <c r="A167" s="4">
        <f t="shared" si="8"/>
        <v>14</v>
      </c>
      <c r="B167">
        <v>159</v>
      </c>
      <c r="C167" s="3">
        <f t="shared" si="10"/>
        <v>443694.84540453024</v>
      </c>
      <c r="D167" s="3">
        <f t="shared" si="11"/>
        <v>341296.71446800308</v>
      </c>
      <c r="E167" s="3">
        <f t="shared" si="9"/>
        <v>598497.36238760722</v>
      </c>
    </row>
    <row r="168" spans="1:5" x14ac:dyDescent="0.2">
      <c r="A168" s="4">
        <f t="shared" si="8"/>
        <v>14</v>
      </c>
      <c r="B168">
        <v>160</v>
      </c>
      <c r="C168" s="3">
        <f t="shared" si="10"/>
        <v>450105.10723496985</v>
      </c>
      <c r="D168" s="3">
        <f t="shared" si="11"/>
        <v>345656.70364155195</v>
      </c>
      <c r="E168" s="3">
        <f t="shared" si="9"/>
        <v>605621.57315517962</v>
      </c>
    </row>
    <row r="169" spans="1:5" x14ac:dyDescent="0.2">
      <c r="A169" s="4">
        <f t="shared" si="8"/>
        <v>14</v>
      </c>
      <c r="B169">
        <v>161</v>
      </c>
      <c r="C169" s="3">
        <f t="shared" si="10"/>
        <v>456594.9631498041</v>
      </c>
      <c r="D169" s="3">
        <f t="shared" si="11"/>
        <v>350062.41013839096</v>
      </c>
      <c r="E169" s="3">
        <f t="shared" si="9"/>
        <v>612821.20926226489</v>
      </c>
    </row>
    <row r="170" spans="1:5" x14ac:dyDescent="0.2">
      <c r="A170" s="4">
        <f t="shared" si="8"/>
        <v>14</v>
      </c>
      <c r="B170">
        <v>162</v>
      </c>
      <c r="C170" s="3">
        <f t="shared" si="10"/>
        <v>463165.40144224756</v>
      </c>
      <c r="D170" s="3">
        <f t="shared" si="11"/>
        <v>354514.32717917248</v>
      </c>
      <c r="E170" s="3">
        <f t="shared" si="9"/>
        <v>620097.08321152558</v>
      </c>
    </row>
    <row r="171" spans="1:5" x14ac:dyDescent="0.2">
      <c r="A171" s="4">
        <f t="shared" si="8"/>
        <v>14</v>
      </c>
      <c r="B171">
        <v>163</v>
      </c>
      <c r="C171" s="3">
        <f t="shared" si="10"/>
        <v>469817.42267682217</v>
      </c>
      <c r="D171" s="3">
        <f t="shared" si="11"/>
        <v>359012.95328225498</v>
      </c>
      <c r="E171" s="3">
        <f t="shared" si="9"/>
        <v>627450.0162347618</v>
      </c>
    </row>
    <row r="172" spans="1:5" x14ac:dyDescent="0.2">
      <c r="A172" s="4">
        <f t="shared" si="8"/>
        <v>14</v>
      </c>
      <c r="B172">
        <v>164</v>
      </c>
      <c r="C172" s="3">
        <f t="shared" si="10"/>
        <v>476552.03984172607</v>
      </c>
      <c r="D172" s="3">
        <f t="shared" si="11"/>
        <v>363558.79232064378</v>
      </c>
      <c r="E172" s="3">
        <f t="shared" si="9"/>
        <v>634880.83838672936</v>
      </c>
    </row>
    <row r="173" spans="1:5" x14ac:dyDescent="0.2">
      <c r="A173" s="4">
        <f t="shared" si="8"/>
        <v>14</v>
      </c>
      <c r="B173">
        <v>165</v>
      </c>
      <c r="C173" s="3">
        <f t="shared" si="10"/>
        <v>483370.27850309422</v>
      </c>
      <c r="D173" s="3">
        <f t="shared" si="11"/>
        <v>368152.35357954475</v>
      </c>
      <c r="E173" s="3">
        <f t="shared" si="9"/>
        <v>642390.38863996975</v>
      </c>
    </row>
    <row r="174" spans="1:5" x14ac:dyDescent="0.2">
      <c r="A174" s="4">
        <f t="shared" si="8"/>
        <v>14</v>
      </c>
      <c r="B174">
        <v>166</v>
      </c>
      <c r="C174" s="3">
        <f t="shared" si="10"/>
        <v>490273.17696117435</v>
      </c>
      <c r="D174" s="3">
        <f t="shared" si="11"/>
        <v>372794.15181453625</v>
      </c>
      <c r="E174" s="3">
        <f t="shared" si="9"/>
        <v>649979.51498065714</v>
      </c>
    </row>
    <row r="175" spans="1:5" x14ac:dyDescent="0.2">
      <c r="A175" s="4">
        <f t="shared" si="8"/>
        <v>14</v>
      </c>
      <c r="B175">
        <v>167</v>
      </c>
      <c r="C175" s="3">
        <f t="shared" si="10"/>
        <v>497261.78640844231</v>
      </c>
      <c r="D175" s="3">
        <f t="shared" si="11"/>
        <v>377484.7073103654</v>
      </c>
      <c r="E175" s="3">
        <f t="shared" si="9"/>
        <v>657649.07450547535</v>
      </c>
    </row>
    <row r="176" spans="1:5" x14ac:dyDescent="0.2">
      <c r="A176" s="4">
        <f t="shared" si="8"/>
        <v>14</v>
      </c>
      <c r="B176">
        <v>168</v>
      </c>
      <c r="C176" s="3">
        <f t="shared" si="10"/>
        <v>504337.17108968052</v>
      </c>
      <c r="D176" s="3">
        <f t="shared" si="11"/>
        <v>382224.54594037787</v>
      </c>
      <c r="E176" s="3">
        <f t="shared" si="9"/>
        <v>665399.93351953721</v>
      </c>
    </row>
    <row r="177" spans="1:5" x14ac:dyDescent="0.2">
      <c r="A177" s="4">
        <f t="shared" si="8"/>
        <v>15</v>
      </c>
      <c r="B177">
        <v>169</v>
      </c>
      <c r="C177" s="3">
        <f t="shared" si="10"/>
        <v>511500.4084640441</v>
      </c>
      <c r="D177" s="3">
        <f t="shared" si="11"/>
        <v>387014.19922658516</v>
      </c>
      <c r="E177" s="3">
        <f t="shared" si="9"/>
        <v>673232.96763535659</v>
      </c>
    </row>
    <row r="178" spans="1:5" x14ac:dyDescent="0.2">
      <c r="A178" s="4">
        <f t="shared" si="8"/>
        <v>15</v>
      </c>
      <c r="B178">
        <v>170</v>
      </c>
      <c r="C178" s="3">
        <f t="shared" si="10"/>
        <v>518752.58936913934</v>
      </c>
      <c r="D178" s="3">
        <f t="shared" si="11"/>
        <v>391854.20440037752</v>
      </c>
      <c r="E178" s="3">
        <f t="shared" si="9"/>
        <v>681149.06187288114</v>
      </c>
    </row>
    <row r="179" spans="1:5" x14ac:dyDescent="0.2">
      <c r="A179" s="4">
        <f t="shared" si="8"/>
        <v>15</v>
      </c>
      <c r="B179">
        <v>171</v>
      </c>
      <c r="C179" s="3">
        <f t="shared" si="10"/>
        <v>526094.81818713958</v>
      </c>
      <c r="D179" s="3">
        <f t="shared" si="11"/>
        <v>396745.10446389008</v>
      </c>
      <c r="E179" s="3">
        <f t="shared" si="9"/>
        <v>689149.11076060461</v>
      </c>
    </row>
    <row r="180" spans="1:5" x14ac:dyDescent="0.2">
      <c r="A180" s="4">
        <f t="shared" si="8"/>
        <v>15</v>
      </c>
      <c r="B180">
        <v>172</v>
      </c>
      <c r="C180" s="3">
        <f t="shared" si="10"/>
        <v>533528.2130129633</v>
      </c>
      <c r="D180" s="3">
        <f t="shared" si="11"/>
        <v>401687.44825202733</v>
      </c>
      <c r="E180" s="3">
        <f t="shared" si="9"/>
        <v>697234.01843776053</v>
      </c>
    </row>
    <row r="181" spans="1:5" x14ac:dyDescent="0.2">
      <c r="A181" s="4">
        <f t="shared" si="8"/>
        <v>15</v>
      </c>
      <c r="B181">
        <v>173</v>
      </c>
      <c r="C181" s="3">
        <f t="shared" si="10"/>
        <v>541053.905824541</v>
      </c>
      <c r="D181" s="3">
        <f t="shared" si="11"/>
        <v>406681.7904951559</v>
      </c>
      <c r="E181" s="3">
        <f t="shared" si="9"/>
        <v>705404.69875762041</v>
      </c>
    </row>
    <row r="182" spans="1:5" x14ac:dyDescent="0.2">
      <c r="A182" s="4">
        <f t="shared" si="8"/>
        <v>15</v>
      </c>
      <c r="B182">
        <v>174</v>
      </c>
      <c r="C182" s="3">
        <f t="shared" si="10"/>
        <v>548673.04265519581</v>
      </c>
      <c r="D182" s="3">
        <f t="shared" si="11"/>
        <v>411728.6918824694</v>
      </c>
      <c r="E182" s="3">
        <f t="shared" si="9"/>
        <v>713662.07539189653</v>
      </c>
    </row>
    <row r="183" spans="1:5" x14ac:dyDescent="0.2">
      <c r="A183" s="4">
        <f t="shared" si="8"/>
        <v>15</v>
      </c>
      <c r="B183">
        <v>175</v>
      </c>
      <c r="C183" s="3">
        <f t="shared" si="10"/>
        <v>556386.78376816458</v>
      </c>
      <c r="D183" s="3">
        <f t="shared" si="11"/>
        <v>416828.71912603464</v>
      </c>
      <c r="E183" s="3">
        <f t="shared" si="9"/>
        <v>722007.0819362693</v>
      </c>
    </row>
    <row r="184" spans="1:5" x14ac:dyDescent="0.2">
      <c r="A184" s="4">
        <f t="shared" si="8"/>
        <v>15</v>
      </c>
      <c r="B184">
        <v>176</v>
      </c>
      <c r="C184" s="3">
        <f t="shared" si="10"/>
        <v>564196.30383328605</v>
      </c>
      <c r="D184" s="3">
        <f t="shared" si="11"/>
        <v>421982.44502552733</v>
      </c>
      <c r="E184" s="3">
        <f t="shared" si="9"/>
        <v>730440.6620170488</v>
      </c>
    </row>
    <row r="185" spans="1:5" x14ac:dyDescent="0.2">
      <c r="A185" s="4">
        <f t="shared" si="8"/>
        <v>15</v>
      </c>
      <c r="B185">
        <v>177</v>
      </c>
      <c r="C185" s="3">
        <f t="shared" si="10"/>
        <v>572102.79210588278</v>
      </c>
      <c r="D185" s="3">
        <f t="shared" si="11"/>
        <v>427190.44853366236</v>
      </c>
      <c r="E185" s="3">
        <f t="shared" si="9"/>
        <v>738963.7693989831</v>
      </c>
    </row>
    <row r="186" spans="1:5" x14ac:dyDescent="0.2">
      <c r="A186" s="4">
        <f t="shared" si="8"/>
        <v>15</v>
      </c>
      <c r="B186">
        <v>178</v>
      </c>
      <c r="C186" s="3">
        <f t="shared" si="10"/>
        <v>580107.45260786416</v>
      </c>
      <c r="D186" s="3">
        <f t="shared" si="11"/>
        <v>432453.31482232711</v>
      </c>
      <c r="E186" s="3">
        <f t="shared" si="9"/>
        <v>747577.3680942232</v>
      </c>
    </row>
    <row r="187" spans="1:5" x14ac:dyDescent="0.2">
      <c r="A187" s="4">
        <f t="shared" si="8"/>
        <v>15</v>
      </c>
      <c r="B187">
        <v>179</v>
      </c>
      <c r="C187" s="3">
        <f t="shared" si="10"/>
        <v>588211.50431107858</v>
      </c>
      <c r="D187" s="3">
        <f t="shared" si="11"/>
        <v>437771.63534942665</v>
      </c>
      <c r="E187" s="3">
        <f t="shared" si="9"/>
        <v>756282.43247246067</v>
      </c>
    </row>
    <row r="188" spans="1:5" x14ac:dyDescent="0.2">
      <c r="A188" s="4">
        <f t="shared" si="8"/>
        <v>15</v>
      </c>
      <c r="B188">
        <v>180</v>
      </c>
      <c r="C188" s="3">
        <f t="shared" si="10"/>
        <v>596416.18132294121</v>
      </c>
      <c r="D188" s="3">
        <f t="shared" si="11"/>
        <v>443146.00792644615</v>
      </c>
      <c r="E188" s="3">
        <f t="shared" si="9"/>
        <v>765079.94737224886</v>
      </c>
    </row>
    <row r="189" spans="1:5" x14ac:dyDescent="0.2">
      <c r="A189" s="4">
        <f t="shared" si="8"/>
        <v>16</v>
      </c>
      <c r="B189">
        <v>181</v>
      </c>
      <c r="C189" s="3">
        <f t="shared" si="10"/>
        <v>604722.73307436774</v>
      </c>
      <c r="D189" s="3">
        <f t="shared" si="11"/>
        <v>448577.03678674024</v>
      </c>
      <c r="E189" s="3">
        <f t="shared" si="9"/>
        <v>773970.90821352054</v>
      </c>
    </row>
    <row r="190" spans="1:5" x14ac:dyDescent="0.2">
      <c r="A190" s="4">
        <f t="shared" si="8"/>
        <v>16</v>
      </c>
      <c r="B190">
        <v>182</v>
      </c>
      <c r="C190" s="3">
        <f t="shared" si="10"/>
        <v>613132.42451004114</v>
      </c>
      <c r="D190" s="3">
        <f t="shared" si="11"/>
        <v>454065.33265455579</v>
      </c>
      <c r="E190" s="3">
        <f t="shared" si="9"/>
        <v>782956.32111131353</v>
      </c>
    </row>
    <row r="191" spans="1:5" x14ac:dyDescent="0.2">
      <c r="A191" s="4">
        <f t="shared" si="8"/>
        <v>16</v>
      </c>
      <c r="B191">
        <v>183</v>
      </c>
      <c r="C191" s="3">
        <f t="shared" si="10"/>
        <v>621646.53628104087</v>
      </c>
      <c r="D191" s="3">
        <f t="shared" si="11"/>
        <v>459611.51281479653</v>
      </c>
      <c r="E191" s="3">
        <f t="shared" si="9"/>
        <v>792037.20299071982</v>
      </c>
    </row>
    <row r="192" spans="1:5" x14ac:dyDescent="0.2">
      <c r="A192" s="4">
        <f t="shared" si="8"/>
        <v>16</v>
      </c>
      <c r="B192">
        <v>184</v>
      </c>
      <c r="C192" s="3">
        <f t="shared" si="10"/>
        <v>630266.36493986379</v>
      </c>
      <c r="D192" s="3">
        <f t="shared" si="11"/>
        <v>465216.20118353778</v>
      </c>
      <c r="E192" s="3">
        <f t="shared" si="9"/>
        <v>801214.58170307043</v>
      </c>
    </row>
    <row r="193" spans="1:5" x14ac:dyDescent="0.2">
      <c r="A193" s="4">
        <f t="shared" si="8"/>
        <v>16</v>
      </c>
      <c r="B193">
        <v>185</v>
      </c>
      <c r="C193" s="3">
        <f t="shared" si="10"/>
        <v>638993.22313786717</v>
      </c>
      <c r="D193" s="3">
        <f t="shared" si="11"/>
        <v>470880.02837929933</v>
      </c>
      <c r="E193" s="3">
        <f t="shared" si="9"/>
        <v>810489.49614336865</v>
      </c>
    </row>
    <row r="194" spans="1:5" x14ac:dyDescent="0.2">
      <c r="A194" s="4">
        <f t="shared" si="8"/>
        <v>16</v>
      </c>
      <c r="B194">
        <v>186</v>
      </c>
      <c r="C194" s="3">
        <f t="shared" si="10"/>
        <v>647828.43982516241</v>
      </c>
      <c r="D194" s="3">
        <f t="shared" si="11"/>
        <v>476603.63179508253</v>
      </c>
      <c r="E194" s="3">
        <f t="shared" si="9"/>
        <v>819862.99636898329</v>
      </c>
    </row>
    <row r="195" spans="1:5" x14ac:dyDescent="0.2">
      <c r="A195" s="4">
        <f t="shared" si="8"/>
        <v>16</v>
      </c>
      <c r="B195">
        <v>187</v>
      </c>
      <c r="C195" s="3">
        <f t="shared" si="10"/>
        <v>656773.36045299156</v>
      </c>
      <c r="D195" s="3">
        <f t="shared" si="11"/>
        <v>482387.65567118366</v>
      </c>
      <c r="E195" s="3">
        <f t="shared" si="9"/>
        <v>829336.14371962007</v>
      </c>
    </row>
    <row r="196" spans="1:5" x14ac:dyDescent="0.2">
      <c r="A196" s="4">
        <f t="shared" si="8"/>
        <v>16</v>
      </c>
      <c r="B196">
        <v>188</v>
      </c>
      <c r="C196" s="3">
        <f t="shared" si="10"/>
        <v>665829.34717861621</v>
      </c>
      <c r="D196" s="3">
        <f t="shared" si="11"/>
        <v>488232.75116878917</v>
      </c>
      <c r="E196" s="3">
        <f t="shared" si="9"/>
        <v>838910.01093858248</v>
      </c>
    </row>
    <row r="197" spans="1:5" x14ac:dyDescent="0.2">
      <c r="A197" s="4">
        <f t="shared" si="8"/>
        <v>16</v>
      </c>
      <c r="B197">
        <v>189</v>
      </c>
      <c r="C197" s="3">
        <f t="shared" si="10"/>
        <v>674997.77907275071</v>
      </c>
      <c r="D197" s="3">
        <f t="shared" si="11"/>
        <v>494139.57644436136</v>
      </c>
      <c r="E197" s="3">
        <f t="shared" si="9"/>
        <v>848585.68229533429</v>
      </c>
    </row>
    <row r="198" spans="1:5" x14ac:dyDescent="0.2">
      <c r="A198" s="4">
        <f t="shared" si="8"/>
        <v>16</v>
      </c>
      <c r="B198">
        <v>190</v>
      </c>
      <c r="C198" s="3">
        <f t="shared" si="10"/>
        <v>684280.05232957075</v>
      </c>
      <c r="D198" s="3">
        <f t="shared" si="11"/>
        <v>500108.79672482412</v>
      </c>
      <c r="E198" s="3">
        <f t="shared" si="9"/>
        <v>858364.25370938028</v>
      </c>
    </row>
    <row r="199" spans="1:5" x14ac:dyDescent="0.2">
      <c r="A199" s="4">
        <f t="shared" si="8"/>
        <v>16</v>
      </c>
      <c r="B199">
        <v>191</v>
      </c>
      <c r="C199" s="3">
        <f t="shared" si="10"/>
        <v>693677.58047932968</v>
      </c>
      <c r="D199" s="3">
        <f t="shared" si="11"/>
        <v>506141.08438355551</v>
      </c>
      <c r="E199" s="3">
        <f t="shared" si="9"/>
        <v>868246.83287547622</v>
      </c>
    </row>
    <row r="200" spans="1:5" x14ac:dyDescent="0.2">
      <c r="A200" s="4">
        <f t="shared" si="8"/>
        <v>16</v>
      </c>
      <c r="B200">
        <v>192</v>
      </c>
      <c r="C200" s="3">
        <f t="shared" si="10"/>
        <v>703191.79460361472</v>
      </c>
      <c r="D200" s="3">
        <f t="shared" si="11"/>
        <v>512237.11901719973</v>
      </c>
      <c r="E200" s="3">
        <f t="shared" si="9"/>
        <v>878234.53939018934</v>
      </c>
    </row>
    <row r="201" spans="1:5" x14ac:dyDescent="0.2">
      <c r="A201" s="4">
        <f t="shared" si="8"/>
        <v>17</v>
      </c>
      <c r="B201">
        <v>193</v>
      </c>
      <c r="C201" s="3">
        <f t="shared" si="10"/>
        <v>712824.14355327631</v>
      </c>
      <c r="D201" s="3">
        <f t="shared" si="11"/>
        <v>518397.58752330131</v>
      </c>
      <c r="E201" s="3">
        <f t="shared" si="9"/>
        <v>888328.50487981387</v>
      </c>
    </row>
    <row r="202" spans="1:5" x14ac:dyDescent="0.2">
      <c r="A202" s="4">
        <f t="shared" ref="A202:A265" si="12">_xlfn.CEILING.MATH(B202/12, 1)</f>
        <v>17</v>
      </c>
      <c r="B202">
        <v>194</v>
      </c>
      <c r="C202" s="3">
        <f t="shared" si="10"/>
        <v>722576.09416906291</v>
      </c>
      <c r="D202" s="3">
        <f t="shared" si="11"/>
        <v>524623.18417877587</v>
      </c>
      <c r="E202" s="3">
        <f t="shared" ref="E202:E265" si="13">$B$5*(1 + $E$4)^B202/(1 + $E$2)^B202 + D202</f>
        <v>898529.87312966422</v>
      </c>
    </row>
    <row r="203" spans="1:5" x14ac:dyDescent="0.2">
      <c r="A203" s="4">
        <f t="shared" si="12"/>
        <v>17</v>
      </c>
      <c r="B203">
        <v>195</v>
      </c>
      <c r="C203" s="3">
        <f t="shared" si="10"/>
        <v>732449.13150499552</v>
      </c>
      <c r="D203" s="3">
        <f t="shared" si="11"/>
        <v>530914.61071922374</v>
      </c>
      <c r="E203" s="3">
        <f t="shared" si="13"/>
        <v>908839.80021475698</v>
      </c>
    </row>
    <row r="204" spans="1:5" x14ac:dyDescent="0.2">
      <c r="A204" s="4">
        <f t="shared" si="12"/>
        <v>17</v>
      </c>
      <c r="B204">
        <v>196</v>
      </c>
      <c r="C204" s="3">
        <f t="shared" ref="C204:C267" si="14">(C203+$B$1)*(1+$E$4)</f>
        <v>742444.75905451598</v>
      </c>
      <c r="D204" s="3">
        <f t="shared" ref="D204:D267" si="15">C204/(1+$E$2)^B204</f>
        <v>537272.57641909493</v>
      </c>
      <c r="E204" s="3">
        <f t="shared" si="13"/>
        <v>919259.45463189599</v>
      </c>
    </row>
    <row r="205" spans="1:5" x14ac:dyDescent="0.2">
      <c r="A205" s="4">
        <f t="shared" si="12"/>
        <v>17</v>
      </c>
      <c r="B205">
        <v>197</v>
      </c>
      <c r="C205" s="3">
        <f t="shared" si="14"/>
        <v>752564.49897944299</v>
      </c>
      <c r="D205" s="3">
        <f t="shared" si="15"/>
        <v>543697.79817271745</v>
      </c>
      <c r="E205" s="3">
        <f t="shared" si="13"/>
        <v>929790.01743318001</v>
      </c>
    </row>
    <row r="206" spans="1:5" x14ac:dyDescent="0.2">
      <c r="A206" s="4">
        <f t="shared" si="12"/>
        <v>17</v>
      </c>
      <c r="B206">
        <v>198</v>
      </c>
      <c r="C206" s="3">
        <f t="shared" si="14"/>
        <v>762809.89234177116</v>
      </c>
      <c r="D206" s="3">
        <f t="shared" si="15"/>
        <v>550191.00057619507</v>
      </c>
      <c r="E206" s="3">
        <f t="shared" si="13"/>
        <v>940432.68236094271</v>
      </c>
    </row>
    <row r="207" spans="1:5" x14ac:dyDescent="0.2">
      <c r="A207" s="4">
        <f t="shared" si="12"/>
        <v>17</v>
      </c>
      <c r="B207">
        <v>199</v>
      </c>
      <c r="C207" s="3">
        <f t="shared" si="14"/>
        <v>773182.49933834816</v>
      </c>
      <c r="D207" s="3">
        <f t="shared" si="15"/>
        <v>556752.91601018584</v>
      </c>
      <c r="E207" s="3">
        <f t="shared" si="13"/>
        <v>951188.65598414419</v>
      </c>
    </row>
    <row r="208" spans="1:5" x14ac:dyDescent="0.2">
      <c r="A208" s="4">
        <f t="shared" si="12"/>
        <v>17</v>
      </c>
      <c r="B208">
        <v>200</v>
      </c>
      <c r="C208" s="3">
        <f t="shared" si="14"/>
        <v>783683.89953846601</v>
      </c>
      <c r="D208" s="3">
        <f t="shared" si="15"/>
        <v>563384.2847235701</v>
      </c>
      <c r="E208" s="3">
        <f t="shared" si="13"/>
        <v>962059.15783622663</v>
      </c>
    </row>
    <row r="209" spans="1:5" x14ac:dyDescent="0.2">
      <c r="A209" s="4">
        <f t="shared" si="12"/>
        <v>17</v>
      </c>
      <c r="B209">
        <v>201</v>
      </c>
      <c r="C209" s="3">
        <f t="shared" si="14"/>
        <v>794315.69212440203</v>
      </c>
      <c r="D209" s="3">
        <f t="shared" si="15"/>
        <v>570085.8549180181</v>
      </c>
      <c r="E209" s="3">
        <f t="shared" si="13"/>
        <v>973045.42055445514</v>
      </c>
    </row>
    <row r="210" spans="1:5" x14ac:dyDescent="0.2">
      <c r="A210" s="4">
        <f t="shared" si="12"/>
        <v>17</v>
      </c>
      <c r="B210">
        <v>202</v>
      </c>
      <c r="C210" s="3">
        <f t="shared" si="14"/>
        <v>805079.4961349467</v>
      </c>
      <c r="D210" s="3">
        <f t="shared" si="15"/>
        <v>576858.38283346489</v>
      </c>
      <c r="E210" s="3">
        <f t="shared" si="13"/>
        <v>984148.69002075051</v>
      </c>
    </row>
    <row r="211" spans="1:5" x14ac:dyDescent="0.2">
      <c r="A211" s="4">
        <f t="shared" si="12"/>
        <v>17</v>
      </c>
      <c r="B211">
        <v>203</v>
      </c>
      <c r="C211" s="3">
        <f t="shared" si="14"/>
        <v>815976.95071195567</v>
      </c>
      <c r="D211" s="3">
        <f t="shared" si="15"/>
        <v>583702.63283450645</v>
      </c>
      <c r="E211" s="3">
        <f t="shared" si="13"/>
        <v>995370.22550404153</v>
      </c>
    </row>
    <row r="212" spans="1:5" x14ac:dyDescent="0.2">
      <c r="A212" s="4">
        <f t="shared" si="12"/>
        <v>17</v>
      </c>
      <c r="B212">
        <v>204</v>
      </c>
      <c r="C212" s="3">
        <f t="shared" si="14"/>
        <v>827009.71534996247</v>
      </c>
      <c r="D212" s="3">
        <f t="shared" si="15"/>
        <v>590619.37749772228</v>
      </c>
      <c r="E212" s="3">
        <f t="shared" si="13"/>
        <v>1006711.2998041427</v>
      </c>
    </row>
    <row r="213" spans="1:5" x14ac:dyDescent="0.2">
      <c r="A213" s="4">
        <f t="shared" si="12"/>
        <v>18</v>
      </c>
      <c r="B213">
        <v>205</v>
      </c>
      <c r="C213" s="3">
        <f t="shared" si="14"/>
        <v>838179.47014889121</v>
      </c>
      <c r="D213" s="3">
        <f t="shared" si="15"/>
        <v>597609.39769993711</v>
      </c>
      <c r="E213" s="3">
        <f t="shared" si="13"/>
        <v>1018173.1993971813</v>
      </c>
    </row>
    <row r="214" spans="1:5" x14ac:dyDescent="0.2">
      <c r="A214" s="4">
        <f t="shared" si="12"/>
        <v>18</v>
      </c>
      <c r="B214">
        <v>206</v>
      </c>
      <c r="C214" s="3">
        <f t="shared" si="14"/>
        <v>849487.91606990667</v>
      </c>
      <c r="D214" s="3">
        <f t="shared" si="15"/>
        <v>604673.48270743166</v>
      </c>
      <c r="E214" s="3">
        <f t="shared" si="13"/>
        <v>1029757.2245825853</v>
      </c>
    </row>
    <row r="215" spans="1:5" x14ac:dyDescent="0.2">
      <c r="A215" s="4">
        <f t="shared" si="12"/>
        <v>18</v>
      </c>
      <c r="B215">
        <v>207</v>
      </c>
      <c r="C215" s="3">
        <f t="shared" si="14"/>
        <v>860936.77519444143</v>
      </c>
      <c r="D215" s="3">
        <f t="shared" si="15"/>
        <v>611812.43026611034</v>
      </c>
      <c r="E215" s="3">
        <f t="shared" si="13"/>
        <v>1041464.6896316514</v>
      </c>
    </row>
    <row r="216" spans="1:5" x14ac:dyDescent="0.2">
      <c r="A216" s="4">
        <f t="shared" si="12"/>
        <v>18</v>
      </c>
      <c r="B216">
        <v>208</v>
      </c>
      <c r="C216" s="3">
        <f t="shared" si="14"/>
        <v>872527.7909864391</v>
      </c>
      <c r="D216" s="3">
        <f t="shared" si="15"/>
        <v>619027.0466926411</v>
      </c>
      <c r="E216" s="3">
        <f t="shared" si="13"/>
        <v>1053296.9229377105</v>
      </c>
    </row>
    <row r="217" spans="1:5" x14ac:dyDescent="0.2">
      <c r="A217" s="4">
        <f t="shared" si="12"/>
        <v>18</v>
      </c>
      <c r="B217">
        <v>209</v>
      </c>
      <c r="C217" s="3">
        <f t="shared" si="14"/>
        <v>884262.72855785408</v>
      </c>
      <c r="D217" s="3">
        <f t="shared" si="15"/>
        <v>626318.14696657239</v>
      </c>
      <c r="E217" s="3">
        <f t="shared" si="13"/>
        <v>1065255.2671679081</v>
      </c>
    </row>
    <row r="218" spans="1:5" x14ac:dyDescent="0.2">
      <c r="A218" s="4">
        <f t="shared" si="12"/>
        <v>18</v>
      </c>
      <c r="B218">
        <v>210</v>
      </c>
      <c r="C218" s="3">
        <f t="shared" si="14"/>
        <v>896143.37493744749</v>
      </c>
      <c r="D218" s="3">
        <f t="shared" si="15"/>
        <v>633686.55482344038</v>
      </c>
      <c r="E218" s="3">
        <f t="shared" si="13"/>
        <v>1077341.0794166126</v>
      </c>
    </row>
    <row r="219" spans="1:5" x14ac:dyDescent="0.2">
      <c r="A219" s="4">
        <f t="shared" si="12"/>
        <v>18</v>
      </c>
      <c r="B219">
        <v>211</v>
      </c>
      <c r="C219" s="3">
        <f t="shared" si="14"/>
        <v>908171.53934292088</v>
      </c>
      <c r="D219" s="3">
        <f t="shared" si="15"/>
        <v>641133.10284887755</v>
      </c>
      <c r="E219" s="3">
        <f t="shared" si="13"/>
        <v>1089555.7313604739</v>
      </c>
    </row>
    <row r="220" spans="1:5" x14ac:dyDescent="0.2">
      <c r="A220" s="4">
        <f t="shared" si="12"/>
        <v>18</v>
      </c>
      <c r="B220">
        <v>212</v>
      </c>
      <c r="C220" s="3">
        <f t="shared" si="14"/>
        <v>920349.05345642893</v>
      </c>
      <c r="D220" s="3">
        <f t="shared" si="15"/>
        <v>648658.63257373217</v>
      </c>
      <c r="E220" s="3">
        <f t="shared" si="13"/>
        <v>1101900.6094151507</v>
      </c>
    </row>
    <row r="221" spans="1:5" x14ac:dyDescent="0.2">
      <c r="A221" s="4">
        <f t="shared" si="12"/>
        <v>18</v>
      </c>
      <c r="B221">
        <v>213</v>
      </c>
      <c r="C221" s="3">
        <f t="shared" si="14"/>
        <v>932677.77170351299</v>
      </c>
      <c r="D221" s="3">
        <f t="shared" si="15"/>
        <v>656263.99457021081</v>
      </c>
      <c r="E221" s="3">
        <f t="shared" si="13"/>
        <v>1114377.1148937198</v>
      </c>
    </row>
    <row r="222" spans="1:5" x14ac:dyDescent="0.2">
      <c r="A222" s="4">
        <f t="shared" si="12"/>
        <v>18</v>
      </c>
      <c r="B222">
        <v>214</v>
      </c>
      <c r="C222" s="3">
        <f t="shared" si="14"/>
        <v>945159.57153549837</v>
      </c>
      <c r="D222" s="3">
        <f t="shared" si="15"/>
        <v>663950.04854905303</v>
      </c>
      <c r="E222" s="3">
        <f t="shared" si="13"/>
        <v>1126986.6641667869</v>
      </c>
    </row>
    <row r="223" spans="1:5" x14ac:dyDescent="0.2">
      <c r="A223" s="4">
        <f t="shared" si="12"/>
        <v>18</v>
      </c>
      <c r="B223">
        <v>215</v>
      </c>
      <c r="C223" s="3">
        <f t="shared" si="14"/>
        <v>957796.35371539753</v>
      </c>
      <c r="D223" s="3">
        <f t="shared" si="15"/>
        <v>671717.66345775104</v>
      </c>
      <c r="E223" s="3">
        <f t="shared" si="13"/>
        <v>1139730.6888243216</v>
      </c>
    </row>
    <row r="224" spans="1:5" x14ac:dyDescent="0.2">
      <c r="A224" s="4">
        <f t="shared" si="12"/>
        <v>18</v>
      </c>
      <c r="B224">
        <v>216</v>
      </c>
      <c r="C224" s="3">
        <f t="shared" si="14"/>
        <v>970590.04260736378</v>
      </c>
      <c r="D224" s="3">
        <f t="shared" si="15"/>
        <v>679567.71757982462</v>
      </c>
      <c r="E224" s="3">
        <f t="shared" si="13"/>
        <v>1152610.6358392267</v>
      </c>
    </row>
    <row r="225" spans="1:5" x14ac:dyDescent="0.2">
      <c r="A225" s="4">
        <f t="shared" si="12"/>
        <v>19</v>
      </c>
      <c r="B225">
        <v>217</v>
      </c>
      <c r="C225" s="3">
        <f t="shared" si="14"/>
        <v>983542.58646973863</v>
      </c>
      <c r="D225" s="3">
        <f t="shared" si="15"/>
        <v>687501.09863516421</v>
      </c>
      <c r="E225" s="3">
        <f t="shared" si="13"/>
        <v>1165627.9677326735</v>
      </c>
    </row>
    <row r="226" spans="1:5" x14ac:dyDescent="0.2">
      <c r="A226" s="4">
        <f t="shared" si="12"/>
        <v>19</v>
      </c>
      <c r="B226">
        <v>218</v>
      </c>
      <c r="C226" s="3">
        <f t="shared" si="14"/>
        <v>996655.95775173791</v>
      </c>
      <c r="D226" s="3">
        <f t="shared" si="15"/>
        <v>695518.70388145046</v>
      </c>
      <c r="E226" s="3">
        <f t="shared" si="13"/>
        <v>1178784.1627412038</v>
      </c>
    </row>
    <row r="227" spans="1:5" x14ac:dyDescent="0.2">
      <c r="A227" s="4">
        <f t="shared" si="12"/>
        <v>19</v>
      </c>
      <c r="B227">
        <v>219</v>
      </c>
      <c r="C227" s="3">
        <f t="shared" si="14"/>
        <v>1009932.153393822</v>
      </c>
      <c r="D227" s="3">
        <f t="shared" si="15"/>
        <v>703621.44021666492</v>
      </c>
      <c r="E227" s="3">
        <f t="shared" si="13"/>
        <v>1192080.7149856358</v>
      </c>
    </row>
    <row r="228" spans="1:5" x14ac:dyDescent="0.2">
      <c r="A228" s="4">
        <f t="shared" si="12"/>
        <v>19</v>
      </c>
      <c r="B228">
        <v>220</v>
      </c>
      <c r="C228" s="3">
        <f t="shared" si="14"/>
        <v>1023373.1951317954</v>
      </c>
      <c r="D228" s="3">
        <f t="shared" si="15"/>
        <v>711810.2242827022</v>
      </c>
      <c r="E228" s="3">
        <f t="shared" si="13"/>
        <v>1205519.1346417805</v>
      </c>
    </row>
    <row r="229" spans="1:5" x14ac:dyDescent="0.2">
      <c r="A229" s="4">
        <f t="shared" si="12"/>
        <v>19</v>
      </c>
      <c r="B229">
        <v>221</v>
      </c>
      <c r="C229" s="3">
        <f t="shared" si="14"/>
        <v>1036981.1298046819</v>
      </c>
      <c r="D229" s="3">
        <f t="shared" si="15"/>
        <v>720085.9825700965</v>
      </c>
      <c r="E229" s="3">
        <f t="shared" si="13"/>
        <v>1219100.9481129979</v>
      </c>
    </row>
    <row r="230" spans="1:5" x14ac:dyDescent="0.2">
      <c r="A230" s="4">
        <f t="shared" si="12"/>
        <v>19</v>
      </c>
      <c r="B230">
        <v>222</v>
      </c>
      <c r="C230" s="3">
        <f t="shared" si="14"/>
        <v>1050758.0296664233</v>
      </c>
      <c r="D230" s="3">
        <f t="shared" si="15"/>
        <v>728449.6515238717</v>
      </c>
      <c r="E230" s="3">
        <f t="shared" si="13"/>
        <v>1232827.6982046005</v>
      </c>
    </row>
    <row r="231" spans="1:5" x14ac:dyDescent="0.2">
      <c r="A231" s="4">
        <f t="shared" si="12"/>
        <v>19</v>
      </c>
      <c r="B231">
        <v>223</v>
      </c>
      <c r="C231" s="3">
        <f t="shared" si="14"/>
        <v>1064705.9927014483</v>
      </c>
      <c r="D231" s="3">
        <f t="shared" si="15"/>
        <v>736902.17765053059</v>
      </c>
      <c r="E231" s="3">
        <f t="shared" si="13"/>
        <v>1246700.9443001379</v>
      </c>
    </row>
    <row r="232" spans="1:5" x14ac:dyDescent="0.2">
      <c r="A232" s="4">
        <f t="shared" si="12"/>
        <v>19</v>
      </c>
      <c r="B232">
        <v>224</v>
      </c>
      <c r="C232" s="3">
        <f t="shared" si="14"/>
        <v>1078827.1429441581</v>
      </c>
      <c r="D232" s="3">
        <f t="shared" si="15"/>
        <v>745444.51762619475</v>
      </c>
      <c r="E232" s="3">
        <f t="shared" si="13"/>
        <v>1260722.2625395735</v>
      </c>
    </row>
    <row r="233" spans="1:5" x14ac:dyDescent="0.2">
      <c r="A233" s="4">
        <f t="shared" si="12"/>
        <v>19</v>
      </c>
      <c r="B233">
        <v>225</v>
      </c>
      <c r="C233" s="3">
        <f t="shared" si="14"/>
        <v>1093123.6308023813</v>
      </c>
      <c r="D233" s="3">
        <f t="shared" si="15"/>
        <v>754077.63840590348</v>
      </c>
      <c r="E233" s="3">
        <f t="shared" si="13"/>
        <v>1274893.245999374</v>
      </c>
    </row>
    <row r="234" spans="1:5" x14ac:dyDescent="0.2">
      <c r="A234" s="4">
        <f t="shared" si="12"/>
        <v>19</v>
      </c>
      <c r="B234">
        <v>226</v>
      </c>
      <c r="C234" s="3">
        <f t="shared" si="14"/>
        <v>1107597.6333848443</v>
      </c>
      <c r="D234" s="3">
        <f t="shared" si="15"/>
        <v>762802.51733409159</v>
      </c>
      <c r="E234" s="3">
        <f t="shared" si="13"/>
        <v>1289215.5048745377</v>
      </c>
    </row>
    <row r="235" spans="1:5" x14ac:dyDescent="0.2">
      <c r="A235" s="4">
        <f t="shared" si="12"/>
        <v>19</v>
      </c>
      <c r="B235">
        <v>227</v>
      </c>
      <c r="C235" s="3">
        <f t="shared" si="14"/>
        <v>1122251.3548327063</v>
      </c>
      <c r="D235" s="3">
        <f t="shared" si="15"/>
        <v>771620.14225625014</v>
      </c>
      <c r="E235" s="3">
        <f t="shared" si="13"/>
        <v>1303690.666662578</v>
      </c>
    </row>
    <row r="236" spans="1:5" x14ac:dyDescent="0.2">
      <c r="A236" s="4">
        <f t="shared" si="12"/>
        <v>19</v>
      </c>
      <c r="B236">
        <v>228</v>
      </c>
      <c r="C236" s="3">
        <f t="shared" si="14"/>
        <v>1137087.0266552125</v>
      </c>
      <c r="D236" s="3">
        <f t="shared" si="15"/>
        <v>780531.51163179078</v>
      </c>
      <c r="E236" s="3">
        <f t="shared" si="13"/>
        <v>1318320.3763494818</v>
      </c>
    </row>
    <row r="237" spans="1:5" x14ac:dyDescent="0.2">
      <c r="A237" s="4">
        <f t="shared" si="12"/>
        <v>20</v>
      </c>
      <c r="B237">
        <v>229</v>
      </c>
      <c r="C237" s="3">
        <f t="shared" si="14"/>
        <v>1152106.9080695149</v>
      </c>
      <c r="D237" s="3">
        <f t="shared" si="15"/>
        <v>789537.63464812154</v>
      </c>
      <c r="E237" s="3">
        <f t="shared" si="13"/>
        <v>1333106.2965976715</v>
      </c>
    </row>
    <row r="238" spans="1:5" x14ac:dyDescent="0.2">
      <c r="A238" s="4">
        <f t="shared" si="12"/>
        <v>20</v>
      </c>
      <c r="B238">
        <v>230</v>
      </c>
      <c r="C238" s="3">
        <f t="shared" si="14"/>
        <v>1167313.2863447114</v>
      </c>
      <c r="D238" s="3">
        <f t="shared" si="15"/>
        <v>798639.53133594908</v>
      </c>
      <c r="E238" s="3">
        <f t="shared" si="13"/>
        <v>1348050.107935983</v>
      </c>
    </row>
    <row r="239" spans="1:5" x14ac:dyDescent="0.2">
      <c r="A239" s="4">
        <f t="shared" si="12"/>
        <v>20</v>
      </c>
      <c r="B239">
        <v>231</v>
      </c>
      <c r="C239" s="3">
        <f t="shared" si="14"/>
        <v>1182708.4771501583</v>
      </c>
      <c r="D239" s="3">
        <f t="shared" si="15"/>
        <v>807838.2326858181</v>
      </c>
      <c r="E239" s="3">
        <f t="shared" si="13"/>
        <v>1363153.5089516845</v>
      </c>
    </row>
    <row r="240" spans="1:5" x14ac:dyDescent="0.2">
      <c r="A240" s="4">
        <f t="shared" si="12"/>
        <v>20</v>
      </c>
      <c r="B240">
        <v>232</v>
      </c>
      <c r="C240" s="3">
        <f t="shared" si="14"/>
        <v>1198294.8249081061</v>
      </c>
      <c r="D240" s="3">
        <f t="shared" si="15"/>
        <v>817134.78076590726</v>
      </c>
      <c r="E240" s="3">
        <f t="shared" si="13"/>
        <v>1378418.2164845641</v>
      </c>
    </row>
    <row r="241" spans="1:5" x14ac:dyDescent="0.2">
      <c r="A241" s="4">
        <f t="shared" si="12"/>
        <v>20</v>
      </c>
      <c r="B241">
        <v>233</v>
      </c>
      <c r="C241" s="3">
        <f t="shared" si="14"/>
        <v>1214074.7031507152</v>
      </c>
      <c r="D241" s="3">
        <f t="shared" si="15"/>
        <v>826530.22884108778</v>
      </c>
      <c r="E241" s="3">
        <f t="shared" si="13"/>
        <v>1393845.9658230999</v>
      </c>
    </row>
    <row r="242" spans="1:5" x14ac:dyDescent="0.2">
      <c r="A242" s="4">
        <f t="shared" si="12"/>
        <v>20</v>
      </c>
      <c r="B242">
        <v>234</v>
      </c>
      <c r="C242" s="3">
        <f t="shared" si="14"/>
        <v>1230050.5148815033</v>
      </c>
      <c r="D242" s="3">
        <f t="shared" si="15"/>
        <v>836025.64149326237</v>
      </c>
      <c r="E242" s="3">
        <f t="shared" si="13"/>
        <v>1409438.5109027375</v>
      </c>
    </row>
    <row r="243" spans="1:5" x14ac:dyDescent="0.2">
      <c r="A243" s="4">
        <f t="shared" si="12"/>
        <v>20</v>
      </c>
      <c r="B243">
        <v>235</v>
      </c>
      <c r="C243" s="3">
        <f t="shared" si="14"/>
        <v>1246224.6929412822</v>
      </c>
      <c r="D243" s="3">
        <f t="shared" si="15"/>
        <v>845622.09474299813</v>
      </c>
      <c r="E243" s="3">
        <f t="shared" si="13"/>
        <v>1425197.6245063003</v>
      </c>
    </row>
    <row r="244" spans="1:5" x14ac:dyDescent="0.2">
      <c r="A244" s="4">
        <f t="shared" si="12"/>
        <v>20</v>
      </c>
      <c r="B244">
        <v>236</v>
      </c>
      <c r="C244" s="3">
        <f t="shared" si="14"/>
        <v>1262599.7003786366</v>
      </c>
      <c r="D244" s="3">
        <f t="shared" si="15"/>
        <v>855320.6761724652</v>
      </c>
      <c r="E244" s="3">
        <f t="shared" si="13"/>
        <v>1441125.0984665519</v>
      </c>
    </row>
    <row r="245" spans="1:5" x14ac:dyDescent="0.2">
      <c r="A245" s="4">
        <f t="shared" si="12"/>
        <v>20</v>
      </c>
      <c r="B245">
        <v>237</v>
      </c>
      <c r="C245" s="3">
        <f t="shared" si="14"/>
        <v>1279178.0308250047</v>
      </c>
      <c r="D245" s="3">
        <f t="shared" si="15"/>
        <v>865122.48504970013</v>
      </c>
      <c r="E245" s="3">
        <f t="shared" si="13"/>
        <v>1457222.7438709405</v>
      </c>
    </row>
    <row r="246" spans="1:5" x14ac:dyDescent="0.2">
      <c r="A246" s="4">
        <f t="shared" si="12"/>
        <v>20</v>
      </c>
      <c r="B246">
        <v>238</v>
      </c>
      <c r="C246" s="3">
        <f t="shared" si="14"/>
        <v>1295962.2088744151</v>
      </c>
      <c r="D246" s="3">
        <f t="shared" si="15"/>
        <v>875028.63245419972</v>
      </c>
      <c r="E246" s="3">
        <f t="shared" si="13"/>
        <v>1473492.3912685355</v>
      </c>
    </row>
    <row r="247" spans="1:5" x14ac:dyDescent="0.2">
      <c r="A247" s="4">
        <f t="shared" si="12"/>
        <v>20</v>
      </c>
      <c r="B247">
        <v>239</v>
      </c>
      <c r="C247" s="3">
        <f t="shared" si="14"/>
        <v>1312954.7904679393</v>
      </c>
      <c r="D247" s="3">
        <f t="shared" si="15"/>
        <v>885040.24140386854</v>
      </c>
      <c r="E247" s="3">
        <f t="shared" si="13"/>
        <v>1489935.8908791966</v>
      </c>
    </row>
    <row r="248" spans="1:5" x14ac:dyDescent="0.2">
      <c r="A248" s="4">
        <f t="shared" si="12"/>
        <v>20</v>
      </c>
      <c r="B248">
        <v>240</v>
      </c>
      <c r="C248" s="3">
        <f t="shared" si="14"/>
        <v>1330158.3632829164</v>
      </c>
      <c r="D248" s="3">
        <f t="shared" si="15"/>
        <v>895158.44698332925</v>
      </c>
      <c r="E248" s="3">
        <f t="shared" si="13"/>
        <v>1506555.1128049814</v>
      </c>
    </row>
    <row r="249" spans="1:5" x14ac:dyDescent="0.2">
      <c r="A249" s="4">
        <f t="shared" si="12"/>
        <v>21</v>
      </c>
      <c r="B249">
        <v>241</v>
      </c>
      <c r="C249" s="3">
        <f t="shared" si="14"/>
        <v>1347575.5471270126</v>
      </c>
      <c r="D249" s="3">
        <f t="shared" si="15"/>
        <v>905384.39647361275</v>
      </c>
      <c r="E249" s="3">
        <f t="shared" si="13"/>
        <v>1523351.9472438386</v>
      </c>
    </row>
    <row r="250" spans="1:5" x14ac:dyDescent="0.2">
      <c r="A250" s="4">
        <f t="shared" si="12"/>
        <v>21</v>
      </c>
      <c r="B250">
        <v>242</v>
      </c>
      <c r="C250" s="3">
        <f t="shared" si="14"/>
        <v>1365208.9943371732</v>
      </c>
      <c r="D250" s="3">
        <f t="shared" si="15"/>
        <v>915719.24948324019</v>
      </c>
      <c r="E250" s="3">
        <f t="shared" si="13"/>
        <v>1540328.3047055809</v>
      </c>
    </row>
    <row r="251" spans="1:5" x14ac:dyDescent="0.2">
      <c r="A251" s="4">
        <f t="shared" si="12"/>
        <v>21</v>
      </c>
      <c r="B251">
        <v>243</v>
      </c>
      <c r="C251" s="3">
        <f t="shared" si="14"/>
        <v>1383061.3901835266</v>
      </c>
      <c r="D251" s="3">
        <f t="shared" si="15"/>
        <v>926164.17808071675</v>
      </c>
      <c r="E251" s="3">
        <f t="shared" si="13"/>
        <v>1557486.1162301954</v>
      </c>
    </row>
    <row r="252" spans="1:5" x14ac:dyDescent="0.2">
      <c r="A252" s="4">
        <f t="shared" si="12"/>
        <v>21</v>
      </c>
      <c r="B252">
        <v>244</v>
      </c>
      <c r="C252" s="3">
        <f t="shared" si="14"/>
        <v>1401135.4532783055</v>
      </c>
      <c r="D252" s="3">
        <f t="shared" si="15"/>
        <v>936720.36692844692</v>
      </c>
      <c r="E252" s="3">
        <f t="shared" si="13"/>
        <v>1574827.3336084876</v>
      </c>
    </row>
    <row r="253" spans="1:5" x14ac:dyDescent="0.2">
      <c r="A253" s="4">
        <f t="shared" si="12"/>
        <v>21</v>
      </c>
      <c r="B253">
        <v>245</v>
      </c>
      <c r="C253" s="3">
        <f t="shared" si="14"/>
        <v>1419433.9359898446</v>
      </c>
      <c r="D253" s="3">
        <f t="shared" si="15"/>
        <v>947389.01341808902</v>
      </c>
      <c r="E253" s="3">
        <f t="shared" si="13"/>
        <v>1592353.9296051045</v>
      </c>
    </row>
    <row r="254" spans="1:5" x14ac:dyDescent="0.2">
      <c r="A254" s="4">
        <f t="shared" si="12"/>
        <v>21</v>
      </c>
      <c r="B254">
        <v>246</v>
      </c>
      <c r="C254" s="3">
        <f t="shared" si="14"/>
        <v>1437959.6248617186</v>
      </c>
      <c r="D254" s="3">
        <f t="shared" si="15"/>
        <v>958171.32780736731</v>
      </c>
      <c r="E254" s="3">
        <f t="shared" si="13"/>
        <v>1610067.8981839516</v>
      </c>
    </row>
    <row r="255" spans="1:5" x14ac:dyDescent="0.2">
      <c r="A255" s="4">
        <f t="shared" si="12"/>
        <v>21</v>
      </c>
      <c r="B255">
        <v>247</v>
      </c>
      <c r="C255" s="3">
        <f t="shared" si="14"/>
        <v>1456715.341037085</v>
      </c>
      <c r="D255" s="3">
        <f t="shared" si="15"/>
        <v>969068.5333583504</v>
      </c>
      <c r="E255" s="3">
        <f t="shared" si="13"/>
        <v>1627971.2547360328</v>
      </c>
    </row>
    <row r="256" spans="1:5" x14ac:dyDescent="0.2">
      <c r="A256" s="4">
        <f t="shared" si="12"/>
        <v>21</v>
      </c>
      <c r="B256">
        <v>248</v>
      </c>
      <c r="C256" s="3">
        <f t="shared" si="14"/>
        <v>1475703.9406882955</v>
      </c>
      <c r="D256" s="3">
        <f t="shared" si="15"/>
        <v>980081.86647721799</v>
      </c>
      <c r="E256" s="3">
        <f t="shared" si="13"/>
        <v>1646066.0363097358</v>
      </c>
    </row>
    <row r="257" spans="1:5" x14ac:dyDescent="0.2">
      <c r="A257" s="4">
        <f t="shared" si="12"/>
        <v>21</v>
      </c>
      <c r="B257">
        <v>249</v>
      </c>
      <c r="C257" s="3">
        <f t="shared" si="14"/>
        <v>1494928.315451842</v>
      </c>
      <c r="D257" s="3">
        <f t="shared" si="15"/>
        <v>991212.57685553213</v>
      </c>
      <c r="E257" s="3">
        <f t="shared" si="13"/>
        <v>1664354.3018436045</v>
      </c>
    </row>
    <row r="258" spans="1:5" x14ac:dyDescent="0.2">
      <c r="A258" s="4">
        <f t="shared" si="12"/>
        <v>21</v>
      </c>
      <c r="B258">
        <v>250</v>
      </c>
      <c r="C258" s="3">
        <f t="shared" si="14"/>
        <v>1514391.3928687025</v>
      </c>
      <c r="D258" s="3">
        <f t="shared" si="15"/>
        <v>1002461.9276130199</v>
      </c>
      <c r="E258" s="3">
        <f t="shared" si="13"/>
        <v>1682838.1324015942</v>
      </c>
    </row>
    <row r="259" spans="1:5" x14ac:dyDescent="0.2">
      <c r="A259" s="4">
        <f t="shared" si="12"/>
        <v>21</v>
      </c>
      <c r="B259">
        <v>251</v>
      </c>
      <c r="C259" s="3">
        <f t="shared" si="14"/>
        <v>1534096.1368301557</v>
      </c>
      <c r="D259" s="3">
        <f t="shared" si="15"/>
        <v>1013831.1954418975</v>
      </c>
      <c r="E259" s="3">
        <f t="shared" si="13"/>
        <v>1701519.6314108702</v>
      </c>
    </row>
    <row r="260" spans="1:5" x14ac:dyDescent="0.2">
      <c r="A260" s="4">
        <f t="shared" si="12"/>
        <v>21</v>
      </c>
      <c r="B260">
        <v>252</v>
      </c>
      <c r="C260" s="3">
        <f t="shared" si="14"/>
        <v>1554045.5480291303</v>
      </c>
      <c r="D260" s="3">
        <f t="shared" si="15"/>
        <v>1025321.6707527424</v>
      </c>
      <c r="E260" s="3">
        <f t="shared" si="13"/>
        <v>1720400.9249021574</v>
      </c>
    </row>
    <row r="261" spans="1:5" x14ac:dyDescent="0.2">
      <c r="A261" s="4">
        <f t="shared" si="12"/>
        <v>22</v>
      </c>
      <c r="B261">
        <v>253</v>
      </c>
      <c r="C261" s="3">
        <f t="shared" si="14"/>
        <v>1574242.6644171588</v>
      </c>
      <c r="D261" s="3">
        <f t="shared" si="15"/>
        <v>1036934.6578219333</v>
      </c>
      <c r="E261" s="3">
        <f t="shared" si="13"/>
        <v>1739484.161752671</v>
      </c>
    </row>
    <row r="262" spans="1:5" x14ac:dyDescent="0.2">
      <c r="A262" s="4">
        <f t="shared" si="12"/>
        <v>22</v>
      </c>
      <c r="B262">
        <v>254</v>
      </c>
      <c r="C262" s="3">
        <f t="shared" si="14"/>
        <v>1594690.5616670053</v>
      </c>
      <c r="D262" s="3">
        <f t="shared" si="15"/>
        <v>1048671.4749406758</v>
      </c>
      <c r="E262" s="3">
        <f t="shared" si="13"/>
        <v>1758771.5139316637</v>
      </c>
    </row>
    <row r="263" spans="1:5" x14ac:dyDescent="0.2">
      <c r="A263" s="4">
        <f t="shared" si="12"/>
        <v>22</v>
      </c>
      <c r="B263">
        <v>255</v>
      </c>
      <c r="C263" s="3">
        <f t="shared" si="14"/>
        <v>1615392.3536410374</v>
      </c>
      <c r="D263" s="3">
        <f t="shared" si="15"/>
        <v>1060533.4545656256</v>
      </c>
      <c r="E263" s="3">
        <f t="shared" si="13"/>
        <v>1778265.1767485994</v>
      </c>
    </row>
    <row r="264" spans="1:5" x14ac:dyDescent="0.2">
      <c r="A264" s="4">
        <f t="shared" si="12"/>
        <v>22</v>
      </c>
      <c r="B264">
        <v>256</v>
      </c>
      <c r="C264" s="3">
        <f t="shared" si="14"/>
        <v>1636351.1928654136</v>
      </c>
      <c r="D264" s="3">
        <f t="shared" si="15"/>
        <v>1072521.9434711395</v>
      </c>
      <c r="E264" s="3">
        <f t="shared" si="13"/>
        <v>1797967.3691040128</v>
      </c>
    </row>
    <row r="265" spans="1:5" x14ac:dyDescent="0.2">
      <c r="A265" s="4">
        <f t="shared" si="12"/>
        <v>22</v>
      </c>
      <c r="B265">
        <v>257</v>
      </c>
      <c r="C265" s="3">
        <f t="shared" si="14"/>
        <v>1657570.2710101593</v>
      </c>
      <c r="D265" s="3">
        <f t="shared" si="15"/>
        <v>1084638.3029031514</v>
      </c>
      <c r="E265" s="3">
        <f t="shared" si="13"/>
        <v>1817880.3337430493</v>
      </c>
    </row>
    <row r="266" spans="1:5" x14ac:dyDescent="0.2">
      <c r="A266" s="4">
        <f t="shared" ref="A266:A329" si="16">_xlfn.CEILING.MATH(B266/12, 1)</f>
        <v>22</v>
      </c>
      <c r="B266">
        <v>258</v>
      </c>
      <c r="C266" s="3">
        <f t="shared" si="14"/>
        <v>1679052.8193752023</v>
      </c>
      <c r="D266" s="3">
        <f t="shared" si="15"/>
        <v>1096883.9087347107</v>
      </c>
      <c r="E266" s="3">
        <f t="shared" ref="E266:E329" si="17">$B$5*(1 + $E$4)^B266/(1 + $E$2)^B266 + D266</f>
        <v>1838006.3375117355</v>
      </c>
    </row>
    <row r="267" spans="1:5" x14ac:dyDescent="0.2">
      <c r="A267" s="4">
        <f t="shared" si="16"/>
        <v>22</v>
      </c>
      <c r="B267">
        <v>259</v>
      </c>
      <c r="C267" s="3">
        <f t="shared" si="14"/>
        <v>1700802.1093824445</v>
      </c>
      <c r="D267" s="3">
        <f t="shared" si="15"/>
        <v>1109260.1516231881</v>
      </c>
      <c r="E267" s="3">
        <f t="shared" si="17"/>
        <v>1858347.6716160057</v>
      </c>
    </row>
    <row r="268" spans="1:5" x14ac:dyDescent="0.2">
      <c r="A268" s="4">
        <f t="shared" si="16"/>
        <v>22</v>
      </c>
      <c r="B268">
        <v>260</v>
      </c>
      <c r="C268" s="3">
        <f t="shared" ref="C268:C331" si="18">(C267+$B$1)*(1+$E$4)</f>
        <v>1722821.4530739433</v>
      </c>
      <c r="D268" s="3">
        <f t="shared" ref="D268:D331" si="19">C268/(1+$E$2)^B268</f>
        <v>1121768.4371691716</v>
      </c>
      <c r="E268" s="3">
        <f t="shared" si="17"/>
        <v>1878906.6518835085</v>
      </c>
    </row>
    <row r="269" spans="1:5" x14ac:dyDescent="0.2">
      <c r="A269" s="4">
        <f t="shared" si="16"/>
        <v>22</v>
      </c>
      <c r="B269">
        <v>261</v>
      </c>
      <c r="C269" s="3">
        <f t="shared" si="18"/>
        <v>1745114.2036162782</v>
      </c>
      <c r="D269" s="3">
        <f t="shared" si="19"/>
        <v>1134410.1860770725</v>
      </c>
      <c r="E269" s="3">
        <f t="shared" si="17"/>
        <v>1899685.6190282316</v>
      </c>
    </row>
    <row r="270" spans="1:5" x14ac:dyDescent="0.2">
      <c r="A270" s="4">
        <f t="shared" si="16"/>
        <v>22</v>
      </c>
      <c r="B270">
        <v>262</v>
      </c>
      <c r="C270" s="3">
        <f t="shared" si="18"/>
        <v>1767683.7558111805</v>
      </c>
      <c r="D270" s="3">
        <f t="shared" si="19"/>
        <v>1147186.8343174534</v>
      </c>
      <c r="E270" s="3">
        <f t="shared" si="17"/>
        <v>1920686.9389179645</v>
      </c>
    </row>
    <row r="271" spans="1:5" x14ac:dyDescent="0.2">
      <c r="A271" s="4">
        <f t="shared" si="16"/>
        <v>22</v>
      </c>
      <c r="B271">
        <v>263</v>
      </c>
      <c r="C271" s="3">
        <f t="shared" si="18"/>
        <v>1790533.5466125028</v>
      </c>
      <c r="D271" s="3">
        <f t="shared" si="19"/>
        <v>1160099.8332911038</v>
      </c>
      <c r="E271" s="3">
        <f t="shared" si="17"/>
        <v>1941913.0028446419</v>
      </c>
    </row>
    <row r="272" spans="1:5" x14ac:dyDescent="0.2">
      <c r="A272" s="4">
        <f t="shared" si="16"/>
        <v>22</v>
      </c>
      <c r="B272">
        <v>264</v>
      </c>
      <c r="C272" s="3">
        <f t="shared" si="18"/>
        <v>1813667.0556496081</v>
      </c>
      <c r="D272" s="3">
        <f t="shared" si="19"/>
        <v>1173150.649994879</v>
      </c>
      <c r="E272" s="3">
        <f t="shared" si="17"/>
        <v>1963366.2277975883</v>
      </c>
    </row>
    <row r="273" spans="1:5" x14ac:dyDescent="0.2">
      <c r="A273" s="4">
        <f t="shared" si="16"/>
        <v>23</v>
      </c>
      <c r="B273">
        <v>265</v>
      </c>
      <c r="C273" s="3">
        <f t="shared" si="18"/>
        <v>1837087.8057572576</v>
      </c>
      <c r="D273" s="3">
        <f t="shared" si="19"/>
        <v>1186340.7671893204</v>
      </c>
      <c r="E273" s="3">
        <f t="shared" si="17"/>
        <v>1985049.0567397033</v>
      </c>
    </row>
    <row r="274" spans="1:5" x14ac:dyDescent="0.2">
      <c r="A274" s="4">
        <f t="shared" si="16"/>
        <v>23</v>
      </c>
      <c r="B274">
        <v>266</v>
      </c>
      <c r="C274" s="3">
        <f t="shared" si="18"/>
        <v>1860799.3635120771</v>
      </c>
      <c r="D274" s="3">
        <f t="shared" si="19"/>
        <v>1199671.6835680755</v>
      </c>
      <c r="E274" s="3">
        <f t="shared" si="17"/>
        <v>2006963.9588866085</v>
      </c>
    </row>
    <row r="275" spans="1:5" x14ac:dyDescent="0.2">
      <c r="A275" s="4">
        <f t="shared" si="16"/>
        <v>23</v>
      </c>
      <c r="B275">
        <v>267</v>
      </c>
      <c r="C275" s="3">
        <f t="shared" si="18"/>
        <v>1884805.3397756855</v>
      </c>
      <c r="D275" s="3">
        <f t="shared" si="19"/>
        <v>1213144.9139291432</v>
      </c>
      <c r="E275" s="3">
        <f t="shared" si="17"/>
        <v>2029113.4299888015</v>
      </c>
    </row>
    <row r="276" spans="1:5" x14ac:dyDescent="0.2">
      <c r="A276" s="4">
        <f t="shared" si="16"/>
        <v>23</v>
      </c>
      <c r="B276">
        <v>268</v>
      </c>
      <c r="C276" s="3">
        <f t="shared" si="18"/>
        <v>1909109.3902445671</v>
      </c>
      <c r="D276" s="3">
        <f t="shared" si="19"/>
        <v>1226761.9893479554</v>
      </c>
      <c r="E276" s="3">
        <f t="shared" si="17"/>
        <v>2051499.992616839</v>
      </c>
    </row>
    <row r="277" spans="1:5" x14ac:dyDescent="0.2">
      <c r="A277" s="4">
        <f t="shared" si="16"/>
        <v>23</v>
      </c>
      <c r="B277">
        <v>269</v>
      </c>
      <c r="C277" s="3">
        <f t="shared" si="18"/>
        <v>1933715.2160067705</v>
      </c>
      <c r="D277" s="3">
        <f t="shared" si="19"/>
        <v>1240524.4573523221</v>
      </c>
      <c r="E277" s="3">
        <f t="shared" si="17"/>
        <v>2074126.1964495867</v>
      </c>
    </row>
    <row r="278" spans="1:5" x14ac:dyDescent="0.2">
      <c r="A278" s="4">
        <f t="shared" si="16"/>
        <v>23</v>
      </c>
      <c r="B278">
        <v>270</v>
      </c>
      <c r="C278" s="3">
        <f t="shared" si="18"/>
        <v>1958626.5641055214</v>
      </c>
      <c r="D278" s="3">
        <f t="shared" si="19"/>
        <v>1254433.8820992524</v>
      </c>
      <c r="E278" s="3">
        <f t="shared" si="17"/>
        <v>2096994.6185655615</v>
      </c>
    </row>
    <row r="279" spans="1:5" x14ac:dyDescent="0.2">
      <c r="A279" s="4">
        <f t="shared" si="16"/>
        <v>23</v>
      </c>
      <c r="B279">
        <v>271</v>
      </c>
      <c r="C279" s="3">
        <f t="shared" si="18"/>
        <v>1983847.2281098317</v>
      </c>
      <c r="D279" s="3">
        <f t="shared" si="19"/>
        <v>1268491.8445536795</v>
      </c>
      <c r="E279" s="3">
        <f t="shared" si="17"/>
        <v>2120107.8637374127</v>
      </c>
    </row>
    <row r="280" spans="1:5" x14ac:dyDescent="0.2">
      <c r="A280" s="4">
        <f t="shared" si="16"/>
        <v>23</v>
      </c>
      <c r="B280">
        <v>272</v>
      </c>
      <c r="C280" s="3">
        <f t="shared" si="18"/>
        <v>2009381.0486921957</v>
      </c>
      <c r="D280" s="3">
        <f t="shared" si="19"/>
        <v>1282699.9426691064</v>
      </c>
      <c r="E280" s="3">
        <f t="shared" si="17"/>
        <v>2143468.5647295625</v>
      </c>
    </row>
    <row r="281" spans="1:5" x14ac:dyDescent="0.2">
      <c r="A281" s="4">
        <f t="shared" si="16"/>
        <v>23</v>
      </c>
      <c r="B281">
        <v>273</v>
      </c>
      <c r="C281" s="3">
        <f t="shared" si="18"/>
        <v>2035231.9142134571</v>
      </c>
      <c r="D281" s="3">
        <f t="shared" si="19"/>
        <v>1297059.7915701906</v>
      </c>
      <c r="E281" s="3">
        <f t="shared" si="17"/>
        <v>2167079.3825990497</v>
      </c>
    </row>
    <row r="282" spans="1:5" x14ac:dyDescent="0.2">
      <c r="A282" s="4">
        <f t="shared" si="16"/>
        <v>23</v>
      </c>
      <c r="B282">
        <v>274</v>
      </c>
      <c r="C282" s="3">
        <f t="shared" si="18"/>
        <v>2061403.7613149411</v>
      </c>
      <c r="D282" s="3">
        <f t="shared" si="19"/>
        <v>1311573.0237372937</v>
      </c>
      <c r="E282" s="3">
        <f t="shared" si="17"/>
        <v>2190943.0069996021</v>
      </c>
    </row>
    <row r="283" spans="1:5" x14ac:dyDescent="0.2">
      <c r="A283" s="4">
        <f t="shared" si="16"/>
        <v>23</v>
      </c>
      <c r="B283">
        <v>275</v>
      </c>
      <c r="C283" s="3">
        <f t="shared" si="18"/>
        <v>2087900.5755179352</v>
      </c>
      <c r="D283" s="3">
        <f t="shared" si="19"/>
        <v>1326241.2891930116</v>
      </c>
      <c r="E283" s="3">
        <f t="shared" si="17"/>
        <v>2215062.1564889778</v>
      </c>
    </row>
    <row r="284" spans="1:5" x14ac:dyDescent="0.2">
      <c r="A284" s="4">
        <f t="shared" si="16"/>
        <v>23</v>
      </c>
      <c r="B284">
        <v>276</v>
      </c>
      <c r="C284" s="3">
        <f t="shared" si="18"/>
        <v>2114726.3918306166</v>
      </c>
      <c r="D284" s="3">
        <f t="shared" si="19"/>
        <v>1341066.2556907129</v>
      </c>
      <c r="E284" s="3">
        <f t="shared" si="17"/>
        <v>2239439.5788396141</v>
      </c>
    </row>
    <row r="285" spans="1:5" x14ac:dyDescent="0.2">
      <c r="A285" s="4">
        <f t="shared" si="16"/>
        <v>24</v>
      </c>
      <c r="B285">
        <v>277</v>
      </c>
      <c r="C285" s="3">
        <f t="shared" si="18"/>
        <v>2141885.2953625135</v>
      </c>
      <c r="D285" s="3">
        <f t="shared" si="19"/>
        <v>1356049.6089051</v>
      </c>
      <c r="E285" s="3">
        <f t="shared" si="17"/>
        <v>2264078.0513526085</v>
      </c>
    </row>
    <row r="286" spans="1:5" x14ac:dyDescent="0.2">
      <c r="A286" s="4">
        <f t="shared" si="16"/>
        <v>24</v>
      </c>
      <c r="B286">
        <v>278</v>
      </c>
      <c r="C286" s="3">
        <f t="shared" si="18"/>
        <v>2169381.4219465982</v>
      </c>
      <c r="D286" s="3">
        <f t="shared" si="19"/>
        <v>1371193.0526248221</v>
      </c>
      <c r="E286" s="3">
        <f t="shared" si="17"/>
        <v>2288980.3811750812</v>
      </c>
    </row>
    <row r="287" spans="1:5" x14ac:dyDescent="0.2">
      <c r="A287" s="4">
        <f t="shared" si="16"/>
        <v>24</v>
      </c>
      <c r="B287">
        <v>279</v>
      </c>
      <c r="C287" s="3">
        <f t="shared" si="18"/>
        <v>2197218.9587691021</v>
      </c>
      <c r="D287" s="3">
        <f t="shared" si="19"/>
        <v>1386498.3089471532</v>
      </c>
      <c r="E287" s="3">
        <f t="shared" si="17"/>
        <v>2314149.4056209391</v>
      </c>
    </row>
    <row r="288" spans="1:5" x14ac:dyDescent="0.2">
      <c r="A288" s="4">
        <f t="shared" si="16"/>
        <v>24</v>
      </c>
      <c r="B288">
        <v>280</v>
      </c>
      <c r="C288" s="3">
        <f t="shared" si="18"/>
        <v>2225402.1450071521</v>
      </c>
      <c r="D288" s="3">
        <f t="shared" si="19"/>
        <v>1401967.1184747666</v>
      </c>
      <c r="E288" s="3">
        <f t="shared" si="17"/>
        <v>2339587.9924950963</v>
      </c>
    </row>
    <row r="289" spans="1:5" x14ac:dyDescent="0.2">
      <c r="A289" s="4">
        <f t="shared" si="16"/>
        <v>24</v>
      </c>
      <c r="B289">
        <v>281</v>
      </c>
      <c r="C289" s="3">
        <f t="shared" si="18"/>
        <v>2253935.2724743243</v>
      </c>
      <c r="D289" s="3">
        <f t="shared" si="19"/>
        <v>1417601.2405146253</v>
      </c>
      <c r="E289" s="3">
        <f t="shared" si="17"/>
        <v>2365299.0404211776</v>
      </c>
    </row>
    <row r="290" spans="1:5" x14ac:dyDescent="0.2">
      <c r="A290" s="4">
        <f t="shared" si="16"/>
        <v>24</v>
      </c>
      <c r="B290">
        <v>282</v>
      </c>
      <c r="C290" s="3">
        <f t="shared" si="18"/>
        <v>2282822.6862742142</v>
      </c>
      <c r="D290" s="3">
        <f t="shared" si="19"/>
        <v>1433402.4532790033</v>
      </c>
      <c r="E290" s="3">
        <f t="shared" si="17"/>
        <v>2391285.4791727359</v>
      </c>
    </row>
    <row r="291" spans="1:5" x14ac:dyDescent="0.2">
      <c r="A291" s="4">
        <f t="shared" si="16"/>
        <v>24</v>
      </c>
      <c r="B291">
        <v>283</v>
      </c>
      <c r="C291" s="3">
        <f t="shared" si="18"/>
        <v>2312068.7854621192</v>
      </c>
      <c r="D291" s="3">
        <f t="shared" si="19"/>
        <v>1449372.5540886733</v>
      </c>
      <c r="E291" s="3">
        <f t="shared" si="17"/>
        <v>2417550.2700080387</v>
      </c>
    </row>
    <row r="292" spans="1:5" x14ac:dyDescent="0.2">
      <c r="A292" s="4">
        <f t="shared" si="16"/>
        <v>24</v>
      </c>
      <c r="B292">
        <v>284</v>
      </c>
      <c r="C292" s="3">
        <f t="shared" si="18"/>
        <v>2341678.0237149405</v>
      </c>
      <c r="D292" s="3">
        <f t="shared" si="19"/>
        <v>1465513.3595782779</v>
      </c>
      <c r="E292" s="3">
        <f t="shared" si="17"/>
        <v>2444096.4060084485</v>
      </c>
    </row>
    <row r="293" spans="1:5" x14ac:dyDescent="0.2">
      <c r="A293" s="4">
        <f t="shared" si="16"/>
        <v>24</v>
      </c>
      <c r="B293">
        <v>285</v>
      </c>
      <c r="C293" s="3">
        <f t="shared" si="18"/>
        <v>2371654.9100094014</v>
      </c>
      <c r="D293" s="3">
        <f t="shared" si="19"/>
        <v>1481826.7059039036</v>
      </c>
      <c r="E293" s="3">
        <f t="shared" si="17"/>
        <v>2470926.9124204405</v>
      </c>
    </row>
    <row r="294" spans="1:5" x14ac:dyDescent="0.2">
      <c r="A294" s="4">
        <f t="shared" si="16"/>
        <v>24</v>
      </c>
      <c r="B294">
        <v>286</v>
      </c>
      <c r="C294" s="3">
        <f t="shared" si="18"/>
        <v>2402004.0093086851</v>
      </c>
      <c r="D294" s="3">
        <f t="shared" si="19"/>
        <v>1498314.4489528916</v>
      </c>
      <c r="E294" s="3">
        <f t="shared" si="17"/>
        <v>2498044.8470012979</v>
      </c>
    </row>
    <row r="295" spans="1:5" x14ac:dyDescent="0.2">
      <c r="A295" s="4">
        <f t="shared" si="16"/>
        <v>24</v>
      </c>
      <c r="B295">
        <v>287</v>
      </c>
      <c r="C295" s="3">
        <f t="shared" si="18"/>
        <v>2432729.9432576015</v>
      </c>
      <c r="D295" s="3">
        <f t="shared" si="19"/>
        <v>1514978.4645558954</v>
      </c>
      <c r="E295" s="3">
        <f t="shared" si="17"/>
        <v>2525453.3003685134</v>
      </c>
    </row>
    <row r="296" spans="1:5" x14ac:dyDescent="0.2">
      <c r="A296" s="4">
        <f t="shared" si="16"/>
        <v>24</v>
      </c>
      <c r="B296">
        <v>288</v>
      </c>
      <c r="C296" s="3">
        <f t="shared" si="18"/>
        <v>2463837.3908863836</v>
      </c>
      <c r="D296" s="3">
        <f t="shared" si="19"/>
        <v>1531820.6487012294</v>
      </c>
      <c r="E296" s="3">
        <f t="shared" si="17"/>
        <v>2553155.3963529645</v>
      </c>
    </row>
    <row r="297" spans="1:5" x14ac:dyDescent="0.2">
      <c r="A297" s="4">
        <f t="shared" si="16"/>
        <v>25</v>
      </c>
      <c r="B297">
        <v>289</v>
      </c>
      <c r="C297" s="3">
        <f t="shared" si="18"/>
        <v>2495331.0893232231</v>
      </c>
      <c r="D297" s="3">
        <f t="shared" si="19"/>
        <v>1548842.9177515083</v>
      </c>
      <c r="E297" s="3">
        <f t="shared" si="17"/>
        <v>2581154.2923558634</v>
      </c>
    </row>
    <row r="298" spans="1:5" x14ac:dyDescent="0.2">
      <c r="A298" s="4">
        <f t="shared" si="16"/>
        <v>25</v>
      </c>
      <c r="B298">
        <v>290</v>
      </c>
      <c r="C298" s="3">
        <f t="shared" si="18"/>
        <v>2527215.8345156531</v>
      </c>
      <c r="D298" s="3">
        <f t="shared" si="19"/>
        <v>1566047.2086626233</v>
      </c>
      <c r="E298" s="3">
        <f t="shared" si="17"/>
        <v>2609453.1797095556</v>
      </c>
    </row>
    <row r="299" spans="1:5" x14ac:dyDescent="0.2">
      <c r="A299" s="4">
        <f t="shared" si="16"/>
        <v>25</v>
      </c>
      <c r="B299">
        <v>291</v>
      </c>
      <c r="C299" s="3">
        <f t="shared" si="18"/>
        <v>2559496.4819608894</v>
      </c>
      <c r="D299" s="3">
        <f t="shared" si="19"/>
        <v>1583435.4792050701</v>
      </c>
      <c r="E299" s="3">
        <f t="shared" si="17"/>
        <v>2638055.2840421982</v>
      </c>
    </row>
    <row r="300" spans="1:5" x14ac:dyDescent="0.2">
      <c r="A300" s="4">
        <f t="shared" si="16"/>
        <v>25</v>
      </c>
      <c r="B300">
        <v>292</v>
      </c>
      <c r="C300" s="3">
        <f t="shared" si="18"/>
        <v>2592177.9474452375</v>
      </c>
      <c r="D300" s="3">
        <f t="shared" si="19"/>
        <v>1601009.7081876504</v>
      </c>
      <c r="E300" s="3">
        <f t="shared" si="17"/>
        <v>2666963.8656463437</v>
      </c>
    </row>
    <row r="301" spans="1:5" x14ac:dyDescent="0.2">
      <c r="A301" s="4">
        <f t="shared" si="16"/>
        <v>25</v>
      </c>
      <c r="B301">
        <v>293</v>
      </c>
      <c r="C301" s="3">
        <f t="shared" si="18"/>
        <v>2625265.2077926826</v>
      </c>
      <c r="D301" s="3">
        <f t="shared" si="19"/>
        <v>1618771.8956835864</v>
      </c>
      <c r="E301" s="3">
        <f t="shared" si="17"/>
        <v>2696182.2198514994</v>
      </c>
    </row>
    <row r="302" spans="1:5" x14ac:dyDescent="0.2">
      <c r="A302" s="4">
        <f t="shared" si="16"/>
        <v>25</v>
      </c>
      <c r="B302">
        <v>294</v>
      </c>
      <c r="C302" s="3">
        <f t="shared" si="18"/>
        <v>2658763.3016227754</v>
      </c>
      <c r="D302" s="3">
        <f t="shared" si="19"/>
        <v>1636724.0632590596</v>
      </c>
      <c r="E302" s="3">
        <f t="shared" si="17"/>
        <v>2725713.6774006896</v>
      </c>
    </row>
    <row r="303" spans="1:5" x14ac:dyDescent="0.2">
      <c r="A303" s="4">
        <f t="shared" si="16"/>
        <v>25</v>
      </c>
      <c r="B303">
        <v>295</v>
      </c>
      <c r="C303" s="3">
        <f t="shared" si="18"/>
        <v>2692677.3301179251</v>
      </c>
      <c r="D303" s="3">
        <f t="shared" si="19"/>
        <v>1654868.2542042038</v>
      </c>
      <c r="E303" s="3">
        <f t="shared" si="17"/>
        <v>2755561.6048310497</v>
      </c>
    </row>
    <row r="304" spans="1:5" x14ac:dyDescent="0.2">
      <c r="A304" s="4">
        <f t="shared" si="16"/>
        <v>25</v>
      </c>
      <c r="B304">
        <v>296</v>
      </c>
      <c r="C304" s="3">
        <f t="shared" si="18"/>
        <v>2727012.457800223</v>
      </c>
      <c r="D304" s="3">
        <f t="shared" si="19"/>
        <v>1673206.5337665882</v>
      </c>
      <c r="E304" s="3">
        <f t="shared" si="17"/>
        <v>2785729.4048585296</v>
      </c>
    </row>
    <row r="305" spans="1:5" x14ac:dyDescent="0.2">
      <c r="A305" s="4">
        <f t="shared" si="16"/>
        <v>25</v>
      </c>
      <c r="B305">
        <v>297</v>
      </c>
      <c r="C305" s="3">
        <f t="shared" si="18"/>
        <v>2761773.9133179095</v>
      </c>
      <c r="D305" s="3">
        <f t="shared" si="19"/>
        <v>1691740.9893872032</v>
      </c>
      <c r="E305" s="3">
        <f t="shared" si="17"/>
        <v>2816220.5167667246</v>
      </c>
    </row>
    <row r="306" spans="1:5" x14ac:dyDescent="0.2">
      <c r="A306" s="4">
        <f t="shared" si="16"/>
        <v>25</v>
      </c>
      <c r="B306">
        <v>298</v>
      </c>
      <c r="C306" s="3">
        <f t="shared" si="18"/>
        <v>2796966.9902416072</v>
      </c>
      <c r="D306" s="3">
        <f t="shared" si="19"/>
        <v>1710473.7309389843</v>
      </c>
      <c r="E306" s="3">
        <f t="shared" si="17"/>
        <v>2847038.4167998768</v>
      </c>
    </row>
    <row r="307" spans="1:5" x14ac:dyDescent="0.2">
      <c r="A307" s="4">
        <f t="shared" si="16"/>
        <v>25</v>
      </c>
      <c r="B307">
        <v>299</v>
      </c>
      <c r="C307" s="3">
        <f t="shared" si="18"/>
        <v>2832597.0478704409</v>
      </c>
      <c r="D307" s="3">
        <f t="shared" si="19"/>
        <v>1729406.8909679016</v>
      </c>
      <c r="E307" s="3">
        <f t="shared" si="17"/>
        <v>2878186.6185601177</v>
      </c>
    </row>
    <row r="308" spans="1:5" x14ac:dyDescent="0.2">
      <c r="A308" s="4">
        <f t="shared" si="16"/>
        <v>25</v>
      </c>
      <c r="B308">
        <v>300</v>
      </c>
      <c r="C308" s="3">
        <f t="shared" si="18"/>
        <v>2868669.5120481658</v>
      </c>
      <c r="D308" s="3">
        <f t="shared" si="19"/>
        <v>1748542.6249366351</v>
      </c>
      <c r="E308" s="3">
        <f t="shared" si="17"/>
        <v>2909668.6734089586</v>
      </c>
    </row>
    <row r="309" spans="1:5" x14ac:dyDescent="0.2">
      <c r="A309" s="4">
        <f t="shared" si="16"/>
        <v>26</v>
      </c>
      <c r="B309">
        <v>301</v>
      </c>
      <c r="C309" s="3">
        <f t="shared" si="18"/>
        <v>2905189.8759894306</v>
      </c>
      <c r="D309" s="3">
        <f t="shared" si="19"/>
        <v>1767883.1114708779</v>
      </c>
      <c r="E309" s="3">
        <f t="shared" si="17"/>
        <v>2941488.1708731181</v>
      </c>
    </row>
    <row r="310" spans="1:5" x14ac:dyDescent="0.2">
      <c r="A310" s="4">
        <f t="shared" si="16"/>
        <v>26</v>
      </c>
      <c r="B310">
        <v>302</v>
      </c>
      <c r="C310" s="3">
        <f t="shared" si="18"/>
        <v>2942163.7011162997</v>
      </c>
      <c r="D310" s="3">
        <f t="shared" si="19"/>
        <v>1787430.552608276</v>
      </c>
      <c r="E310" s="3">
        <f t="shared" si="17"/>
        <v>2973648.7390546948</v>
      </c>
    </row>
    <row r="311" spans="1:5" x14ac:dyDescent="0.2">
      <c r="A311" s="4">
        <f t="shared" si="16"/>
        <v>26</v>
      </c>
      <c r="B311">
        <v>303</v>
      </c>
      <c r="C311" s="3">
        <f t="shared" si="18"/>
        <v>2979596.6179051609</v>
      </c>
      <c r="D311" s="3">
        <f t="shared" si="19"/>
        <v>1807187.1740500499</v>
      </c>
      <c r="E311" s="3">
        <f t="shared" si="17"/>
        <v>3006154.0450457544</v>
      </c>
    </row>
    <row r="312" spans="1:5" x14ac:dyDescent="0.2">
      <c r="A312" s="4">
        <f t="shared" si="16"/>
        <v>26</v>
      </c>
      <c r="B312">
        <v>304</v>
      </c>
      <c r="C312" s="3">
        <f t="shared" si="18"/>
        <v>3017494.3267441504</v>
      </c>
      <c r="D312" s="3">
        <f t="shared" si="19"/>
        <v>1827155.225415319</v>
      </c>
      <c r="E312" s="3">
        <f t="shared" si="17"/>
        <v>3039007.7953473688</v>
      </c>
    </row>
    <row r="313" spans="1:5" x14ac:dyDescent="0.2">
      <c r="A313" s="4">
        <f t="shared" si="16"/>
        <v>26</v>
      </c>
      <c r="B313">
        <v>305</v>
      </c>
      <c r="C313" s="3">
        <f t="shared" si="18"/>
        <v>3055862.598801224</v>
      </c>
      <c r="D313" s="3">
        <f t="shared" si="19"/>
        <v>1847336.9804981626</v>
      </c>
      <c r="E313" s="3">
        <f t="shared" si="17"/>
        <v>3072213.7362931748</v>
      </c>
    </row>
    <row r="314" spans="1:5" x14ac:dyDescent="0.2">
      <c r="A314" s="4">
        <f t="shared" si="16"/>
        <v>26</v>
      </c>
      <c r="B314">
        <v>306</v>
      </c>
      <c r="C314" s="3">
        <f t="shared" si="18"/>
        <v>3094707.2769030062</v>
      </c>
      <c r="D314" s="3">
        <f t="shared" si="19"/>
        <v>1867734.7375274331</v>
      </c>
      <c r="E314" s="3">
        <f t="shared" si="17"/>
        <v>3105775.6544774529</v>
      </c>
    </row>
    <row r="315" spans="1:5" x14ac:dyDescent="0.2">
      <c r="A315" s="4">
        <f t="shared" si="16"/>
        <v>26</v>
      </c>
      <c r="B315">
        <v>307</v>
      </c>
      <c r="C315" s="3">
        <f t="shared" si="18"/>
        <v>3134034.2764245523</v>
      </c>
      <c r="D315" s="3">
        <f t="shared" si="19"/>
        <v>1888350.8194293766</v>
      </c>
      <c r="E315" s="3">
        <f t="shared" si="17"/>
        <v>3139697.3771878434</v>
      </c>
    </row>
    <row r="316" spans="1:5" x14ac:dyDescent="0.2">
      <c r="A316" s="4">
        <f t="shared" si="16"/>
        <v>26</v>
      </c>
      <c r="B316">
        <v>308</v>
      </c>
      <c r="C316" s="3">
        <f t="shared" si="18"/>
        <v>3173849.5861901576</v>
      </c>
      <c r="D316" s="3">
        <f t="shared" si="19"/>
        <v>1909187.5740930627</v>
      </c>
      <c r="E316" s="3">
        <f t="shared" si="17"/>
        <v>3173982.7728426838</v>
      </c>
    </row>
    <row r="317" spans="1:5" x14ac:dyDescent="0.2">
      <c r="A317" s="4">
        <f t="shared" si="16"/>
        <v>26</v>
      </c>
      <c r="B317">
        <v>309</v>
      </c>
      <c r="C317" s="3">
        <f t="shared" si="18"/>
        <v>3214159.2693853523</v>
      </c>
      <c r="D317" s="3">
        <f t="shared" si="19"/>
        <v>1930247.374638675</v>
      </c>
      <c r="E317" s="3">
        <f t="shared" si="17"/>
        <v>3208635.7514330647</v>
      </c>
    </row>
    <row r="318" spans="1:5" x14ac:dyDescent="0.2">
      <c r="A318" s="4">
        <f t="shared" si="16"/>
        <v>26</v>
      </c>
      <c r="B318">
        <v>310</v>
      </c>
      <c r="C318" s="3">
        <f t="shared" si="18"/>
        <v>3254969.4644802208</v>
      </c>
      <c r="D318" s="3">
        <f t="shared" si="19"/>
        <v>1951532.6196886813</v>
      </c>
      <c r="E318" s="3">
        <f t="shared" si="17"/>
        <v>3243660.2649696283</v>
      </c>
    </row>
    <row r="319" spans="1:5" x14ac:dyDescent="0.2">
      <c r="A319" s="4">
        <f t="shared" si="16"/>
        <v>26</v>
      </c>
      <c r="B319">
        <v>311</v>
      </c>
      <c r="C319" s="3">
        <f t="shared" si="18"/>
        <v>3296286.3861641837</v>
      </c>
      <c r="D319" s="3">
        <f t="shared" si="19"/>
        <v>1973045.7336419197</v>
      </c>
      <c r="E319" s="3">
        <f t="shared" si="17"/>
        <v>3279060.3079341687</v>
      </c>
    </row>
    <row r="320" spans="1:5" x14ac:dyDescent="0.2">
      <c r="A320" s="4">
        <f t="shared" si="16"/>
        <v>26</v>
      </c>
      <c r="B320">
        <v>312</v>
      </c>
      <c r="C320" s="3">
        <f t="shared" si="18"/>
        <v>3338116.3262923891</v>
      </c>
      <c r="D320" s="3">
        <f t="shared" si="19"/>
        <v>1994789.1669506277</v>
      </c>
      <c r="E320" s="3">
        <f t="shared" si="17"/>
        <v>3314839.9177360889</v>
      </c>
    </row>
    <row r="321" spans="1:5" x14ac:dyDescent="0.2">
      <c r="A321" s="4">
        <f t="shared" si="16"/>
        <v>27</v>
      </c>
      <c r="B321">
        <v>313</v>
      </c>
      <c r="C321" s="3">
        <f t="shared" si="18"/>
        <v>3380465.6548438533</v>
      </c>
      <c r="D321" s="3">
        <f t="shared" si="19"/>
        <v>2016765.3964004572</v>
      </c>
      <c r="E321" s="3">
        <f t="shared" si="17"/>
        <v>3351003.1751737669</v>
      </c>
    </row>
    <row r="322" spans="1:5" x14ac:dyDescent="0.2">
      <c r="A322" s="4">
        <f t="shared" si="16"/>
        <v>27</v>
      </c>
      <c r="B322">
        <v>314</v>
      </c>
      <c r="C322" s="3">
        <f t="shared" si="18"/>
        <v>3423340.8208914981</v>
      </c>
      <c r="D322" s="3">
        <f t="shared" si="19"/>
        <v>2038976.9253934848</v>
      </c>
      <c r="E322" s="3">
        <f t="shared" si="17"/>
        <v>3387554.2049008682</v>
      </c>
    </row>
    <row r="323" spans="1:5" x14ac:dyDescent="0.2">
      <c r="A323" s="4">
        <f t="shared" si="16"/>
        <v>27</v>
      </c>
      <c r="B323">
        <v>315</v>
      </c>
      <c r="C323" s="3">
        <f t="shared" si="18"/>
        <v>3466748.3535842346</v>
      </c>
      <c r="D323" s="3">
        <f t="shared" si="19"/>
        <v>2061426.2842342746</v>
      </c>
      <c r="E323" s="3">
        <f t="shared" si="17"/>
        <v>3424497.1758976784</v>
      </c>
    </row>
    <row r="324" spans="1:5" x14ac:dyDescent="0.2">
      <c r="A324" s="4">
        <f t="shared" si="16"/>
        <v>27</v>
      </c>
      <c r="B324">
        <v>316</v>
      </c>
      <c r="C324" s="3">
        <f t="shared" si="18"/>
        <v>3510694.8631412392</v>
      </c>
      <c r="D324" s="3">
        <f t="shared" si="19"/>
        <v>2084116.0304190137</v>
      </c>
      <c r="E324" s="3">
        <f t="shared" si="17"/>
        <v>3461836.3019475043</v>
      </c>
    </row>
    <row r="325" spans="1:5" x14ac:dyDescent="0.2">
      <c r="A325" s="4">
        <f t="shared" si="16"/>
        <v>27</v>
      </c>
      <c r="B325">
        <v>317</v>
      </c>
      <c r="C325" s="3">
        <f t="shared" si="18"/>
        <v>3555187.0418585767</v>
      </c>
      <c r="D325" s="3">
        <f t="shared" si="19"/>
        <v>2107048.7489277525</v>
      </c>
      <c r="E325" s="3">
        <f t="shared" si="17"/>
        <v>3499575.8421181915</v>
      </c>
    </row>
    <row r="326" spans="1:5" x14ac:dyDescent="0.2">
      <c r="A326" s="4">
        <f t="shared" si="16"/>
        <v>27</v>
      </c>
      <c r="B326">
        <v>318</v>
      </c>
      <c r="C326" s="3">
        <f t="shared" si="18"/>
        <v>3600231.6651283209</v>
      </c>
      <c r="D326" s="3">
        <f t="shared" si="19"/>
        <v>2130227.0525197866</v>
      </c>
      <c r="E326" s="3">
        <f t="shared" si="17"/>
        <v>3537720.101248811</v>
      </c>
    </row>
    <row r="327" spans="1:5" x14ac:dyDescent="0.2">
      <c r="A327" s="4">
        <f t="shared" si="16"/>
        <v>27</v>
      </c>
      <c r="B327">
        <v>319</v>
      </c>
      <c r="C327" s="3">
        <f t="shared" si="18"/>
        <v>3645835.5924703311</v>
      </c>
      <c r="D327" s="3">
        <f t="shared" si="19"/>
        <v>2153653.5820322107</v>
      </c>
      <c r="E327" s="3">
        <f t="shared" si="17"/>
        <v>3576273.4304415798</v>
      </c>
    </row>
    <row r="328" spans="1:5" x14ac:dyDescent="0.2">
      <c r="A328" s="4">
        <f t="shared" si="16"/>
        <v>27</v>
      </c>
      <c r="B328">
        <v>320</v>
      </c>
      <c r="C328" s="3">
        <f t="shared" si="18"/>
        <v>3692005.7685768381</v>
      </c>
      <c r="D328" s="3">
        <f t="shared" si="19"/>
        <v>2177331.0066816933</v>
      </c>
      <c r="E328" s="3">
        <f t="shared" si="17"/>
        <v>3615240.2275590859</v>
      </c>
    </row>
    <row r="329" spans="1:5" x14ac:dyDescent="0.2">
      <c r="A329" s="4">
        <f t="shared" si="16"/>
        <v>27</v>
      </c>
      <c r="B329">
        <v>321</v>
      </c>
      <c r="C329" s="3">
        <f t="shared" si="18"/>
        <v>3738749.2243700009</v>
      </c>
      <c r="D329" s="3">
        <f t="shared" si="19"/>
        <v>2201262.0243694745</v>
      </c>
      <c r="E329" s="3">
        <f t="shared" si="17"/>
        <v>3654624.9377268227</v>
      </c>
    </row>
    <row r="330" spans="1:5" x14ac:dyDescent="0.2">
      <c r="A330" s="4">
        <f t="shared" ref="A330:A393" si="20">_xlfn.CEILING.MATH(B330/12, 1)</f>
        <v>27</v>
      </c>
      <c r="B330">
        <v>322</v>
      </c>
      <c r="C330" s="3">
        <f t="shared" si="18"/>
        <v>3786073.0780725954</v>
      </c>
      <c r="D330" s="3">
        <f t="shared" si="19"/>
        <v>2225449.3619896597</v>
      </c>
      <c r="E330" s="3">
        <f t="shared" ref="E330:E393" si="21">$B$5*(1 + $E$4)^B330/(1 + $E$2)^B330 + D330</f>
        <v>3694432.053841155</v>
      </c>
    </row>
    <row r="331" spans="1:5" x14ac:dyDescent="0.2">
      <c r="A331" s="4">
        <f t="shared" si="20"/>
        <v>27</v>
      </c>
      <c r="B331">
        <v>323</v>
      </c>
      <c r="C331" s="3">
        <f t="shared" si="18"/>
        <v>3833984.5362919969</v>
      </c>
      <c r="D331" s="3">
        <f t="shared" si="19"/>
        <v>2249895.7757408163</v>
      </c>
      <c r="E331" s="3">
        <f t="shared" si="21"/>
        <v>3734666.117082729</v>
      </c>
    </row>
    <row r="332" spans="1:5" x14ac:dyDescent="0.2">
      <c r="A332" s="4">
        <f t="shared" si="20"/>
        <v>27</v>
      </c>
      <c r="B332">
        <v>324</v>
      </c>
      <c r="C332" s="3">
        <f t="shared" ref="C332:C395" si="22">(C331+$B$1)*(1+$E$4)</f>
        <v>3882490.8951176228</v>
      </c>
      <c r="D332" s="3">
        <f t="shared" ref="D332:D395" si="23">C332/(1+$E$2)^B332</f>
        <v>2274604.0514409244</v>
      </c>
      <c r="E332" s="3">
        <f t="shared" si="21"/>
        <v>3775331.7174354009</v>
      </c>
    </row>
    <row r="333" spans="1:5" x14ac:dyDescent="0.2">
      <c r="A333" s="4">
        <f t="shared" si="20"/>
        <v>28</v>
      </c>
      <c r="B333">
        <v>325</v>
      </c>
      <c r="C333" s="3">
        <f t="shared" si="22"/>
        <v>3931599.5412320001</v>
      </c>
      <c r="D333" s="3">
        <f t="shared" si="23"/>
        <v>2299577.0048457091</v>
      </c>
      <c r="E333" s="3">
        <f t="shared" si="21"/>
        <v>3816433.4942107527</v>
      </c>
    </row>
    <row r="334" spans="1:5" x14ac:dyDescent="0.2">
      <c r="A334" s="4">
        <f t="shared" si="20"/>
        <v>28</v>
      </c>
      <c r="B334">
        <v>326</v>
      </c>
      <c r="C334" s="3">
        <f t="shared" si="22"/>
        <v>3981317.9530356312</v>
      </c>
      <c r="D334" s="3">
        <f t="shared" si="23"/>
        <v>2324817.4819703964</v>
      </c>
      <c r="E334" s="3">
        <f t="shared" si="21"/>
        <v>3857976.1365782283</v>
      </c>
    </row>
    <row r="335" spans="1:5" x14ac:dyDescent="0.2">
      <c r="A335" s="4">
        <f t="shared" si="20"/>
        <v>28</v>
      </c>
      <c r="B335">
        <v>327</v>
      </c>
      <c r="C335" s="3">
        <f t="shared" si="22"/>
        <v>4031653.7017858238</v>
      </c>
      <c r="D335" s="3">
        <f t="shared" si="23"/>
        <v>2350328.3594149249</v>
      </c>
      <c r="E335" s="3">
        <f t="shared" si="21"/>
        <v>3899964.3841009848</v>
      </c>
    </row>
    <row r="336" spans="1:5" x14ac:dyDescent="0.2">
      <c r="A336" s="4">
        <f t="shared" si="20"/>
        <v>28</v>
      </c>
      <c r="B336">
        <v>328</v>
      </c>
      <c r="C336" s="3">
        <f t="shared" si="22"/>
        <v>4082614.4527496649</v>
      </c>
      <c r="D336" s="3">
        <f t="shared" si="23"/>
        <v>2376112.5446926551</v>
      </c>
      <c r="E336" s="3">
        <f t="shared" si="21"/>
        <v>3942403.0272774864</v>
      </c>
    </row>
    <row r="337" spans="1:5" x14ac:dyDescent="0.2">
      <c r="A337" s="4">
        <f t="shared" si="20"/>
        <v>28</v>
      </c>
      <c r="B337">
        <v>329</v>
      </c>
      <c r="C337" s="3">
        <f t="shared" si="22"/>
        <v>4134207.9663713067</v>
      </c>
      <c r="D337" s="3">
        <f t="shared" si="23"/>
        <v>2402172.9765626108</v>
      </c>
      <c r="E337" s="3">
        <f t="shared" si="21"/>
        <v>3985296.9080889397</v>
      </c>
    </row>
    <row r="338" spans="1:5" x14ac:dyDescent="0.2">
      <c r="A338" s="4">
        <f t="shared" si="20"/>
        <v>28</v>
      </c>
      <c r="B338">
        <v>330</v>
      </c>
      <c r="C338" s="3">
        <f t="shared" si="22"/>
        <v>4186442.0994537505</v>
      </c>
      <c r="D338" s="3">
        <f t="shared" si="23"/>
        <v>2428512.6253652885</v>
      </c>
      <c r="E338" s="3">
        <f t="shared" si="21"/>
        <v>4028650.9205525853</v>
      </c>
    </row>
    <row r="339" spans="1:5" x14ac:dyDescent="0.2">
      <c r="A339" s="4">
        <f t="shared" si="20"/>
        <v>28</v>
      </c>
      <c r="B339">
        <v>331</v>
      </c>
      <c r="C339" s="3">
        <f t="shared" si="22"/>
        <v>4239324.8063553013</v>
      </c>
      <c r="D339" s="3">
        <f t="shared" si="23"/>
        <v>2455134.493362078</v>
      </c>
      <c r="E339" s="3">
        <f t="shared" si="21"/>
        <v>4072470.0112809576</v>
      </c>
    </row>
    <row r="340" spans="1:5" x14ac:dyDescent="0.2">
      <c r="A340" s="4">
        <f t="shared" si="20"/>
        <v>28</v>
      </c>
      <c r="B340">
        <v>332</v>
      </c>
      <c r="C340" s="3">
        <f t="shared" si="22"/>
        <v>4292864.1402008804</v>
      </c>
      <c r="D340" s="3">
        <f t="shared" si="23"/>
        <v>2482041.6150783338</v>
      </c>
      <c r="E340" s="3">
        <f t="shared" si="21"/>
        <v>4116759.1800471493</v>
      </c>
    </row>
    <row r="341" spans="1:5" x14ac:dyDescent="0.2">
      <c r="A341" s="4">
        <f t="shared" si="20"/>
        <v>28</v>
      </c>
      <c r="B341">
        <v>333</v>
      </c>
      <c r="C341" s="3">
        <f t="shared" si="22"/>
        <v>4347068.2541083749</v>
      </c>
      <c r="D341" s="3">
        <f t="shared" si="23"/>
        <v>2509237.0576501274</v>
      </c>
      <c r="E341" s="3">
        <f t="shared" si="21"/>
        <v>4161523.480356148</v>
      </c>
    </row>
    <row r="342" spans="1:5" x14ac:dyDescent="0.2">
      <c r="A342" s="4">
        <f t="shared" si="20"/>
        <v>28</v>
      </c>
      <c r="B342">
        <v>334</v>
      </c>
      <c r="C342" s="3">
        <f t="shared" si="22"/>
        <v>4401945.4024302205</v>
      </c>
      <c r="D342" s="3">
        <f t="shared" si="23"/>
        <v>2536723.921174732</v>
      </c>
      <c r="E342" s="3">
        <f t="shared" si="21"/>
        <v>4206768.0200223131</v>
      </c>
    </row>
    <row r="343" spans="1:5" x14ac:dyDescent="0.2">
      <c r="A343" s="4">
        <f t="shared" si="20"/>
        <v>28</v>
      </c>
      <c r="B343">
        <v>335</v>
      </c>
      <c r="C343" s="3">
        <f t="shared" si="22"/>
        <v>4457503.9420103962</v>
      </c>
      <c r="D343" s="3">
        <f t="shared" si="23"/>
        <v>2564505.3390648672</v>
      </c>
      <c r="E343" s="3">
        <f t="shared" si="21"/>
        <v>4252497.9617530629</v>
      </c>
    </row>
    <row r="344" spans="1:5" x14ac:dyDescent="0.2">
      <c r="A344" s="4">
        <f t="shared" si="20"/>
        <v>28</v>
      </c>
      <c r="B344">
        <v>336</v>
      </c>
      <c r="C344" s="3">
        <f t="shared" si="22"/>
        <v>4513752.3334570257</v>
      </c>
      <c r="D344" s="3">
        <f t="shared" si="23"/>
        <v>2592584.4784067608</v>
      </c>
      <c r="E344" s="3">
        <f t="shared" si="21"/>
        <v>4298718.5237388266</v>
      </c>
    </row>
    <row r="345" spans="1:5" x14ac:dyDescent="0.2">
      <c r="A345" s="4">
        <f t="shared" si="20"/>
        <v>29</v>
      </c>
      <c r="B345">
        <v>337</v>
      </c>
      <c r="C345" s="3">
        <f t="shared" si="22"/>
        <v>4570699.1424307842</v>
      </c>
      <c r="D345" s="3">
        <f t="shared" si="23"/>
        <v>2620964.5403220518</v>
      </c>
      <c r="E345" s="3">
        <f t="shared" si="21"/>
        <v>4345434.9802493602</v>
      </c>
    </row>
    <row r="346" spans="1:5" x14ac:dyDescent="0.2">
      <c r="A346" s="4">
        <f t="shared" si="20"/>
        <v>29</v>
      </c>
      <c r="B346">
        <v>338</v>
      </c>
      <c r="C346" s="3">
        <f t="shared" si="22"/>
        <v>4628353.0409492999</v>
      </c>
      <c r="D346" s="3">
        <f t="shared" si="23"/>
        <v>2649648.7603335786</v>
      </c>
      <c r="E346" s="3">
        <f t="shared" si="21"/>
        <v>4392652.6622364279</v>
      </c>
    </row>
    <row r="347" spans="1:5" x14ac:dyDescent="0.2">
      <c r="A347" s="4">
        <f t="shared" si="20"/>
        <v>29</v>
      </c>
      <c r="B347">
        <v>339</v>
      </c>
      <c r="C347" s="3">
        <f t="shared" si="22"/>
        <v>4686722.8087077541</v>
      </c>
      <c r="D347" s="3">
        <f t="shared" si="23"/>
        <v>2678640.4087351104</v>
      </c>
      <c r="E347" s="3">
        <f t="shared" si="21"/>
        <v>4440376.9579430055</v>
      </c>
    </row>
    <row r="348" spans="1:5" x14ac:dyDescent="0.2">
      <c r="A348" s="4">
        <f t="shared" si="20"/>
        <v>29</v>
      </c>
      <c r="B348">
        <v>340</v>
      </c>
      <c r="C348" s="3">
        <f t="shared" si="22"/>
        <v>4745817.3344158754</v>
      </c>
      <c r="D348" s="3">
        <f t="shared" si="23"/>
        <v>2707942.7909650439</v>
      </c>
      <c r="E348" s="3">
        <f t="shared" si="21"/>
        <v>4488613.3135190066</v>
      </c>
    </row>
    <row r="349" spans="1:5" x14ac:dyDescent="0.2">
      <c r="A349" s="4">
        <f t="shared" si="20"/>
        <v>29</v>
      </c>
      <c r="B349">
        <v>341</v>
      </c>
      <c r="C349" s="3">
        <f t="shared" si="22"/>
        <v>4805645.6171515398</v>
      </c>
      <c r="D349" s="3">
        <f t="shared" si="23"/>
        <v>2737559.2479841192</v>
      </c>
      <c r="E349" s="3">
        <f t="shared" si="21"/>
        <v>4537367.2336436315</v>
      </c>
    </row>
    <row r="350" spans="1:5" x14ac:dyDescent="0.2">
      <c r="A350" s="4">
        <f t="shared" si="20"/>
        <v>29</v>
      </c>
      <c r="B350">
        <v>342</v>
      </c>
      <c r="C350" s="3">
        <f t="shared" si="22"/>
        <v>4866216.767731172</v>
      </c>
      <c r="D350" s="3">
        <f t="shared" si="23"/>
        <v>2767493.1566571905</v>
      </c>
      <c r="E350" s="3">
        <f t="shared" si="21"/>
        <v>4586644.2821544036</v>
      </c>
    </row>
    <row r="351" spans="1:5" x14ac:dyDescent="0.2">
      <c r="A351" s="4">
        <f t="shared" si="20"/>
        <v>29</v>
      </c>
      <c r="B351">
        <v>343</v>
      </c>
      <c r="C351" s="3">
        <f t="shared" si="22"/>
        <v>4927540.0100971675</v>
      </c>
      <c r="D351" s="3">
        <f t="shared" si="23"/>
        <v>2797747.9301391076</v>
      </c>
      <c r="E351" s="3">
        <f t="shared" si="21"/>
        <v>4636450.08268297</v>
      </c>
    </row>
    <row r="352" spans="1:5" x14ac:dyDescent="0.2">
      <c r="A352" s="4">
        <f t="shared" si="20"/>
        <v>29</v>
      </c>
      <c r="B352">
        <v>344</v>
      </c>
      <c r="C352" s="3">
        <f t="shared" si="22"/>
        <v>4989624.6827225406</v>
      </c>
      <c r="D352" s="3">
        <f t="shared" si="23"/>
        <v>2828327.018264737</v>
      </c>
      <c r="E352" s="3">
        <f t="shared" si="21"/>
        <v>4686790.3192977272</v>
      </c>
    </row>
    <row r="353" spans="1:5" x14ac:dyDescent="0.2">
      <c r="A353" s="4">
        <f t="shared" si="20"/>
        <v>29</v>
      </c>
      <c r="B353">
        <v>345</v>
      </c>
      <c r="C353" s="3">
        <f t="shared" si="22"/>
        <v>5052480.2400330128</v>
      </c>
      <c r="D353" s="3">
        <f t="shared" si="23"/>
        <v>2859233.9079431831</v>
      </c>
      <c r="E353" s="3">
        <f t="shared" si="21"/>
        <v>4737670.7371533709</v>
      </c>
    </row>
    <row r="354" spans="1:5" x14ac:dyDescent="0.2">
      <c r="A354" s="4">
        <f t="shared" si="20"/>
        <v>29</v>
      </c>
      <c r="B354">
        <v>346</v>
      </c>
      <c r="C354" s="3">
        <f t="shared" si="22"/>
        <v>5116116.2538467562</v>
      </c>
      <c r="D354" s="3">
        <f t="shared" si="23"/>
        <v>2890472.1235562367</v>
      </c>
      <c r="E354" s="3">
        <f t="shared" si="21"/>
        <v>4789097.1431474034</v>
      </c>
    </row>
    <row r="355" spans="1:5" x14ac:dyDescent="0.2">
      <c r="A355" s="4">
        <f t="shared" si="20"/>
        <v>29</v>
      </c>
      <c r="B355">
        <v>347</v>
      </c>
      <c r="C355" s="3">
        <f t="shared" si="22"/>
        <v>5180542.4148320202</v>
      </c>
      <c r="D355" s="3">
        <f t="shared" si="23"/>
        <v>2922045.22736111</v>
      </c>
      <c r="E355" s="3">
        <f t="shared" si="21"/>
        <v>4841075.4065837096</v>
      </c>
    </row>
    <row r="356" spans="1:5" x14ac:dyDescent="0.2">
      <c r="A356" s="4">
        <f t="shared" si="20"/>
        <v>29</v>
      </c>
      <c r="B356">
        <v>348</v>
      </c>
      <c r="C356" s="3">
        <f t="shared" si="22"/>
        <v>5245768.5339828515</v>
      </c>
      <c r="D356" s="3">
        <f t="shared" si="23"/>
        <v>2953956.8198975041</v>
      </c>
      <c r="E356" s="3">
        <f t="shared" si="21"/>
        <v>4893611.4598432668</v>
      </c>
    </row>
    <row r="357" spans="1:5" x14ac:dyDescent="0.2">
      <c r="A357" s="4">
        <f t="shared" si="20"/>
        <v>30</v>
      </c>
      <c r="B357">
        <v>349</v>
      </c>
      <c r="C357" s="3">
        <f t="shared" si="22"/>
        <v>5311804.5441131387</v>
      </c>
      <c r="D357" s="3">
        <f t="shared" si="23"/>
        <v>2986210.5403990443</v>
      </c>
      <c r="E357" s="3">
        <f>$B$5*(1 + $E$4)^B357/(1 + $E$2)^B357 + D357</f>
        <v>4946711.2990620583</v>
      </c>
    </row>
    <row r="358" spans="1:5" x14ac:dyDescent="0.2">
      <c r="A358" s="4">
        <f t="shared" si="20"/>
        <v>30</v>
      </c>
      <c r="B358">
        <v>350</v>
      </c>
      <c r="C358" s="3">
        <f t="shared" si="22"/>
        <v>5378660.5013692109</v>
      </c>
      <c r="D358" s="3">
        <f t="shared" si="23"/>
        <v>3018810.0672091427</v>
      </c>
      <c r="E358" s="3">
        <f t="shared" si="21"/>
        <v>5000380.9848162746</v>
      </c>
    </row>
    <row r="359" spans="1:5" x14ac:dyDescent="0.2">
      <c r="A359" s="4">
        <f t="shared" si="20"/>
        <v>30</v>
      </c>
      <c r="B359">
        <v>351</v>
      </c>
      <c r="C359" s="3">
        <f t="shared" si="22"/>
        <v>5446346.586761212</v>
      </c>
      <c r="D359" s="3">
        <f t="shared" si="23"/>
        <v>3051759.1182013224</v>
      </c>
      <c r="E359" s="3">
        <f t="shared" si="21"/>
        <v>5054626.6428148672</v>
      </c>
    </row>
    <row r="360" spans="1:5" x14ac:dyDescent="0.2">
      <c r="A360" s="4">
        <f t="shared" si="20"/>
        <v>30</v>
      </c>
      <c r="B360">
        <v>352</v>
      </c>
      <c r="C360" s="3">
        <f t="shared" si="22"/>
        <v>5514873.1077134972</v>
      </c>
      <c r="D360" s="3">
        <f t="shared" si="23"/>
        <v>3085061.4512040755</v>
      </c>
      <c r="E360" s="3">
        <f t="shared" si="21"/>
        <v>5109454.4645995758</v>
      </c>
    </row>
    <row r="361" spans="1:5" x14ac:dyDescent="0.2">
      <c r="A361" s="4">
        <f t="shared" si="20"/>
        <v>30</v>
      </c>
      <c r="B361">
        <v>353</v>
      </c>
      <c r="C361" s="3">
        <f t="shared" si="22"/>
        <v>5584250.4996342734</v>
      </c>
      <c r="D361" s="3">
        <f t="shared" si="23"/>
        <v>3118720.864430266</v>
      </c>
      <c r="E361" s="3">
        <f t="shared" si="21"/>
        <v>5164870.7082524439</v>
      </c>
    </row>
    <row r="362" spans="1:5" x14ac:dyDescent="0.2">
      <c r="A362" s="4">
        <f t="shared" si="20"/>
        <v>30</v>
      </c>
      <c r="B362">
        <v>354</v>
      </c>
      <c r="C362" s="3">
        <f t="shared" si="22"/>
        <v>5654489.3275047326</v>
      </c>
      <c r="D362" s="3">
        <f t="shared" si="23"/>
        <v>3152741.1969111618</v>
      </c>
      <c r="E362" s="3">
        <f t="shared" si="21"/>
        <v>5220881.699110955</v>
      </c>
    </row>
    <row r="363" spans="1:5" x14ac:dyDescent="0.2">
      <c r="A363" s="4">
        <f t="shared" si="20"/>
        <v>30</v>
      </c>
      <c r="B363">
        <v>355</v>
      </c>
      <c r="C363" s="3">
        <f t="shared" si="22"/>
        <v>5725600.2874879166</v>
      </c>
      <c r="D363" s="3">
        <f t="shared" si="23"/>
        <v>3187126.3289351282</v>
      </c>
      <c r="E363" s="3">
        <f t="shared" si="21"/>
        <v>5277493.8304908583</v>
      </c>
    </row>
    <row r="364" spans="1:5" x14ac:dyDescent="0.2">
      <c r="A364" s="4">
        <f t="shared" si="20"/>
        <v>30</v>
      </c>
      <c r="B364">
        <v>356</v>
      </c>
      <c r="C364" s="3">
        <f t="shared" si="22"/>
        <v>5797594.2085575592</v>
      </c>
      <c r="D364" s="3">
        <f t="shared" si="23"/>
        <v>3221880.1824910338</v>
      </c>
      <c r="E364" s="3">
        <f t="shared" si="21"/>
        <v>5334713.5644167531</v>
      </c>
    </row>
    <row r="365" spans="1:5" x14ac:dyDescent="0.2">
      <c r="A365" s="4">
        <f t="shared" si="20"/>
        <v>30</v>
      </c>
      <c r="B365">
        <v>357</v>
      </c>
      <c r="C365" s="3">
        <f t="shared" si="22"/>
        <v>5870482.0541471494</v>
      </c>
      <c r="D365" s="3">
        <f t="shared" si="23"/>
        <v>3257006.7217164245</v>
      </c>
      <c r="E365" s="3">
        <f t="shared" si="21"/>
        <v>5392547.4323605318</v>
      </c>
    </row>
    <row r="366" spans="1:5" x14ac:dyDescent="0.2">
      <c r="A366" s="4">
        <f t="shared" si="20"/>
        <v>30</v>
      </c>
      <c r="B366">
        <v>358</v>
      </c>
      <c r="C366" s="3">
        <f t="shared" si="22"/>
        <v>5944274.9238194767</v>
      </c>
      <c r="D366" s="3">
        <f t="shared" si="23"/>
        <v>3292509.9533505142</v>
      </c>
      <c r="E366" s="3">
        <f t="shared" si="21"/>
        <v>5451002.035987759</v>
      </c>
    </row>
    <row r="367" spans="1:5" x14ac:dyDescent="0.2">
      <c r="A367" s="4">
        <f t="shared" si="20"/>
        <v>30</v>
      </c>
      <c r="B367">
        <v>359</v>
      </c>
      <c r="C367" s="3">
        <f t="shared" si="22"/>
        <v>6018984.0549569027</v>
      </c>
      <c r="D367" s="3">
        <f t="shared" si="23"/>
        <v>3328393.9271920393</v>
      </c>
      <c r="E367" s="3">
        <f t="shared" si="21"/>
        <v>5510084.0479120659</v>
      </c>
    </row>
    <row r="368" spans="1:5" x14ac:dyDescent="0.2">
      <c r="A368" s="4">
        <f t="shared" si="20"/>
        <v>30</v>
      </c>
      <c r="B368">
        <v>360</v>
      </c>
      <c r="C368" s="3">
        <f t="shared" si="22"/>
        <v>6094620.8244726183</v>
      </c>
      <c r="D368" s="3">
        <f t="shared" si="23"/>
        <v>3364662.7365620425</v>
      </c>
      <c r="E368" s="3">
        <f>$B$5*(1 + $E$4)^B368/(1 + $E$2)^B368 + D368</f>
        <v>5569800.2124576559</v>
      </c>
    </row>
    <row r="369" spans="1:5" x14ac:dyDescent="0.2">
      <c r="A369" s="4">
        <f t="shared" si="20"/>
        <v>31</v>
      </c>
      <c r="B369">
        <v>361</v>
      </c>
      <c r="C369" s="3">
        <f t="shared" si="22"/>
        <v>6171196.7505431538</v>
      </c>
      <c r="D369" s="3">
        <f t="shared" si="23"/>
        <v>3401320.5187716219</v>
      </c>
      <c r="E369" s="3">
        <f t="shared" si="21"/>
        <v>5630157.3464300148</v>
      </c>
    </row>
    <row r="370" spans="1:5" x14ac:dyDescent="0.2">
      <c r="A370" s="4">
        <f t="shared" si="20"/>
        <v>31</v>
      </c>
      <c r="B370">
        <v>362</v>
      </c>
      <c r="C370" s="3">
        <f t="shared" si="22"/>
        <v>6248723.4943623981</v>
      </c>
      <c r="D370" s="3">
        <f t="shared" si="23"/>
        <v>3438371.455594711</v>
      </c>
      <c r="E370" s="3">
        <f t="shared" si="21"/>
        <v>5691162.3398948815</v>
      </c>
    </row>
    <row r="371" spans="1:5" x14ac:dyDescent="0.2">
      <c r="A371" s="4">
        <f t="shared" si="20"/>
        <v>31</v>
      </c>
      <c r="B371">
        <v>363</v>
      </c>
      <c r="C371" s="3">
        <f t="shared" si="22"/>
        <v>6327212.8619173979</v>
      </c>
      <c r="D371" s="3">
        <f t="shared" si="23"/>
        <v>3475819.7737459401</v>
      </c>
      <c r="E371" s="3">
        <f t="shared" si="21"/>
        <v>5752822.156965619</v>
      </c>
    </row>
    <row r="372" spans="1:5" x14ac:dyDescent="0.2">
      <c r="A372" s="4">
        <f t="shared" si="20"/>
        <v>31</v>
      </c>
      <c r="B372">
        <v>364</v>
      </c>
      <c r="C372" s="3">
        <f t="shared" si="22"/>
        <v>6406676.8057862064</v>
      </c>
      <c r="D372" s="3">
        <f t="shared" si="23"/>
        <v>3513669.7453636318</v>
      </c>
      <c r="E372" s="3">
        <f t="shared" si="21"/>
        <v>5815143.8365990156</v>
      </c>
    </row>
    <row r="373" spans="1:5" x14ac:dyDescent="0.2">
      <c r="A373" s="4">
        <f t="shared" si="20"/>
        <v>31</v>
      </c>
      <c r="B373">
        <v>365</v>
      </c>
      <c r="C373" s="3">
        <f t="shared" si="22"/>
        <v>6487127.4269580524</v>
      </c>
      <c r="D373" s="3">
        <f t="shared" si="23"/>
        <v>3551925.6884979913</v>
      </c>
      <c r="E373" s="3">
        <f t="shared" si="21"/>
        <v>5878134.4933996769</v>
      </c>
    </row>
    <row r="374" spans="1:5" x14ac:dyDescent="0.2">
      <c r="A374" s="4">
        <f t="shared" si="20"/>
        <v>31</v>
      </c>
      <c r="B374">
        <v>366</v>
      </c>
      <c r="C374" s="3">
        <f t="shared" si="22"/>
        <v>6568576.9766761158</v>
      </c>
      <c r="D374" s="3">
        <f t="shared" si="23"/>
        <v>3590591.9676045366</v>
      </c>
      <c r="E374" s="3">
        <f t="shared" si="21"/>
        <v>5941801.3184330231</v>
      </c>
    </row>
    <row r="375" spans="1:5" x14ac:dyDescent="0.2">
      <c r="A375" s="4">
        <f t="shared" si="20"/>
        <v>31</v>
      </c>
      <c r="B375">
        <v>367</v>
      </c>
      <c r="C375" s="3">
        <f t="shared" si="22"/>
        <v>6651037.8583031781</v>
      </c>
      <c r="D375" s="3">
        <f t="shared" si="23"/>
        <v>3629672.9940428347</v>
      </c>
      <c r="E375" s="3">
        <f t="shared" si="21"/>
        <v>6006151.5800470514</v>
      </c>
    </row>
    <row r="376" spans="1:5" x14ac:dyDescent="0.2">
      <c r="A376" s="4">
        <f t="shared" si="20"/>
        <v>31</v>
      </c>
      <c r="B376">
        <v>368</v>
      </c>
      <c r="C376" s="3">
        <f t="shared" si="22"/>
        <v>6734522.6292104432</v>
      </c>
      <c r="D376" s="3">
        <f t="shared" si="23"/>
        <v>3669173.2265806044</v>
      </c>
      <c r="E376" s="3">
        <f t="shared" si="21"/>
        <v>6071192.6247029174</v>
      </c>
    </row>
    <row r="377" spans="1:5" x14ac:dyDescent="0.2">
      <c r="A377" s="4">
        <f t="shared" si="20"/>
        <v>31</v>
      </c>
      <c r="B377">
        <v>369</v>
      </c>
      <c r="C377" s="3">
        <f t="shared" si="22"/>
        <v>6819044.0026898067</v>
      </c>
      <c r="D377" s="3">
        <f t="shared" si="23"/>
        <v>3709097.1719032293</v>
      </c>
      <c r="E377" s="3">
        <f t="shared" si="21"/>
        <v>6136931.8778144587</v>
      </c>
    </row>
    <row r="378" spans="1:5" x14ac:dyDescent="0.2">
      <c r="A378" s="4">
        <f t="shared" si="20"/>
        <v>31</v>
      </c>
      <c r="B378">
        <v>370</v>
      </c>
      <c r="C378" s="3">
        <f t="shared" si="22"/>
        <v>6904614.8498898726</v>
      </c>
      <c r="D378" s="3">
        <f t="shared" si="23"/>
        <v>3749449.3851287416</v>
      </c>
      <c r="E378" s="3">
        <f t="shared" si="21"/>
        <v>6203376.8445967091</v>
      </c>
    </row>
    <row r="379" spans="1:5" x14ac:dyDescent="0.2">
      <c r="A379" s="4">
        <f t="shared" si="20"/>
        <v>31</v>
      </c>
      <c r="B379">
        <v>371</v>
      </c>
      <c r="C379" s="3">
        <f t="shared" si="22"/>
        <v>6991248.2017760053</v>
      </c>
      <c r="D379" s="3">
        <f t="shared" si="23"/>
        <v>3790234.4703283603</v>
      </c>
      <c r="E379" s="3">
        <f t="shared" si="21"/>
        <v>6270535.1109235752</v>
      </c>
    </row>
    <row r="380" spans="1:5" x14ac:dyDescent="0.2">
      <c r="A380" s="4">
        <f t="shared" si="20"/>
        <v>31</v>
      </c>
      <c r="B380">
        <v>372</v>
      </c>
      <c r="C380" s="3">
        <f t="shared" si="22"/>
        <v>7078957.2511147242</v>
      </c>
      <c r="D380" s="3">
        <f t="shared" si="23"/>
        <v>3831457.0810525999</v>
      </c>
      <c r="E380" s="3">
        <f t="shared" si="21"/>
        <v>6338414.344194686</v>
      </c>
    </row>
    <row r="381" spans="1:5" x14ac:dyDescent="0.2">
      <c r="A381" s="4">
        <f t="shared" si="20"/>
        <v>32</v>
      </c>
      <c r="B381">
        <v>373</v>
      </c>
      <c r="C381" s="3">
        <f t="shared" si="22"/>
        <v>7167755.3544827327</v>
      </c>
      <c r="D381" s="3">
        <f t="shared" si="23"/>
        <v>3873121.920863051</v>
      </c>
      <c r="E381" s="3">
        <f t="shared" si="21"/>
        <v>6407022.2942116</v>
      </c>
    </row>
    <row r="382" spans="1:5" x14ac:dyDescent="0.2">
      <c r="A382" s="4">
        <f t="shared" si="20"/>
        <v>32</v>
      </c>
      <c r="B382">
        <v>374</v>
      </c>
      <c r="C382" s="3">
        <f t="shared" si="22"/>
        <v>7257656.0343008935</v>
      </c>
      <c r="D382" s="3">
        <f t="shared" si="23"/>
        <v>3915233.7438698672</v>
      </c>
      <c r="E382" s="3">
        <f t="shared" si="21"/>
        <v>6476366.7940633986</v>
      </c>
    </row>
    <row r="383" spans="1:5" x14ac:dyDescent="0.2">
      <c r="A383" s="4">
        <f t="shared" si="20"/>
        <v>32</v>
      </c>
      <c r="B383">
        <v>375</v>
      </c>
      <c r="C383" s="3">
        <f t="shared" si="22"/>
        <v>7348672.9808934638</v>
      </c>
      <c r="D383" s="3">
        <f t="shared" si="23"/>
        <v>3957797.3552750316</v>
      </c>
      <c r="E383" s="3">
        <f t="shared" si="21"/>
        <v>6546455.7610218097</v>
      </c>
    </row>
    <row r="384" spans="1:5" x14ac:dyDescent="0.2">
      <c r="A384" s="4">
        <f t="shared" si="20"/>
        <v>32</v>
      </c>
      <c r="B384">
        <v>376</v>
      </c>
      <c r="C384" s="3">
        <f t="shared" si="22"/>
        <v>7440820.0545728914</v>
      </c>
      <c r="D384" s="3">
        <f t="shared" si="23"/>
        <v>4000817.6119214576</v>
      </c>
      <c r="E384" s="3">
        <f t="shared" si="21"/>
        <v>6617297.1974459486</v>
      </c>
    </row>
    <row r="385" spans="1:5" x14ac:dyDescent="0.2">
      <c r="A385" s="4">
        <f t="shared" si="20"/>
        <v>32</v>
      </c>
      <c r="B385">
        <v>377</v>
      </c>
      <c r="C385" s="3">
        <f t="shared" si="22"/>
        <v>7534111.2877505058</v>
      </c>
      <c r="D385" s="3">
        <f t="shared" si="23"/>
        <v>4044299.4228480086</v>
      </c>
      <c r="E385" s="3">
        <f t="shared" si="21"/>
        <v>6688899.1916968031</v>
      </c>
    </row>
    <row r="386" spans="1:5" x14ac:dyDescent="0.2">
      <c r="A386" s="4">
        <f t="shared" si="20"/>
        <v>32</v>
      </c>
      <c r="B386">
        <v>378</v>
      </c>
      <c r="C386" s="3">
        <f t="shared" si="22"/>
        <v>7628560.8870734088</v>
      </c>
      <c r="D386" s="3">
        <f t="shared" si="23"/>
        <v>4088247.7498504487</v>
      </c>
      <c r="E386" s="3">
        <f t="shared" si="21"/>
        <v>6761269.919061495</v>
      </c>
    </row>
    <row r="387" spans="1:5" x14ac:dyDescent="0.2">
      <c r="A387" s="4">
        <f t="shared" si="20"/>
        <v>32</v>
      </c>
      <c r="B387">
        <v>379</v>
      </c>
      <c r="C387" s="3">
        <f t="shared" si="22"/>
        <v>7724183.2355879042</v>
      </c>
      <c r="D387" s="3">
        <f t="shared" si="23"/>
        <v>4132667.6080484581</v>
      </c>
      <c r="E387" s="3">
        <f t="shared" si="21"/>
        <v>6834417.6426875368</v>
      </c>
    </row>
    <row r="388" spans="1:5" x14ac:dyDescent="0.2">
      <c r="A388" s="4">
        <f t="shared" si="20"/>
        <v>32</v>
      </c>
      <c r="B388">
        <v>380</v>
      </c>
      <c r="C388" s="3">
        <f t="shared" si="22"/>
        <v>7820992.8949297881</v>
      </c>
      <c r="D388" s="3">
        <f t="shared" si="23"/>
        <v>4177564.0664587202</v>
      </c>
      <c r="E388" s="3">
        <f t="shared" si="21"/>
        <v>6908350.7145270836</v>
      </c>
    </row>
    <row r="389" spans="1:5" x14ac:dyDescent="0.2">
      <c r="A389" s="4">
        <f t="shared" si="20"/>
        <v>32</v>
      </c>
      <c r="B389">
        <v>381</v>
      </c>
      <c r="C389" s="3">
        <f t="shared" si="22"/>
        <v>7919004.6075418331</v>
      </c>
      <c r="D389" s="3">
        <f t="shared" si="23"/>
        <v>4222942.248574174</v>
      </c>
      <c r="E389" s="3">
        <f t="shared" si="21"/>
        <v>6983077.576291359</v>
      </c>
    </row>
    <row r="390" spans="1:5" x14ac:dyDescent="0.2">
      <c r="A390" s="4">
        <f t="shared" si="20"/>
        <v>32</v>
      </c>
      <c r="B390">
        <v>382</v>
      </c>
      <c r="C390" s="3">
        <f t="shared" si="22"/>
        <v>8018233.2989188116</v>
      </c>
      <c r="D390" s="3">
        <f t="shared" si="23"/>
        <v>4268807.3329495005</v>
      </c>
      <c r="E390" s="3">
        <f t="shared" si="21"/>
        <v>7058606.7604153324</v>
      </c>
    </row>
    <row r="391" spans="1:5" x14ac:dyDescent="0.2">
      <c r="A391" s="4">
        <f t="shared" si="20"/>
        <v>32</v>
      </c>
      <c r="B391">
        <v>383</v>
      </c>
      <c r="C391" s="3">
        <f t="shared" si="22"/>
        <v>8118694.0798803875</v>
      </c>
      <c r="D391" s="3">
        <f t="shared" si="23"/>
        <v>4315164.5537928725</v>
      </c>
      <c r="E391" s="3">
        <f t="shared" si="21"/>
        <v>7134946.8910327349</v>
      </c>
    </row>
    <row r="392" spans="1:5" x14ac:dyDescent="0.2">
      <c r="A392" s="4">
        <f t="shared" si="20"/>
        <v>32</v>
      </c>
      <c r="B392">
        <v>384</v>
      </c>
      <c r="C392" s="3">
        <f t="shared" si="22"/>
        <v>8220402.2488722363</v>
      </c>
      <c r="D392" s="3">
        <f t="shared" si="23"/>
        <v>4362019.2015641164</v>
      </c>
      <c r="E392" s="3">
        <f t="shared" si="21"/>
        <v>7212106.6849616226</v>
      </c>
    </row>
    <row r="393" spans="1:5" x14ac:dyDescent="0.2">
      <c r="A393" s="4">
        <f t="shared" si="20"/>
        <v>33</v>
      </c>
      <c r="B393">
        <v>385</v>
      </c>
      <c r="C393" s="3">
        <f t="shared" si="22"/>
        <v>8323373.2942957338</v>
      </c>
      <c r="D393" s="3">
        <f t="shared" si="23"/>
        <v>4409376.6235792385</v>
      </c>
      <c r="E393" s="3">
        <f t="shared" si="21"/>
        <v>7290094.9527004566</v>
      </c>
    </row>
    <row r="394" spans="1:5" x14ac:dyDescent="0.2">
      <c r="A394" s="4">
        <f t="shared" ref="A394:A457" si="24">_xlfn.CEILING.MATH(B394/12, 1)</f>
        <v>33</v>
      </c>
      <c r="B394">
        <v>386</v>
      </c>
      <c r="C394" s="3">
        <f t="shared" si="22"/>
        <v>8427622.896866573</v>
      </c>
      <c r="D394" s="3">
        <f t="shared" si="23"/>
        <v>4457242.2246215064</v>
      </c>
      <c r="E394" s="3">
        <f t="shared" ref="E394:E457" si="25">$B$5*(1 + $E$4)^B394/(1 + $E$2)^B394 + D394</f>
        <v>7368920.5994349327</v>
      </c>
    </row>
    <row r="395" spans="1:5" x14ac:dyDescent="0.2">
      <c r="A395" s="4">
        <f t="shared" si="24"/>
        <v>33</v>
      </c>
      <c r="B395">
        <v>387</v>
      </c>
      <c r="C395" s="3">
        <f t="shared" si="22"/>
        <v>8533166.9320026673</v>
      </c>
      <c r="D395" s="3">
        <f t="shared" si="23"/>
        <v>4505621.4675590564</v>
      </c>
      <c r="E395" s="3">
        <f t="shared" si="25"/>
        <v>7448592.6260556187</v>
      </c>
    </row>
    <row r="396" spans="1:5" x14ac:dyDescent="0.2">
      <c r="A396" s="4">
        <f t="shared" si="24"/>
        <v>33</v>
      </c>
      <c r="B396">
        <v>388</v>
      </c>
      <c r="C396" s="3">
        <f t="shared" ref="C396:C459" si="26">(C395+$B$1)*(1+$E$4)</f>
        <v>8640021.4722417016</v>
      </c>
      <c r="D396" s="3">
        <f t="shared" ref="D396:D459" si="27">C396/(1+$E$2)^B396</f>
        <v>4554519.8739691628</v>
      </c>
      <c r="E396" s="3">
        <f t="shared" si="25"/>
        <v>7529120.1301865354</v>
      </c>
    </row>
    <row r="397" spans="1:5" x14ac:dyDescent="0.2">
      <c r="A397" s="4">
        <f t="shared" si="24"/>
        <v>33</v>
      </c>
      <c r="B397">
        <v>389</v>
      </c>
      <c r="C397" s="3">
        <f t="shared" si="26"/>
        <v>8748202.7896887027</v>
      </c>
      <c r="D397" s="3">
        <f t="shared" si="27"/>
        <v>4603943.0247692047</v>
      </c>
      <c r="E397" s="3">
        <f t="shared" si="25"/>
        <v>7610512.3072247785</v>
      </c>
    </row>
    <row r="398" spans="1:5" x14ac:dyDescent="0.2">
      <c r="A398" s="4">
        <f t="shared" si="24"/>
        <v>33</v>
      </c>
      <c r="B398">
        <v>390</v>
      </c>
      <c r="C398" s="3">
        <f t="shared" si="26"/>
        <v>8857727.3584940042</v>
      </c>
      <c r="D398" s="3">
        <f t="shared" si="27"/>
        <v>4653896.5608544191</v>
      </c>
      <c r="E398" s="3">
        <f t="shared" si="25"/>
        <v>7692778.4513913281</v>
      </c>
    </row>
    <row r="399" spans="1:5" x14ac:dyDescent="0.2">
      <c r="A399" s="4">
        <f t="shared" si="24"/>
        <v>33</v>
      </c>
      <c r="B399">
        <v>391</v>
      </c>
      <c r="C399" s="3">
        <f t="shared" si="26"/>
        <v>8968611.8573619723</v>
      </c>
      <c r="D399" s="3">
        <f t="shared" si="27"/>
        <v>4704386.1837425074</v>
      </c>
      <c r="E399" s="3">
        <f t="shared" si="25"/>
        <v>7775927.9567931462</v>
      </c>
    </row>
    <row r="400" spans="1:5" x14ac:dyDescent="0.2">
      <c r="A400" s="4">
        <f t="shared" si="24"/>
        <v>33</v>
      </c>
      <c r="B400">
        <v>392</v>
      </c>
      <c r="C400" s="3">
        <f t="shared" si="26"/>
        <v>9080873.1720908843</v>
      </c>
      <c r="D400" s="3">
        <f t="shared" si="27"/>
        <v>4755417.6562251626</v>
      </c>
      <c r="E400" s="3">
        <f t="shared" si="25"/>
        <v>7859970.318496678</v>
      </c>
    </row>
    <row r="401" spans="1:5" x14ac:dyDescent="0.2">
      <c r="A401" s="4">
        <f t="shared" si="24"/>
        <v>33</v>
      </c>
      <c r="B401">
        <v>393</v>
      </c>
      <c r="C401" s="3">
        <f t="shared" si="26"/>
        <v>9194528.3981443476</v>
      </c>
      <c r="D401" s="3">
        <f t="shared" si="27"/>
        <v>4806996.8030266184</v>
      </c>
      <c r="E401" s="3">
        <f t="shared" si="25"/>
        <v>7944915.1336129243</v>
      </c>
    </row>
    <row r="402" spans="1:5" x14ac:dyDescent="0.2">
      <c r="A402" s="4">
        <f t="shared" si="24"/>
        <v>33</v>
      </c>
      <c r="B402">
        <v>394</v>
      </c>
      <c r="C402" s="3">
        <f t="shared" si="26"/>
        <v>9309594.8432546407</v>
      </c>
      <c r="D402" s="3">
        <f t="shared" si="27"/>
        <v>4859129.5114692459</v>
      </c>
      <c r="E402" s="3">
        <f t="shared" si="25"/>
        <v>8030772.1023941189</v>
      </c>
    </row>
    <row r="403" spans="1:5" x14ac:dyDescent="0.2">
      <c r="A403" s="4">
        <f t="shared" si="24"/>
        <v>33</v>
      </c>
      <c r="B403">
        <v>395</v>
      </c>
      <c r="C403" s="3">
        <f t="shared" si="26"/>
        <v>9426090.0300583858</v>
      </c>
      <c r="D403" s="3">
        <f t="shared" si="27"/>
        <v>4911821.7321463311</v>
      </c>
      <c r="E403" s="3">
        <f t="shared" si="25"/>
        <v>8117551.0293422556</v>
      </c>
    </row>
    <row r="404" spans="1:5" x14ac:dyDescent="0.2">
      <c r="A404" s="4">
        <f t="shared" si="24"/>
        <v>33</v>
      </c>
      <c r="B404">
        <v>396</v>
      </c>
      <c r="C404" s="3">
        <f t="shared" si="26"/>
        <v>9544031.6987649444</v>
      </c>
      <c r="D404" s="3">
        <f t="shared" si="27"/>
        <v>4965079.4796020705</v>
      </c>
      <c r="E404" s="3">
        <f t="shared" si="25"/>
        <v>8205261.8243294805</v>
      </c>
    </row>
    <row r="405" spans="1:5" x14ac:dyDescent="0.2">
      <c r="A405" s="4">
        <f t="shared" si="24"/>
        <v>34</v>
      </c>
      <c r="B405">
        <v>397</v>
      </c>
      <c r="C405" s="3">
        <f t="shared" si="26"/>
        <v>9663437.809857944</v>
      </c>
      <c r="D405" s="3">
        <f t="shared" si="27"/>
        <v>5018908.8330188757</v>
      </c>
      <c r="E405" s="3">
        <f t="shared" si="25"/>
        <v>8293914.5037305541</v>
      </c>
    </row>
    <row r="406" spans="1:5" x14ac:dyDescent="0.2">
      <c r="A406" s="4">
        <f t="shared" si="24"/>
        <v>34</v>
      </c>
      <c r="B406">
        <v>398</v>
      </c>
      <c r="C406" s="3">
        <f t="shared" si="26"/>
        <v>9784326.5468303468</v>
      </c>
      <c r="D406" s="3">
        <f t="shared" si="27"/>
        <v>5073315.9369120616</v>
      </c>
      <c r="E406" s="3">
        <f t="shared" si="25"/>
        <v>8383519.1915674657</v>
      </c>
    </row>
    <row r="407" spans="1:5" x14ac:dyDescent="0.2">
      <c r="A407" s="4">
        <f t="shared" si="24"/>
        <v>34</v>
      </c>
      <c r="B407">
        <v>399</v>
      </c>
      <c r="C407" s="3">
        <f t="shared" si="26"/>
        <v>9906716.3189534917</v>
      </c>
      <c r="D407" s="3">
        <f t="shared" si="27"/>
        <v>5128307.0018320112</v>
      </c>
      <c r="E407" s="3">
        <f t="shared" si="25"/>
        <v>8474086.1206663661</v>
      </c>
    </row>
    <row r="408" spans="1:5" x14ac:dyDescent="0.2">
      <c r="A408" s="4">
        <f t="shared" si="24"/>
        <v>34</v>
      </c>
      <c r="B408">
        <v>400</v>
      </c>
      <c r="C408" s="3">
        <f t="shared" si="26"/>
        <v>10030625.764080498</v>
      </c>
      <c r="D408" s="3">
        <f t="shared" si="27"/>
        <v>5183888.3050738741</v>
      </c>
      <c r="E408" s="3">
        <f t="shared" si="25"/>
        <v>8565625.6338269133</v>
      </c>
    </row>
    <row r="409" spans="1:5" x14ac:dyDescent="0.2">
      <c r="A409" s="4">
        <f t="shared" si="24"/>
        <v>34</v>
      </c>
      <c r="B409">
        <v>401</v>
      </c>
      <c r="C409" s="3">
        <f t="shared" si="26"/>
        <v>10156073.751484498</v>
      </c>
      <c r="D409" s="3">
        <f t="shared" si="27"/>
        <v>5240066.1913949046</v>
      </c>
      <c r="E409" s="3">
        <f t="shared" si="25"/>
        <v>8658148.1850042194</v>
      </c>
    </row>
    <row r="410" spans="1:5" x14ac:dyDescent="0.2">
      <c r="A410" s="4">
        <f t="shared" si="24"/>
        <v>34</v>
      </c>
      <c r="B410">
        <v>402</v>
      </c>
      <c r="C410" s="3">
        <f t="shared" si="26"/>
        <v>10283079.384732099</v>
      </c>
      <c r="D410" s="3">
        <f t="shared" si="27"/>
        <v>5296847.073739497</v>
      </c>
      <c r="E410" s="3">
        <f t="shared" si="25"/>
        <v>8751664.3405034561</v>
      </c>
    </row>
    <row r="411" spans="1:5" x14ac:dyDescent="0.2">
      <c r="A411" s="4">
        <f t="shared" si="24"/>
        <v>34</v>
      </c>
      <c r="B411">
        <v>403</v>
      </c>
      <c r="C411" s="3">
        <f t="shared" si="26"/>
        <v>10411662.004592523</v>
      </c>
      <c r="D411" s="3">
        <f t="shared" si="27"/>
        <v>5354237.4339720197</v>
      </c>
      <c r="E411" s="3">
        <f t="shared" si="25"/>
        <v>8846184.780187333</v>
      </c>
    </row>
    <row r="412" spans="1:5" x14ac:dyDescent="0.2">
      <c r="A412" s="4">
        <f t="shared" si="24"/>
        <v>34</v>
      </c>
      <c r="B412">
        <v>404</v>
      </c>
      <c r="C412" s="3">
        <f t="shared" si="26"/>
        <v>10541841.19198288</v>
      </c>
      <c r="D412" s="3">
        <f t="shared" si="27"/>
        <v>5412243.8236175319</v>
      </c>
      <c r="E412" s="3">
        <f t="shared" si="25"/>
        <v>8941720.298696544</v>
      </c>
    </row>
    <row r="413" spans="1:5" x14ac:dyDescent="0.2">
      <c r="A413" s="4">
        <f t="shared" si="24"/>
        <v>34</v>
      </c>
      <c r="B413">
        <v>405</v>
      </c>
      <c r="C413" s="3">
        <f t="shared" si="26"/>
        <v>10673636.770950003</v>
      </c>
      <c r="D413" s="3">
        <f t="shared" si="27"/>
        <v>5470872.8646104438</v>
      </c>
      <c r="E413" s="3">
        <f t="shared" si="25"/>
        <v>9038281.8066833224</v>
      </c>
    </row>
    <row r="414" spans="1:5" x14ac:dyDescent="0.2">
      <c r="A414" s="4">
        <f t="shared" si="24"/>
        <v>34</v>
      </c>
      <c r="B414">
        <v>406</v>
      </c>
      <c r="C414" s="3">
        <f t="shared" si="26"/>
        <v>10807068.811689299</v>
      </c>
      <c r="D414" s="3">
        <f t="shared" si="27"/>
        <v>5530131.2500512404</v>
      </c>
      <c r="E414" s="3">
        <f t="shared" si="25"/>
        <v>9135880.3320582658</v>
      </c>
    </row>
    <row r="415" spans="1:5" x14ac:dyDescent="0.2">
      <c r="A415" s="4">
        <f t="shared" si="24"/>
        <v>34</v>
      </c>
      <c r="B415">
        <v>407</v>
      </c>
      <c r="C415" s="3">
        <f t="shared" si="26"/>
        <v>10942157.633601109</v>
      </c>
      <c r="D415" s="3">
        <f t="shared" si="27"/>
        <v>5590025.7449713256</v>
      </c>
      <c r="E415" s="3">
        <f t="shared" si="25"/>
        <v>9234527.021250546</v>
      </c>
    </row>
    <row r="416" spans="1:5" x14ac:dyDescent="0.2">
      <c r="A416" s="4">
        <f t="shared" si="24"/>
        <v>34</v>
      </c>
      <c r="B416">
        <v>408</v>
      </c>
      <c r="C416" s="3">
        <f t="shared" si="26"/>
        <v>11078923.80838499</v>
      </c>
      <c r="D416" s="3">
        <f t="shared" si="27"/>
        <v>5650563.1871060915</v>
      </c>
      <c r="E416" s="3">
        <f t="shared" si="25"/>
        <v>9334233.1404816695</v>
      </c>
    </row>
    <row r="417" spans="1:5" x14ac:dyDescent="0.2">
      <c r="A417" s="4">
        <f t="shared" si="24"/>
        <v>35</v>
      </c>
      <c r="B417">
        <v>409</v>
      </c>
      <c r="C417" s="3">
        <f t="shared" si="26"/>
        <v>11217388.163172439</v>
      </c>
      <c r="D417" s="3">
        <f t="shared" si="27"/>
        <v>5711750.4876763085</v>
      </c>
      <c r="E417" s="3">
        <f t="shared" si="25"/>
        <v>9435010.0770529564</v>
      </c>
    </row>
    <row r="418" spans="1:5" x14ac:dyDescent="0.2">
      <c r="A418" s="4">
        <f t="shared" si="24"/>
        <v>35</v>
      </c>
      <c r="B418">
        <v>410</v>
      </c>
      <c r="C418" s="3">
        <f t="shared" si="26"/>
        <v>11357571.783698497</v>
      </c>
      <c r="D418" s="3">
        <f t="shared" si="27"/>
        <v>5773594.6321778782</v>
      </c>
      <c r="E418" s="3">
        <f t="shared" si="25"/>
        <v>9536869.3406467922</v>
      </c>
    </row>
    <row r="419" spans="1:5" x14ac:dyDescent="0.2">
      <c r="A419" s="4">
        <f t="shared" si="24"/>
        <v>35</v>
      </c>
      <c r="B419">
        <v>411</v>
      </c>
      <c r="C419" s="3">
        <f t="shared" si="26"/>
        <v>11499496.017512755</v>
      </c>
      <c r="D419" s="3">
        <f t="shared" si="27"/>
        <v>5836102.681180113</v>
      </c>
      <c r="E419" s="3">
        <f t="shared" si="25"/>
        <v>9639822.5646419153</v>
      </c>
    </row>
    <row r="420" spans="1:5" x14ac:dyDescent="0.2">
      <c r="A420" s="4">
        <f t="shared" si="24"/>
        <v>35</v>
      </c>
      <c r="B420">
        <v>412</v>
      </c>
      <c r="C420" s="3">
        <f t="shared" si="26"/>
        <v>11643182.477230206</v>
      </c>
      <c r="D420" s="3">
        <f t="shared" si="27"/>
        <v>5899281.7711325753</v>
      </c>
      <c r="E420" s="3">
        <f t="shared" si="25"/>
        <v>9743881.5074428357</v>
      </c>
    </row>
    <row r="421" spans="1:5" x14ac:dyDescent="0.2">
      <c r="A421" s="4">
        <f t="shared" si="24"/>
        <v>35</v>
      </c>
      <c r="B421">
        <v>413</v>
      </c>
      <c r="C421" s="3">
        <f t="shared" si="26"/>
        <v>11788653.043822482</v>
      </c>
      <c r="D421" s="3">
        <f t="shared" si="27"/>
        <v>5963139.1151805883</v>
      </c>
      <c r="E421" s="3">
        <f t="shared" si="25"/>
        <v>9849058.0538235269</v>
      </c>
    </row>
    <row r="422" spans="1:5" x14ac:dyDescent="0.2">
      <c r="A422" s="4">
        <f t="shared" si="24"/>
        <v>35</v>
      </c>
      <c r="B422">
        <v>414</v>
      </c>
      <c r="C422" s="3">
        <f t="shared" si="26"/>
        <v>11935929.869949946</v>
      </c>
      <c r="D422" s="3">
        <f t="shared" si="27"/>
        <v>6027682.0039895205</v>
      </c>
      <c r="E422" s="3">
        <f t="shared" si="25"/>
        <v>9955364.2162855659</v>
      </c>
    </row>
    <row r="423" spans="1:5" x14ac:dyDescent="0.2">
      <c r="A423" s="4">
        <f t="shared" si="24"/>
        <v>35</v>
      </c>
      <c r="B423">
        <v>415</v>
      </c>
      <c r="C423" s="3">
        <f t="shared" si="26"/>
        <v>12085035.383335158</v>
      </c>
      <c r="D423" s="3">
        <f t="shared" si="27"/>
        <v>6092917.8065779097</v>
      </c>
      <c r="E423" s="3">
        <f t="shared" si="25"/>
        <v>10062812.136430847</v>
      </c>
    </row>
    <row r="424" spans="1:5" x14ac:dyDescent="0.2">
      <c r="A424" s="4">
        <f t="shared" si="24"/>
        <v>35</v>
      </c>
      <c r="B424">
        <v>416</v>
      </c>
      <c r="C424" s="3">
        <f t="shared" si="26"/>
        <v>12235992.290178237</v>
      </c>
      <c r="D424" s="3">
        <f t="shared" si="27"/>
        <v>6158853.9711595718</v>
      </c>
      <c r="E424" s="3">
        <f t="shared" si="25"/>
        <v>10171414.086349104</v>
      </c>
    </row>
    <row r="425" spans="1:5" x14ac:dyDescent="0.2">
      <c r="A425" s="4">
        <f t="shared" si="24"/>
        <v>35</v>
      </c>
      <c r="B425">
        <v>417</v>
      </c>
      <c r="C425" s="3">
        <f t="shared" si="26"/>
        <v>12388823.578614619</v>
      </c>
      <c r="D425" s="3">
        <f t="shared" si="27"/>
        <v>6225498.0259947348</v>
      </c>
      <c r="E425" s="3">
        <f t="shared" si="25"/>
        <v>10281182.470020296</v>
      </c>
    </row>
    <row r="426" spans="1:5" x14ac:dyDescent="0.2">
      <c r="A426" s="4">
        <f t="shared" si="24"/>
        <v>35</v>
      </c>
      <c r="B426">
        <v>418</v>
      </c>
      <c r="C426" s="3">
        <f t="shared" si="26"/>
        <v>12543552.522215752</v>
      </c>
      <c r="D426" s="3">
        <f t="shared" si="27"/>
        <v>6292857.5802503191</v>
      </c>
      <c r="E426" s="3">
        <f t="shared" si="25"/>
        <v>10392129.824732063</v>
      </c>
    </row>
    <row r="427" spans="1:5" x14ac:dyDescent="0.2">
      <c r="A427" s="4">
        <f t="shared" si="24"/>
        <v>35</v>
      </c>
      <c r="B427">
        <v>419</v>
      </c>
      <c r="C427" s="3">
        <f t="shared" si="26"/>
        <v>12700202.683533264</v>
      </c>
      <c r="D427" s="3">
        <f t="shared" si="27"/>
        <v>6360940.3248694884</v>
      </c>
      <c r="E427" s="3">
        <f t="shared" si="25"/>
        <v>10504268.822512463</v>
      </c>
    </row>
    <row r="428" spans="1:5" x14ac:dyDescent="0.2">
      <c r="A428" s="4">
        <f t="shared" si="24"/>
        <v>35</v>
      </c>
      <c r="B428">
        <v>420</v>
      </c>
      <c r="C428" s="3">
        <f t="shared" si="26"/>
        <v>12858797.917687137</v>
      </c>
      <c r="D428" s="3">
        <f t="shared" si="27"/>
        <v>6429754.0334505122</v>
      </c>
      <c r="E428" s="3">
        <f t="shared" si="25"/>
        <v>10617612.271578036</v>
      </c>
    </row>
    <row r="429" spans="1:5" x14ac:dyDescent="0.2">
      <c r="A429" s="4">
        <f t="shared" si="24"/>
        <v>36</v>
      </c>
      <c r="B429">
        <v>421</v>
      </c>
      <c r="C429" s="3">
        <f t="shared" si="26"/>
        <v>13019362.375998419</v>
      </c>
      <c r="D429" s="3">
        <f t="shared" si="27"/>
        <v>6499306.563135108</v>
      </c>
      <c r="E429" s="3">
        <f t="shared" si="25"/>
        <v>10732173.117797509</v>
      </c>
    </row>
    <row r="430" spans="1:5" x14ac:dyDescent="0.2">
      <c r="A430" s="4">
        <f t="shared" si="24"/>
        <v>36</v>
      </c>
      <c r="B430">
        <v>422</v>
      </c>
      <c r="C430" s="3">
        <f t="shared" si="26"/>
        <v>13181920.509667067</v>
      </c>
      <c r="D430" s="3">
        <f t="shared" si="27"/>
        <v>6569605.8555063065</v>
      </c>
      <c r="E430" s="3">
        <f t="shared" si="25"/>
        <v>10847964.446171183</v>
      </c>
    </row>
    <row r="431" spans="1:5" x14ac:dyDescent="0.2">
      <c r="A431" s="4">
        <f t="shared" si="24"/>
        <v>36</v>
      </c>
      <c r="B431">
        <v>423</v>
      </c>
      <c r="C431" s="3">
        <f t="shared" si="26"/>
        <v>13346497.073495435</v>
      </c>
      <c r="D431" s="3">
        <f t="shared" si="27"/>
        <v>6640659.9374959683</v>
      </c>
      <c r="E431" s="3">
        <f t="shared" si="25"/>
        <v>10964999.482326206</v>
      </c>
    </row>
    <row r="432" spans="1:5" x14ac:dyDescent="0.2">
      <c r="A432" s="4">
        <f t="shared" si="24"/>
        <v>36</v>
      </c>
      <c r="B432">
        <v>424</v>
      </c>
      <c r="C432" s="3">
        <f t="shared" si="26"/>
        <v>13513117.129658004</v>
      </c>
      <c r="D432" s="3">
        <f t="shared" si="27"/>
        <v>6712476.9223020682</v>
      </c>
      <c r="E432" s="3">
        <f t="shared" si="25"/>
        <v>11083291.594027966</v>
      </c>
    </row>
    <row r="433" spans="1:5" x14ac:dyDescent="0.2">
      <c r="A433" s="4">
        <f t="shared" si="24"/>
        <v>36</v>
      </c>
      <c r="B433">
        <v>425</v>
      </c>
      <c r="C433" s="3">
        <f t="shared" si="26"/>
        <v>13681806.051517926</v>
      </c>
      <c r="D433" s="3">
        <f t="shared" si="27"/>
        <v>6785065.0103158299</v>
      </c>
      <c r="E433" s="3">
        <f t="shared" si="25"/>
        <v>11202854.292707702</v>
      </c>
    </row>
    <row r="434" spans="1:5" x14ac:dyDescent="0.2">
      <c r="A434" s="4">
        <f t="shared" si="24"/>
        <v>36</v>
      </c>
      <c r="B434">
        <v>426</v>
      </c>
      <c r="C434" s="3">
        <f t="shared" si="26"/>
        <v>13852589.527490942</v>
      </c>
      <c r="D434" s="3">
        <f t="shared" si="27"/>
        <v>6858432.490058817</v>
      </c>
      <c r="E434" s="3">
        <f t="shared" si="25"/>
        <v>11323701.235006515</v>
      </c>
    </row>
    <row r="435" spans="1:5" x14ac:dyDescent="0.2">
      <c r="A435" s="4">
        <f t="shared" si="24"/>
        <v>36</v>
      </c>
      <c r="B435">
        <v>427</v>
      </c>
      <c r="C435" s="3">
        <f t="shared" si="26"/>
        <v>14025493.564957289</v>
      </c>
      <c r="D435" s="3">
        <f t="shared" si="27"/>
        <v>6932587.7391301095</v>
      </c>
      <c r="E435" s="3">
        <f t="shared" si="25"/>
        <v>11445846.224336013</v>
      </c>
    </row>
    <row r="436" spans="1:5" x14ac:dyDescent="0.2">
      <c r="A436" s="4">
        <f t="shared" si="24"/>
        <v>36</v>
      </c>
      <c r="B436">
        <v>428</v>
      </c>
      <c r="C436" s="3">
        <f t="shared" si="26"/>
        <v>14200544.494222177</v>
      </c>
      <c r="D436" s="3">
        <f t="shared" si="27"/>
        <v>7007539.2251636442</v>
      </c>
      <c r="E436" s="3">
        <f t="shared" si="25"/>
        <v>11569303.212455668</v>
      </c>
    </row>
    <row r="437" spans="1:5" x14ac:dyDescent="0.2">
      <c r="A437" s="4">
        <f t="shared" si="24"/>
        <v>36</v>
      </c>
      <c r="B437">
        <v>429</v>
      </c>
      <c r="C437" s="3">
        <f t="shared" si="26"/>
        <v>14377768.972525436</v>
      </c>
      <c r="D437" s="3">
        <f t="shared" si="27"/>
        <v>7083295.5067958701</v>
      </c>
      <c r="E437" s="3">
        <f t="shared" si="25"/>
        <v>11694086.301067218</v>
      </c>
    </row>
    <row r="438" spans="1:5" x14ac:dyDescent="0.2">
      <c r="A438" s="4">
        <f t="shared" si="24"/>
        <v>36</v>
      </c>
      <c r="B438">
        <v>430</v>
      </c>
      <c r="C438" s="3">
        <f t="shared" si="26"/>
        <v>14557193.988100961</v>
      </c>
      <c r="D438" s="3">
        <f t="shared" si="27"/>
        <v>7159865.2346437657</v>
      </c>
      <c r="E438" s="3">
        <f t="shared" si="25"/>
        <v>11820209.743426107</v>
      </c>
    </row>
    <row r="439" spans="1:5" x14ac:dyDescent="0.2">
      <c r="A439" s="4">
        <f t="shared" si="24"/>
        <v>36</v>
      </c>
      <c r="B439">
        <v>431</v>
      </c>
      <c r="C439" s="3">
        <f t="shared" si="26"/>
        <v>14738846.864286549</v>
      </c>
      <c r="D439" s="3">
        <f t="shared" si="27"/>
        <v>7237257.152293399</v>
      </c>
      <c r="E439" s="3">
        <f t="shared" si="25"/>
        <v>11947687.945970297</v>
      </c>
    </row>
    <row r="440" spans="1:5" x14ac:dyDescent="0.2">
      <c r="A440" s="4">
        <f t="shared" si="24"/>
        <v>36</v>
      </c>
      <c r="B440">
        <v>432</v>
      </c>
      <c r="C440" s="3">
        <f t="shared" si="26"/>
        <v>14922755.263684776</v>
      </c>
      <c r="D440" s="3">
        <f t="shared" si="27"/>
        <v>7315480.0972991008</v>
      </c>
      <c r="E440" s="3">
        <f t="shared" si="25"/>
        <v>12076535.469966579</v>
      </c>
    </row>
    <row r="441" spans="1:5" x14ac:dyDescent="0.2">
      <c r="A441" s="4">
        <f t="shared" si="24"/>
        <v>37</v>
      </c>
      <c r="B441">
        <v>433</v>
      </c>
      <c r="C441" s="3">
        <f t="shared" si="26"/>
        <v>15108947.19237553</v>
      </c>
      <c r="D441" s="3">
        <f t="shared" si="27"/>
        <v>7394543.0021933764</v>
      </c>
      <c r="E441" s="3">
        <f t="shared" si="25"/>
        <v>12206767.033174591</v>
      </c>
    </row>
    <row r="442" spans="1:5" x14ac:dyDescent="0.2">
      <c r="A442" s="4">
        <f t="shared" si="24"/>
        <v>37</v>
      </c>
      <c r="B442">
        <v>434</v>
      </c>
      <c r="C442" s="3">
        <f t="shared" si="26"/>
        <v>15297451.00418086</v>
      </c>
      <c r="D442" s="3">
        <f t="shared" si="27"/>
        <v>7474454.8955076635</v>
      </c>
      <c r="E442" s="3">
        <f t="shared" si="25"/>
        <v>12338397.511528663</v>
      </c>
    </row>
    <row r="443" spans="1:5" x14ac:dyDescent="0.2">
      <c r="A443" s="4">
        <f t="shared" si="24"/>
        <v>37</v>
      </c>
      <c r="B443">
        <v>435</v>
      </c>
      <c r="C443" s="3">
        <f t="shared" si="26"/>
        <v>15488295.404982774</v>
      </c>
      <c r="D443" s="3">
        <f t="shared" si="27"/>
        <v>7555224.9028040785</v>
      </c>
      <c r="E443" s="3">
        <f t="shared" si="25"/>
        <v>12471441.940837808</v>
      </c>
    </row>
    <row r="444" spans="1:5" x14ac:dyDescent="0.2">
      <c r="A444" s="4">
        <f t="shared" si="24"/>
        <v>37</v>
      </c>
      <c r="B444">
        <v>436</v>
      </c>
      <c r="C444" s="3">
        <f t="shared" si="26"/>
        <v>15681509.457094645</v>
      </c>
      <c r="D444" s="3">
        <f t="shared" si="27"/>
        <v>7636862.2477182327</v>
      </c>
      <c r="E444" s="3">
        <f t="shared" si="25"/>
        <v>12605915.518503936</v>
      </c>
    </row>
    <row r="445" spans="1:5" x14ac:dyDescent="0.2">
      <c r="A445" s="4">
        <f t="shared" si="24"/>
        <v>37</v>
      </c>
      <c r="B445">
        <v>437</v>
      </c>
      <c r="C445" s="3">
        <f t="shared" si="26"/>
        <v>15877122.583686905</v>
      </c>
      <c r="D445" s="3">
        <f t="shared" si="27"/>
        <v>7719376.2530132765</v>
      </c>
      <c r="E445" s="3">
        <f t="shared" si="25"/>
        <v>12741833.605258577</v>
      </c>
    </row>
    <row r="446" spans="1:5" x14ac:dyDescent="0.2">
      <c r="A446" s="4">
        <f t="shared" si="24"/>
        <v>37</v>
      </c>
      <c r="B446">
        <v>438</v>
      </c>
      <c r="C446" s="3">
        <f t="shared" si="26"/>
        <v>16075164.573267685</v>
      </c>
      <c r="D446" s="3">
        <f t="shared" si="27"/>
        <v>7802776.3416452426</v>
      </c>
      <c r="E446" s="3">
        <f t="shared" si="25"/>
        <v>12879211.726918202</v>
      </c>
    </row>
    <row r="447" spans="1:5" x14ac:dyDescent="0.2">
      <c r="A447" s="4">
        <f t="shared" si="24"/>
        <v>37</v>
      </c>
      <c r="B447">
        <v>439</v>
      </c>
      <c r="C447" s="3">
        <f t="shared" si="26"/>
        <v>16275665.584219094</v>
      </c>
      <c r="D447" s="3">
        <f t="shared" si="27"/>
        <v>7887072.0378398634</v>
      </c>
      <c r="E447" s="3">
        <f t="shared" si="25"/>
        <v>13018065.576158468</v>
      </c>
    </row>
    <row r="448" spans="1:5" x14ac:dyDescent="0.2">
      <c r="A448" s="4">
        <f t="shared" si="24"/>
        <v>37</v>
      </c>
      <c r="B448">
        <v>440</v>
      </c>
      <c r="C448" s="3">
        <f t="shared" si="26"/>
        <v>16478656.149389816</v>
      </c>
      <c r="D448" s="3">
        <f t="shared" si="27"/>
        <v>7972272.9681809591</v>
      </c>
      <c r="E448" s="3">
        <f t="shared" si="25"/>
        <v>13158411.014307523</v>
      </c>
    </row>
    <row r="449" spans="1:5" x14ac:dyDescent="0.2">
      <c r="A449" s="4">
        <f t="shared" si="24"/>
        <v>37</v>
      </c>
      <c r="B449">
        <v>441</v>
      </c>
      <c r="C449" s="3">
        <f t="shared" si="26"/>
        <v>16684167.180744741</v>
      </c>
      <c r="D449" s="3">
        <f t="shared" si="27"/>
        <v>8058388.8627105169</v>
      </c>
      <c r="E449" s="3">
        <f t="shared" si="25"/>
        <v>13300264.073158577</v>
      </c>
    </row>
    <row r="450" spans="1:5" x14ac:dyDescent="0.2">
      <c r="A450" s="4">
        <f t="shared" si="24"/>
        <v>37</v>
      </c>
      <c r="B450">
        <v>442</v>
      </c>
      <c r="C450" s="3">
        <f t="shared" si="26"/>
        <v>16892229.974072322</v>
      </c>
      <c r="D450" s="3">
        <f t="shared" si="27"/>
        <v>8145429.5560405822</v>
      </c>
      <c r="E450" s="3">
        <f t="shared" si="25"/>
        <v>13443640.956801925</v>
      </c>
    </row>
    <row r="451" spans="1:5" x14ac:dyDescent="0.2">
      <c r="A451" s="4">
        <f t="shared" si="24"/>
        <v>37</v>
      </c>
      <c r="B451">
        <v>443</v>
      </c>
      <c r="C451" s="3">
        <f t="shared" si="26"/>
        <v>17102876.213750388</v>
      </c>
      <c r="D451" s="3">
        <f t="shared" si="27"/>
        <v>8233404.9884771211</v>
      </c>
      <c r="E451" s="3">
        <f t="shared" si="25"/>
        <v>13588558.043476693</v>
      </c>
    </row>
    <row r="452" spans="1:5" x14ac:dyDescent="0.2">
      <c r="A452" s="4">
        <f t="shared" si="24"/>
        <v>37</v>
      </c>
      <c r="B452">
        <v>444</v>
      </c>
      <c r="C452" s="3">
        <f t="shared" si="26"/>
        <v>17316137.977571122</v>
      </c>
      <c r="D452" s="3">
        <f t="shared" si="27"/>
        <v>8322325.2071559494</v>
      </c>
      <c r="E452" s="3">
        <f t="shared" si="25"/>
        <v>13735031.887442488</v>
      </c>
    </row>
    <row r="453" spans="1:5" x14ac:dyDescent="0.2">
      <c r="A453" s="4">
        <f t="shared" si="24"/>
        <v>38</v>
      </c>
      <c r="B453">
        <v>445</v>
      </c>
      <c r="C453" s="3">
        <f t="shared" si="26"/>
        <v>17532047.741625965</v>
      </c>
      <c r="D453" s="3">
        <f t="shared" si="27"/>
        <v>8412200.3671908788</v>
      </c>
      <c r="E453" s="3">
        <f t="shared" si="25"/>
        <v>13883079.220871169</v>
      </c>
    </row>
    <row r="454" spans="1:5" x14ac:dyDescent="0.2">
      <c r="A454" s="4">
        <f t="shared" si="24"/>
        <v>38</v>
      </c>
      <c r="B454">
        <v>446</v>
      </c>
      <c r="C454" s="3">
        <f t="shared" si="26"/>
        <v>17750638.385251153</v>
      </c>
      <c r="D454" s="3">
        <f t="shared" si="27"/>
        <v>8503040.7328341827</v>
      </c>
      <c r="E454" s="3">
        <f t="shared" si="25"/>
        <v>14032716.955758885</v>
      </c>
    </row>
    <row r="455" spans="1:5" x14ac:dyDescent="0.2">
      <c r="A455" s="4">
        <f t="shared" si="24"/>
        <v>38</v>
      </c>
      <c r="B455">
        <v>447</v>
      </c>
      <c r="C455" s="3">
        <f t="shared" si="26"/>
        <v>17971943.196034689</v>
      </c>
      <c r="D455" s="3">
        <f t="shared" si="27"/>
        <v>8594856.6786495466</v>
      </c>
      <c r="E455" s="3">
        <f t="shared" si="25"/>
        <v>14183962.18585873</v>
      </c>
    </row>
    <row r="456" spans="1:5" x14ac:dyDescent="0.2">
      <c r="A456" s="4">
        <f t="shared" si="24"/>
        <v>38</v>
      </c>
      <c r="B456">
        <v>448</v>
      </c>
      <c r="C456" s="3">
        <f t="shared" si="26"/>
        <v>18195995.874885455</v>
      </c>
      <c r="D456" s="3">
        <f t="shared" si="27"/>
        <v>8687658.6906976495</v>
      </c>
      <c r="E456" s="3">
        <f t="shared" si="25"/>
        <v>14336832.188634183</v>
      </c>
    </row>
    <row r="457" spans="1:5" x14ac:dyDescent="0.2">
      <c r="A457" s="4">
        <f t="shared" si="24"/>
        <v>38</v>
      </c>
      <c r="B457">
        <v>449</v>
      </c>
      <c r="C457" s="3">
        <f t="shared" si="26"/>
        <v>18422830.541165285</v>
      </c>
      <c r="D457" s="3">
        <f t="shared" si="27"/>
        <v>8781457.3677344359</v>
      </c>
      <c r="E457" s="3">
        <f t="shared" si="25"/>
        <v>14491344.427233469</v>
      </c>
    </row>
    <row r="458" spans="1:5" x14ac:dyDescent="0.2">
      <c r="A458" s="4">
        <f t="shared" ref="A458:A488" si="28">_xlfn.CEILING.MATH(B458/12, 1)</f>
        <v>38</v>
      </c>
      <c r="B458">
        <v>450</v>
      </c>
      <c r="C458" s="3">
        <f t="shared" si="26"/>
        <v>18652481.737884756</v>
      </c>
      <c r="D458" s="3">
        <f t="shared" si="27"/>
        <v>8876263.4224222992</v>
      </c>
      <c r="E458" s="3">
        <f t="shared" ref="E458:E488" si="29">$B$5*(1 + $E$4)^B458/(1 + $E$2)^B458 + D458</f>
        <v>14647516.552485187</v>
      </c>
    </row>
    <row r="459" spans="1:5" x14ac:dyDescent="0.2">
      <c r="A459" s="4">
        <f t="shared" si="28"/>
        <v>38</v>
      </c>
      <c r="B459">
        <v>451</v>
      </c>
      <c r="C459" s="3">
        <f t="shared" si="26"/>
        <v>18884984.436963495</v>
      </c>
      <c r="D459" s="3">
        <f t="shared" si="27"/>
        <v>8972087.6825542841</v>
      </c>
      <c r="E459" s="3">
        <f t="shared" si="29"/>
        <v>14805366.404915381</v>
      </c>
    </row>
    <row r="460" spans="1:5" x14ac:dyDescent="0.2">
      <c r="A460" s="4">
        <f t="shared" si="28"/>
        <v>38</v>
      </c>
      <c r="B460">
        <v>452</v>
      </c>
      <c r="C460" s="3">
        <f t="shared" ref="C460:C488" si="30">(C459+$B$1)*(1+$E$4)</f>
        <v>19120374.044555794</v>
      </c>
      <c r="D460" s="3">
        <f t="shared" ref="D460:D487" si="31">C460/(1+$E$2)^B460</f>
        <v>9068941.0922914278</v>
      </c>
      <c r="E460" s="3">
        <f t="shared" si="29"/>
        <v>14964912.016786279</v>
      </c>
    </row>
    <row r="461" spans="1:5" x14ac:dyDescent="0.2">
      <c r="A461" s="4">
        <f t="shared" si="28"/>
        <v>38</v>
      </c>
      <c r="B461">
        <v>453</v>
      </c>
      <c r="C461" s="3">
        <f t="shared" si="30"/>
        <v>19358686.406442363</v>
      </c>
      <c r="D461" s="3">
        <f t="shared" si="31"/>
        <v>9166834.7134134136</v>
      </c>
      <c r="E461" s="3">
        <f t="shared" si="29"/>
        <v>15126171.614156963</v>
      </c>
    </row>
    <row r="462" spans="1:5" x14ac:dyDescent="0.2">
      <c r="A462" s="4">
        <f t="shared" si="28"/>
        <v>38</v>
      </c>
      <c r="B462">
        <v>454</v>
      </c>
      <c r="C462" s="3">
        <f t="shared" si="30"/>
        <v>19599957.813489024</v>
      </c>
      <c r="D462" s="3">
        <f t="shared" si="31"/>
        <v>9265779.7265826669</v>
      </c>
      <c r="E462" s="3">
        <f t="shared" si="29"/>
        <v>15289163.61896617</v>
      </c>
    </row>
    <row r="463" spans="1:5" x14ac:dyDescent="0.2">
      <c r="A463" s="4">
        <f t="shared" si="28"/>
        <v>38</v>
      </c>
      <c r="B463">
        <v>455</v>
      </c>
      <c r="C463" s="3">
        <f t="shared" si="30"/>
        <v>19844225.007173181</v>
      </c>
      <c r="D463" s="3">
        <f t="shared" si="31"/>
        <v>9365787.4326220136</v>
      </c>
      <c r="E463" s="3">
        <f t="shared" si="29"/>
        <v>15453906.651137453</v>
      </c>
    </row>
    <row r="464" spans="1:5" x14ac:dyDescent="0.2">
      <c r="A464" s="4">
        <f t="shared" si="28"/>
        <v>38</v>
      </c>
      <c r="B464">
        <v>456</v>
      </c>
      <c r="C464" s="3">
        <f t="shared" si="30"/>
        <v>20091525.185178917</v>
      </c>
      <c r="D464" s="3">
        <f t="shared" si="31"/>
        <v>9466869.2538061105</v>
      </c>
      <c r="E464" s="3">
        <f t="shared" si="29"/>
        <v>15620419.530707024</v>
      </c>
    </row>
    <row r="465" spans="1:5" x14ac:dyDescent="0.2">
      <c r="A465" s="4">
        <f t="shared" si="28"/>
        <v>39</v>
      </c>
      <c r="B465">
        <v>457</v>
      </c>
      <c r="C465" s="3">
        <f t="shared" si="30"/>
        <v>20341896.007061556</v>
      </c>
      <c r="D465" s="3">
        <f t="shared" si="31"/>
        <v>9569036.7351667155</v>
      </c>
      <c r="E465" s="3">
        <f t="shared" si="29"/>
        <v>15788721.279974435</v>
      </c>
    </row>
    <row r="466" spans="1:5" x14ac:dyDescent="0.2">
      <c r="A466" s="4">
        <f t="shared" si="28"/>
        <v>39</v>
      </c>
      <c r="B466">
        <v>458</v>
      </c>
      <c r="C466" s="3">
        <f t="shared" si="30"/>
        <v>20595375.599982571</v>
      </c>
      <c r="D466" s="3">
        <f t="shared" si="31"/>
        <v>9672301.5458120052</v>
      </c>
      <c r="E466" s="3">
        <f t="shared" si="29"/>
        <v>15958831.125676353</v>
      </c>
    </row>
    <row r="467" spans="1:5" x14ac:dyDescent="0.2">
      <c r="A467" s="4">
        <f t="shared" si="28"/>
        <v>39</v>
      </c>
      <c r="B467">
        <v>459</v>
      </c>
      <c r="C467" s="3">
        <f t="shared" si="30"/>
        <v>20852002.564515688</v>
      </c>
      <c r="D467" s="3">
        <f t="shared" si="31"/>
        <v>9776675.4802600667</v>
      </c>
      <c r="E467" s="3">
        <f t="shared" si="29"/>
        <v>16130768.501183709</v>
      </c>
    </row>
    <row r="468" spans="1:5" x14ac:dyDescent="0.2">
      <c r="A468" s="4">
        <f t="shared" si="28"/>
        <v>39</v>
      </c>
      <c r="B468">
        <v>460</v>
      </c>
      <c r="C468" s="3">
        <f t="shared" si="30"/>
        <v>21111815.980525091</v>
      </c>
      <c r="D468" s="3">
        <f t="shared" si="31"/>
        <v>9882170.4597867392</v>
      </c>
      <c r="E468" s="3">
        <f t="shared" si="29"/>
        <v>16304553.048722517</v>
      </c>
    </row>
    <row r="469" spans="1:5" x14ac:dyDescent="0.2">
      <c r="A469" s="4">
        <f t="shared" si="28"/>
        <v>39</v>
      </c>
      <c r="B469">
        <v>461</v>
      </c>
      <c r="C469" s="3">
        <f t="shared" si="30"/>
        <v>21374855.413116612</v>
      </c>
      <c r="D469" s="3">
        <f t="shared" si="31"/>
        <v>9988798.5337879024</v>
      </c>
      <c r="E469" s="3">
        <f t="shared" si="29"/>
        <v>16480204.621618468</v>
      </c>
    </row>
    <row r="470" spans="1:5" x14ac:dyDescent="0.2">
      <c r="A470" s="4">
        <f t="shared" si="28"/>
        <v>39</v>
      </c>
      <c r="B470">
        <v>462</v>
      </c>
      <c r="C470" s="3">
        <f t="shared" si="30"/>
        <v>21641160.918662813</v>
      </c>
      <c r="D470" s="3">
        <f t="shared" si="31"/>
        <v>10096571.881156452</v>
      </c>
      <c r="E470" s="3">
        <f t="shared" si="29"/>
        <v>16657743.286565714</v>
      </c>
    </row>
    <row r="471" spans="1:5" x14ac:dyDescent="0.2">
      <c r="A471" s="4">
        <f t="shared" si="28"/>
        <v>39</v>
      </c>
      <c r="B471">
        <v>463</v>
      </c>
      <c r="C471" s="3">
        <f t="shared" si="30"/>
        <v>21910773.050902877</v>
      </c>
      <c r="D471" s="3">
        <f t="shared" si="31"/>
        <v>10205502.811674016</v>
      </c>
      <c r="E471" s="3">
        <f t="shared" si="29"/>
        <v>16837189.325919986</v>
      </c>
    </row>
    <row r="472" spans="1:5" x14ac:dyDescent="0.2">
      <c r="A472" s="4">
        <f t="shared" si="28"/>
        <v>39</v>
      </c>
      <c r="B472">
        <v>464</v>
      </c>
      <c r="C472" s="3">
        <f t="shared" si="30"/>
        <v>22183732.867118254</v>
      </c>
      <c r="D472" s="3">
        <f t="shared" si="31"/>
        <v>10315603.767417705</v>
      </c>
      <c r="E472" s="3">
        <f t="shared" si="29"/>
        <v>17018563.240016423</v>
      </c>
    </row>
    <row r="473" spans="1:5" x14ac:dyDescent="0.2">
      <c r="A473" s="4">
        <f t="shared" si="28"/>
        <v>39</v>
      </c>
      <c r="B473">
        <v>465</v>
      </c>
      <c r="C473" s="3">
        <f t="shared" si="30"/>
        <v>22460081.934384976</v>
      </c>
      <c r="D473" s="3">
        <f t="shared" si="31"/>
        <v>10426887.324181918</v>
      </c>
      <c r="E473" s="3">
        <f t="shared" si="29"/>
        <v>17201885.749512255</v>
      </c>
    </row>
    <row r="474" spans="1:5" x14ac:dyDescent="0.2">
      <c r="A474" s="4">
        <f t="shared" si="28"/>
        <v>39</v>
      </c>
      <c r="B474">
        <v>466</v>
      </c>
      <c r="C474" s="3">
        <f t="shared" si="30"/>
        <v>22739862.335903592</v>
      </c>
      <c r="D474" s="3">
        <f t="shared" si="31"/>
        <v>10539366.192915443</v>
      </c>
      <c r="E474" s="3">
        <f t="shared" si="29"/>
        <v>17387177.797754675</v>
      </c>
    </row>
    <row r="475" spans="1:5" x14ac:dyDescent="0.2">
      <c r="A475" s="4">
        <f t="shared" si="28"/>
        <v>39</v>
      </c>
      <c r="B475">
        <v>467</v>
      </c>
      <c r="C475" s="3">
        <f t="shared" si="30"/>
        <v>23023116.67740773</v>
      </c>
      <c r="D475" s="3">
        <f t="shared" si="31"/>
        <v>10653053.221174017</v>
      </c>
      <c r="E475" s="3">
        <f t="shared" si="29"/>
        <v>17574460.553174164</v>
      </c>
    </row>
    <row r="476" spans="1:5" x14ac:dyDescent="0.2">
      <c r="A476" s="4">
        <f t="shared" si="28"/>
        <v>39</v>
      </c>
      <c r="B476">
        <v>468</v>
      </c>
      <c r="C476" s="3">
        <f t="shared" si="30"/>
        <v>23309888.093652211</v>
      </c>
      <c r="D476" s="3">
        <f t="shared" si="31"/>
        <v>10767961.394588495</v>
      </c>
      <c r="E476" s="3">
        <f t="shared" si="29"/>
        <v>17763755.411703557</v>
      </c>
    </row>
    <row r="477" spans="1:5" x14ac:dyDescent="0.2">
      <c r="A477" s="4">
        <f t="shared" si="28"/>
        <v>40</v>
      </c>
      <c r="B477">
        <v>469</v>
      </c>
      <c r="C477" s="3">
        <f t="shared" si="30"/>
        <v>23600220.254981726</v>
      </c>
      <c r="D477" s="3">
        <f t="shared" si="31"/>
        <v>10884103.838348791</v>
      </c>
      <c r="E477" s="3">
        <f t="shared" si="29"/>
        <v>17955083.999223083</v>
      </c>
    </row>
    <row r="478" spans="1:5" x14ac:dyDescent="0.2">
      <c r="A478" s="4">
        <f t="shared" si="28"/>
        <v>40</v>
      </c>
      <c r="B478">
        <v>470</v>
      </c>
      <c r="C478" s="3">
        <f t="shared" si="30"/>
        <v>23894157.373981085</v>
      </c>
      <c r="D478" s="3">
        <f t="shared" si="31"/>
        <v>11001493.818703767</v>
      </c>
      <c r="E478" s="3">
        <f t="shared" si="29"/>
        <v>18148468.174031686</v>
      </c>
    </row>
    <row r="479" spans="1:5" x14ac:dyDescent="0.2">
      <c r="A479" s="4">
        <f t="shared" si="28"/>
        <v>40</v>
      </c>
      <c r="B479">
        <v>471</v>
      </c>
      <c r="C479" s="3">
        <f t="shared" si="30"/>
        <v>24191744.212208018</v>
      </c>
      <c r="D479" s="3">
        <f t="shared" si="31"/>
        <v>11120144.744477237</v>
      </c>
      <c r="E479" s="3">
        <f t="shared" si="29"/>
        <v>18343930.029344909</v>
      </c>
    </row>
    <row r="480" spans="1:5" x14ac:dyDescent="0.2">
      <c r="A480" s="4">
        <f t="shared" si="28"/>
        <v>40</v>
      </c>
      <c r="B480">
        <v>472</v>
      </c>
      <c r="C480" s="3">
        <f t="shared" si="30"/>
        <v>24493026.087009601</v>
      </c>
      <c r="D480" s="3">
        <f t="shared" si="31"/>
        <v>11240070.168600274</v>
      </c>
      <c r="E480" s="3">
        <f t="shared" si="29"/>
        <v>18541491.895819604</v>
      </c>
    </row>
    <row r="481" spans="1:5" x14ac:dyDescent="0.2">
      <c r="A481" s="4">
        <f t="shared" si="28"/>
        <v>40</v>
      </c>
      <c r="B481">
        <v>473</v>
      </c>
      <c r="C481" s="3">
        <f t="shared" si="30"/>
        <v>24798048.878423307</v>
      </c>
      <c r="D481" s="3">
        <f t="shared" si="31"/>
        <v>11361283.789659997</v>
      </c>
      <c r="E481" s="3">
        <f t="shared" si="29"/>
        <v>18741176.344105866</v>
      </c>
    </row>
    <row r="482" spans="1:5" x14ac:dyDescent="0.2">
      <c r="A482" s="4">
        <f t="shared" si="28"/>
        <v>40</v>
      </c>
      <c r="B482">
        <v>474</v>
      </c>
      <c r="C482" s="3">
        <f t="shared" si="30"/>
        <v>25106859.036163732</v>
      </c>
      <c r="D482" s="3">
        <f t="shared" si="31"/>
        <v>11483799.453464976</v>
      </c>
      <c r="E482" s="3">
        <f t="shared" si="29"/>
        <v>18943006.187426247</v>
      </c>
    </row>
    <row r="483" spans="1:5" x14ac:dyDescent="0.2">
      <c r="A483" s="4">
        <f t="shared" si="28"/>
        <v>40</v>
      </c>
      <c r="B483">
        <v>475</v>
      </c>
      <c r="C483" s="3">
        <f>(C482+$B$1)*(1+$E$4)</f>
        <v>25419503.586696099</v>
      </c>
      <c r="D483" s="3">
        <f t="shared" si="31"/>
        <v>11607631.154627461</v>
      </c>
      <c r="E483" s="3">
        <f t="shared" si="29"/>
        <v>19147004.484182797</v>
      </c>
    </row>
    <row r="484" spans="1:5" x14ac:dyDescent="0.2">
      <c r="A484" s="4">
        <f t="shared" si="28"/>
        <v>40</v>
      </c>
      <c r="B484">
        <v>476</v>
      </c>
      <c r="C484" s="3">
        <f t="shared" si="30"/>
        <v>25736030.140397578</v>
      </c>
      <c r="D484" s="3">
        <f t="shared" si="31"/>
        <v>11732793.038162651</v>
      </c>
      <c r="E484" s="3">
        <f t="shared" si="29"/>
        <v>19353194.540592093</v>
      </c>
    </row>
    <row r="485" spans="1:5" x14ac:dyDescent="0.2">
      <c r="A485" s="4">
        <f t="shared" si="28"/>
        <v>40</v>
      </c>
      <c r="B485">
        <v>477</v>
      </c>
      <c r="C485" s="3">
        <f t="shared" si="30"/>
        <v>26056486.898807518</v>
      </c>
      <c r="D485" s="3">
        <f t="shared" si="31"/>
        <v>11859299.401105125</v>
      </c>
      <c r="E485" s="3">
        <f t="shared" si="29"/>
        <v>19561599.913348608</v>
      </c>
    </row>
    <row r="486" spans="1:5" x14ac:dyDescent="0.2">
      <c r="A486" s="4">
        <f t="shared" si="28"/>
        <v>40</v>
      </c>
      <c r="B486">
        <v>478</v>
      </c>
      <c r="C486" s="3">
        <f t="shared" si="30"/>
        <v>26380922.661967713</v>
      </c>
      <c r="D486" s="3">
        <f t="shared" si="31"/>
        <v>11987164.694142625</v>
      </c>
      <c r="E486" s="3">
        <f t="shared" si="29"/>
        <v>19772244.412316639</v>
      </c>
    </row>
    <row r="487" spans="1:5" x14ac:dyDescent="0.2">
      <c r="A487" s="4">
        <f t="shared" si="28"/>
        <v>40</v>
      </c>
      <c r="B487">
        <v>479</v>
      </c>
      <c r="C487" s="3">
        <f t="shared" si="30"/>
        <v>26709386.835853815</v>
      </c>
      <c r="D487" s="3">
        <f t="shared" si="31"/>
        <v>12116403.52326744</v>
      </c>
      <c r="E487" s="3">
        <f t="shared" si="29"/>
        <v>19985152.103251234</v>
      </c>
    </row>
    <row r="488" spans="1:5" x14ac:dyDescent="0.2">
      <c r="A488" s="4">
        <f t="shared" si="28"/>
        <v>40</v>
      </c>
      <c r="B488">
        <v>480</v>
      </c>
      <c r="C488" s="3">
        <f t="shared" si="30"/>
        <v>27041929.439899001</v>
      </c>
      <c r="D488" s="3">
        <f>C488/(1+$E$2)^B488</f>
        <v>12247030.651445534</v>
      </c>
      <c r="E488" s="3">
        <f t="shared" si="29"/>
        <v>20200347.310548369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2594-DD92-9E47-8366-F03ED41950AC}">
  <dimension ref="A1:H15"/>
  <sheetViews>
    <sheetView tabSelected="1" workbookViewId="0">
      <selection activeCell="C11" sqref="C11"/>
    </sheetView>
  </sheetViews>
  <sheetFormatPr baseColWidth="10" defaultRowHeight="16" x14ac:dyDescent="0.2"/>
  <cols>
    <col min="1" max="1" width="66.33203125" bestFit="1" customWidth="1"/>
    <col min="2" max="2" width="26.1640625" customWidth="1"/>
    <col min="3" max="3" width="23.1640625" bestFit="1" customWidth="1"/>
    <col min="4" max="4" width="14.6640625" bestFit="1" customWidth="1"/>
    <col min="7" max="7" width="16.33203125" bestFit="1" customWidth="1"/>
  </cols>
  <sheetData>
    <row r="1" spans="1:8" x14ac:dyDescent="0.2">
      <c r="A1" t="s">
        <v>28</v>
      </c>
      <c r="B1" t="s">
        <v>13</v>
      </c>
      <c r="C1" t="s">
        <v>14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">
      <c r="A2" s="8">
        <v>2800</v>
      </c>
      <c r="B2" s="8">
        <v>450000</v>
      </c>
      <c r="C2" s="2">
        <v>8.5500000000000007E-2</v>
      </c>
      <c r="D2" s="2">
        <v>0.05</v>
      </c>
      <c r="E2" s="2">
        <v>0.03</v>
      </c>
      <c r="F2" s="8">
        <v>6000</v>
      </c>
      <c r="G2" s="8">
        <v>5000</v>
      </c>
      <c r="H2" s="8">
        <f>D3+E3+F2+G2</f>
        <v>47000</v>
      </c>
    </row>
    <row r="3" spans="1:8" x14ac:dyDescent="0.2">
      <c r="D3" s="8">
        <f>D2*B2</f>
        <v>22500</v>
      </c>
      <c r="E3" s="8">
        <f>E2*B2</f>
        <v>13500</v>
      </c>
    </row>
    <row r="5" spans="1:8" x14ac:dyDescent="0.2">
      <c r="A5" t="s">
        <v>15</v>
      </c>
    </row>
    <row r="6" spans="1:8" x14ac:dyDescent="0.2">
      <c r="A6" t="s">
        <v>16</v>
      </c>
    </row>
    <row r="7" spans="1:8" x14ac:dyDescent="0.2">
      <c r="A7" t="s">
        <v>17</v>
      </c>
    </row>
    <row r="8" spans="1:8" x14ac:dyDescent="0.2">
      <c r="A8" s="8">
        <v>1910</v>
      </c>
    </row>
    <row r="9" spans="1:8" x14ac:dyDescent="0.2">
      <c r="A9" t="s">
        <v>23</v>
      </c>
    </row>
    <row r="10" spans="1:8" x14ac:dyDescent="0.2">
      <c r="B10" t="s">
        <v>24</v>
      </c>
      <c r="C10" t="s">
        <v>25</v>
      </c>
      <c r="D10" t="s">
        <v>26</v>
      </c>
    </row>
    <row r="11" spans="1:8" x14ac:dyDescent="0.2">
      <c r="B11" s="9">
        <f>B2*(1+C2)^30</f>
        <v>5273601.9648147793</v>
      </c>
      <c r="D11" s="3">
        <f>saving!E368</f>
        <v>5569800.2124576559</v>
      </c>
    </row>
    <row r="14" spans="1:8" x14ac:dyDescent="0.2">
      <c r="A14" t="s">
        <v>27</v>
      </c>
    </row>
    <row r="15" spans="1:8" x14ac:dyDescent="0.2">
      <c r="A15" s="9">
        <f>(B11-D11)/1.02^30/30/12</f>
        <v>-454.22897191804168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98B4-1A75-9148-B5D7-55696B9BAC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saving</vt:lpstr>
      <vt:lpstr>house</vt:lpstr>
      <vt:lpstr>mortage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2021-01-07T03:51:45Z</dcterms:created>
  <dcterms:modified xsi:type="dcterms:W3CDTF">2022-02-14T05:37:48Z</dcterms:modified>
</cp:coreProperties>
</file>