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8255" tabRatio="500" activeTab="1"/>
  </bookViews>
  <sheets>
    <sheet name="pin" sheetId="1" r:id="rId1"/>
    <sheet name="power" sheetId="2" r:id="rId2"/>
    <sheet name="adc2ver" sheetId="3" r:id="rId3"/>
  </sheets>
  <definedNames>
    <definedName name="_xlnm._FilterDatabase" localSheetId="0" hidden="1">pin!$A$1:$J$49</definedName>
  </definedNames>
  <calcPr calcId="144525"/>
</workbook>
</file>

<file path=xl/sharedStrings.xml><?xml version="1.0" encoding="utf-8"?>
<sst xmlns="http://schemas.openxmlformats.org/spreadsheetml/2006/main" count="248" uniqueCount="136">
  <si>
    <t>Pin number</t>
  </si>
  <si>
    <t>Pin name</t>
  </si>
  <si>
    <t>Net name</t>
  </si>
  <si>
    <t>Mode</t>
  </si>
  <si>
    <t>AF</t>
  </si>
  <si>
    <t>Pull</t>
  </si>
  <si>
    <t>Output type</t>
  </si>
  <si>
    <t>Output speed</t>
  </si>
  <si>
    <t>Default</t>
  </si>
  <si>
    <t>Description</t>
  </si>
  <si>
    <t>BOOT0</t>
  </si>
  <si>
    <t>NRST</t>
  </si>
  <si>
    <t>PA0</t>
  </si>
  <si>
    <t>PCB_VER</t>
  </si>
  <si>
    <t>ANALOG</t>
  </si>
  <si>
    <t>NO-PULL</t>
  </si>
  <si>
    <t>PA1</t>
  </si>
  <si>
    <t>BOM_VER</t>
  </si>
  <si>
    <t>PA10</t>
  </si>
  <si>
    <t>GPIO3</t>
  </si>
  <si>
    <t>OUTPUT</t>
  </si>
  <si>
    <t>PP</t>
  </si>
  <si>
    <t>LOW</t>
  </si>
  <si>
    <t>PA11</t>
  </si>
  <si>
    <t>P08_PWR_GOOD</t>
  </si>
  <si>
    <t>PA12</t>
  </si>
  <si>
    <t>DDR_PWR_GOOD</t>
  </si>
  <si>
    <t>PA13</t>
  </si>
  <si>
    <t>SWDIO</t>
  </si>
  <si>
    <t>PA14</t>
  </si>
  <si>
    <t>SWDCLK</t>
  </si>
  <si>
    <t>PA15</t>
  </si>
  <si>
    <t>PA2</t>
  </si>
  <si>
    <t>MCU_UART1_TX</t>
  </si>
  <si>
    <t>PA3</t>
  </si>
  <si>
    <t>MCU_UART1_RX</t>
  </si>
  <si>
    <t>PULL-UP</t>
  </si>
  <si>
    <t>OD</t>
  </si>
  <si>
    <t>PA4</t>
  </si>
  <si>
    <t>ADC_V12</t>
  </si>
  <si>
    <t>PA5</t>
  </si>
  <si>
    <t>LED</t>
  </si>
  <si>
    <t>PA6</t>
  </si>
  <si>
    <t>ALERT</t>
  </si>
  <si>
    <t>PA7</t>
  </si>
  <si>
    <t>GPIO1</t>
  </si>
  <si>
    <t>PA8</t>
  </si>
  <si>
    <t>I2C2_SCL</t>
  </si>
  <si>
    <t>PA9</t>
  </si>
  <si>
    <t>GPIO2</t>
  </si>
  <si>
    <t>PB0</t>
  </si>
  <si>
    <t>EN_VDD_TPU</t>
  </si>
  <si>
    <t>PB1</t>
  </si>
  <si>
    <t>EN_VDDC</t>
  </si>
  <si>
    <t>PB10</t>
  </si>
  <si>
    <t>I2C1_SCL</t>
  </si>
  <si>
    <t>PB11</t>
  </si>
  <si>
    <t>I2C1_SDA</t>
  </si>
  <si>
    <t>PB12</t>
  </si>
  <si>
    <t>PB13</t>
  </si>
  <si>
    <t>AXP_IRQ</t>
  </si>
  <si>
    <t>INPUT</t>
  </si>
  <si>
    <t>PB14</t>
  </si>
  <si>
    <t>AXP_PWROK</t>
  </si>
  <si>
    <t>PB15</t>
  </si>
  <si>
    <t>AXP_PWRON</t>
  </si>
  <si>
    <t>PB2</t>
  </si>
  <si>
    <t>EN_VDD_TPU_MEM</t>
  </si>
  <si>
    <t>PB3</t>
  </si>
  <si>
    <t>PCIE_ERST</t>
  </si>
  <si>
    <t>PB4</t>
  </si>
  <si>
    <t>I2C2_SDA</t>
  </si>
  <si>
    <t>PB5</t>
  </si>
  <si>
    <t>PG_VDD_TPU</t>
  </si>
  <si>
    <t>PB6</t>
  </si>
  <si>
    <t>PG_VDDC</t>
  </si>
  <si>
    <t>PB7</t>
  </si>
  <si>
    <t>PG_VDD_TPU_MEM</t>
  </si>
  <si>
    <t>PB8</t>
  </si>
  <si>
    <t>I2C0_SCL</t>
  </si>
  <si>
    <t>PB9</t>
  </si>
  <si>
    <t>I2C0_SDA</t>
  </si>
  <si>
    <t>PC13</t>
  </si>
  <si>
    <t>SYS_RST</t>
  </si>
  <si>
    <t>PC14</t>
  </si>
  <si>
    <t>PC15</t>
  </si>
  <si>
    <t>PD0</t>
  </si>
  <si>
    <t>PD1</t>
  </si>
  <si>
    <t>VBAT</t>
  </si>
  <si>
    <t>VDD1</t>
  </si>
  <si>
    <t>VDD2</t>
  </si>
  <si>
    <t>VDD3</t>
  </si>
  <si>
    <t>VDDA</t>
  </si>
  <si>
    <t>VSS1</t>
  </si>
  <si>
    <t>VSS2</t>
  </si>
  <si>
    <t>VSS3</t>
  </si>
  <si>
    <t>VSSA</t>
  </si>
  <si>
    <t>Name</t>
  </si>
  <si>
    <t>Type</t>
  </si>
  <si>
    <t>Delay</t>
  </si>
  <si>
    <t>VDD-3.3V-CLOCK</t>
  </si>
  <si>
    <t>PMIC_ALDO2</t>
  </si>
  <si>
    <t>FUNCTION</t>
  </si>
  <si>
    <t>VDD-1.8V</t>
  </si>
  <si>
    <t>PMIC_CHANNEL_6</t>
  </si>
  <si>
    <t>VDD-CORE</t>
  </si>
  <si>
    <t>ENABLE</t>
  </si>
  <si>
    <t>CHECK-VDD-CORE</t>
  </si>
  <si>
    <t>CHECK</t>
  </si>
  <si>
    <t>DDR-VDDQ</t>
  </si>
  <si>
    <t>PMIC_CHANNEL_5</t>
  </si>
  <si>
    <t>VDD-QLP-3.3V-0.8V</t>
  </si>
  <si>
    <t>PMIC_CHANNEL_1234</t>
  </si>
  <si>
    <t>ACK-P08</t>
  </si>
  <si>
    <t>For 1684</t>
  </si>
  <si>
    <t>ACK-PCIE</t>
  </si>
  <si>
    <t>VDD-TPU</t>
  </si>
  <si>
    <t>CHECK-VDD-TPU</t>
  </si>
  <si>
    <t>check this line</t>
  </si>
  <si>
    <t>ACK-TPU</t>
  </si>
  <si>
    <t>VDD-TPU-MEM</t>
  </si>
  <si>
    <t>CHECK-TPU-MEM</t>
  </si>
  <si>
    <t>ACK-TPU_MEM</t>
  </si>
  <si>
    <t>VQPS-1.8V</t>
  </si>
  <si>
    <t>PMIC_ALDO1</t>
  </si>
  <si>
    <t>SYS-RST-DEASSERT</t>
  </si>
  <si>
    <t>SYS_RST_DEASSERT</t>
  </si>
  <si>
    <t>ACK-DDR</t>
  </si>
  <si>
    <t>SYS-RST-ASSERT</t>
  </si>
  <si>
    <t>SYS_RST_ASSERT</t>
  </si>
  <si>
    <t>version number</t>
  </si>
  <si>
    <t>r1</t>
  </si>
  <si>
    <t>r2</t>
  </si>
  <si>
    <t>voltage</t>
  </si>
  <si>
    <t>limit-low</t>
  </si>
  <si>
    <t>adc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</si>
</sst>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</numFmts>
  <fonts count="23">
    <font>
      <sz val="11"/>
      <color rgb="FF000000"/>
      <name val="Calibri"/>
      <charset val="134"/>
    </font>
    <font>
      <sz val="11"/>
      <color rgb="FF000000"/>
      <name val="Cabin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72BF4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17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4" fillId="35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20" fillId="0" borderId="9" applyNumberFormat="false" applyFill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7" fillId="22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14" fillId="10" borderId="7" applyNumberFormat="false" applyAlignment="false" applyProtection="false">
      <alignment vertical="center"/>
    </xf>
    <xf numFmtId="44" fontId="3" fillId="0" borderId="0" applyBorder="false" applyAlignment="false" applyProtection="false"/>
    <xf numFmtId="0" fontId="7" fillId="12" borderId="0" applyNumberFormat="false" applyBorder="false" applyAlignment="false" applyProtection="false">
      <alignment vertical="center"/>
    </xf>
    <xf numFmtId="0" fontId="8" fillId="8" borderId="2" applyNumberFormat="false" applyFont="false" applyAlignment="false" applyProtection="false">
      <alignment vertical="center"/>
    </xf>
    <xf numFmtId="0" fontId="15" fillId="14" borderId="6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3" fillId="10" borderId="6" applyNumberFormat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10" fillId="0" borderId="3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1" fillId="0" borderId="4" applyNumberFormat="false" applyFill="false" applyAlignment="false" applyProtection="false">
      <alignment vertical="center"/>
    </xf>
    <xf numFmtId="41" fontId="3" fillId="0" borderId="0" applyBorder="false" applyAlignment="false" applyProtection="false"/>
    <xf numFmtId="0" fontId="7" fillId="7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42" fontId="3" fillId="0" borderId="0" applyBorder="false" applyAlignment="false" applyProtection="false"/>
    <xf numFmtId="0" fontId="16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43" fontId="3" fillId="0" borderId="0" applyBorder="false" applyAlignment="false" applyProtection="false"/>
    <xf numFmtId="0" fontId="12" fillId="9" borderId="5" applyNumberFormat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9" fontId="3" fillId="0" borderId="0" applyBorder="false" applyAlignment="false" applyProtection="false"/>
    <xf numFmtId="0" fontId="2" fillId="0" borderId="0" applyNumberFormat="false" applyFill="false" applyBorder="false" applyAlignment="false" applyProtection="false">
      <alignment vertical="center"/>
    </xf>
  </cellStyleXfs>
  <cellXfs count="17">
    <xf numFmtId="0" fontId="0" fillId="0" borderId="0" xfId="0"/>
    <xf numFmtId="0" fontId="0" fillId="0" borderId="0" xfId="0" applyFont="true" applyBorder="true"/>
    <xf numFmtId="0" fontId="0" fillId="0" borderId="0" xfId="0" applyFont="true" applyBorder="true" applyAlignment="true">
      <alignment horizontal="right"/>
    </xf>
    <xf numFmtId="0" fontId="1" fillId="0" borderId="0" xfId="0" applyFont="true"/>
    <xf numFmtId="0" fontId="1" fillId="2" borderId="1" xfId="0" applyFont="true" applyFill="true" applyBorder="true"/>
    <xf numFmtId="0" fontId="1" fillId="0" borderId="1" xfId="0" applyFont="true" applyBorder="true"/>
    <xf numFmtId="0" fontId="1" fillId="0" borderId="0" xfId="0" applyFont="true" applyBorder="true" applyAlignment="true">
      <alignment horizontal="left"/>
    </xf>
    <xf numFmtId="0" fontId="1" fillId="0" borderId="0" xfId="0" applyFont="true" applyBorder="true" applyAlignment="true">
      <alignment horizontal="left"/>
    </xf>
    <xf numFmtId="0" fontId="1" fillId="3" borderId="1" xfId="0" applyFont="true" applyFill="true" applyBorder="true"/>
    <xf numFmtId="0" fontId="1" fillId="0" borderId="0" xfId="0" applyFont="true" applyAlignment="true">
      <alignment horizontal="left"/>
    </xf>
    <xf numFmtId="49" fontId="1" fillId="0" borderId="0" xfId="0" applyNumberFormat="true" applyFont="true" applyAlignment="true">
      <alignment horizontal="left"/>
    </xf>
    <xf numFmtId="0" fontId="1" fillId="4" borderId="0" xfId="0" applyFont="true" applyFill="true" applyBorder="true" applyAlignment="true">
      <alignment horizontal="left"/>
    </xf>
    <xf numFmtId="49" fontId="1" fillId="0" borderId="0" xfId="0" applyNumberFormat="true" applyFont="true" applyBorder="true" applyAlignment="true">
      <alignment horizontal="left"/>
    </xf>
    <xf numFmtId="0" fontId="0" fillId="0" borderId="0" xfId="0" applyBorder="true"/>
    <xf numFmtId="0" fontId="1" fillId="4" borderId="0" xfId="0" applyFont="true" applyFill="true" applyBorder="true" applyAlignment="true">
      <alignment horizontal="left" wrapText="true"/>
    </xf>
    <xf numFmtId="0" fontId="1" fillId="0" borderId="0" xfId="0" applyFont="true" applyBorder="true" applyAlignment="true">
      <alignment horizontal="left" wrapText="true"/>
    </xf>
    <xf numFmtId="0" fontId="1" fillId="0" borderId="0" xfId="0" applyFont="true" applyAlignment="true">
      <alignment horizontal="left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72BF44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zoomScale="200" zoomScaleNormal="200" topLeftCell="A15" workbookViewId="0">
      <selection activeCell="C28" sqref="C28"/>
    </sheetView>
  </sheetViews>
  <sheetFormatPr defaultColWidth="9" defaultRowHeight="15.75"/>
  <cols>
    <col min="1" max="1" width="14.88" style="9" customWidth="true"/>
    <col min="2" max="2" width="16.38" style="10" customWidth="true"/>
    <col min="3" max="3" width="21.3733333333333" style="9" customWidth="true"/>
    <col min="4" max="4" width="8.78666666666667" style="9" customWidth="true"/>
    <col min="5" max="5" width="9.13333333333333" style="9" customWidth="true"/>
    <col min="6" max="6" width="12.3666666666667" style="9" customWidth="true"/>
    <col min="7" max="7" width="14.2133333333333" style="9" customWidth="true"/>
    <col min="8" max="8" width="15.9466666666667" style="9" customWidth="true"/>
    <col min="9" max="9" width="9.13333333333333" style="9" customWidth="true"/>
    <col min="10" max="10" width="93.1266666666667" style="9" customWidth="true"/>
    <col min="11" max="1022" width="9" style="9" customWidth="true"/>
    <col min="1023" max="1023" width="11.52" style="9"/>
    <col min="1024" max="1025" width="11.52" style="3"/>
  </cols>
  <sheetData>
    <row r="1" spans="1:1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4" t="s">
        <v>9</v>
      </c>
    </row>
    <row r="2" spans="1:10">
      <c r="A2" s="6">
        <v>44</v>
      </c>
      <c r="B2" s="12" t="s">
        <v>10</v>
      </c>
      <c r="C2" s="13"/>
      <c r="D2" s="6"/>
      <c r="E2" s="13"/>
      <c r="F2" s="6"/>
      <c r="G2" s="6"/>
      <c r="H2" s="6"/>
      <c r="I2" s="6"/>
      <c r="J2" s="13"/>
    </row>
    <row r="3" spans="1:10">
      <c r="A3" s="6">
        <v>7</v>
      </c>
      <c r="B3" s="12" t="s">
        <v>11</v>
      </c>
      <c r="C3" s="13"/>
      <c r="D3" s="6"/>
      <c r="E3" s="6"/>
      <c r="F3" s="6"/>
      <c r="G3" s="6"/>
      <c r="H3" s="6"/>
      <c r="I3" s="6"/>
      <c r="J3" s="12" t="s">
        <v>11</v>
      </c>
    </row>
    <row r="4" spans="1:10">
      <c r="A4" s="6">
        <v>10</v>
      </c>
      <c r="B4" s="12" t="s">
        <v>12</v>
      </c>
      <c r="C4" s="6" t="s">
        <v>13</v>
      </c>
      <c r="D4" s="6" t="s">
        <v>14</v>
      </c>
      <c r="E4" s="6"/>
      <c r="F4" s="6" t="s">
        <v>15</v>
      </c>
      <c r="G4" s="6"/>
      <c r="H4" s="6"/>
      <c r="I4" s="6"/>
      <c r="J4" s="15"/>
    </row>
    <row r="5" spans="1:10">
      <c r="A5" s="6">
        <v>11</v>
      </c>
      <c r="B5" s="12" t="s">
        <v>16</v>
      </c>
      <c r="C5" s="6" t="s">
        <v>17</v>
      </c>
      <c r="D5" s="6" t="s">
        <v>14</v>
      </c>
      <c r="E5" s="6"/>
      <c r="F5" s="6" t="s">
        <v>15</v>
      </c>
      <c r="G5" s="6"/>
      <c r="H5" s="6"/>
      <c r="I5" s="6"/>
      <c r="J5" s="16"/>
    </row>
    <row r="6" spans="1:10">
      <c r="A6" s="6">
        <v>31</v>
      </c>
      <c r="B6" s="12" t="s">
        <v>18</v>
      </c>
      <c r="C6" s="6" t="s">
        <v>19</v>
      </c>
      <c r="D6" s="6" t="s">
        <v>20</v>
      </c>
      <c r="E6" s="6"/>
      <c r="F6" s="6" t="s">
        <v>15</v>
      </c>
      <c r="G6" s="6" t="s">
        <v>21</v>
      </c>
      <c r="H6" s="6" t="s">
        <v>22</v>
      </c>
      <c r="I6" s="6">
        <v>0</v>
      </c>
      <c r="J6" s="16"/>
    </row>
    <row r="7" spans="1:10">
      <c r="A7" s="6">
        <v>32</v>
      </c>
      <c r="B7" s="12" t="s">
        <v>23</v>
      </c>
      <c r="C7" s="6" t="s">
        <v>24</v>
      </c>
      <c r="D7" s="6" t="s">
        <v>20</v>
      </c>
      <c r="E7" s="6"/>
      <c r="F7" s="6" t="s">
        <v>15</v>
      </c>
      <c r="G7" s="6" t="s">
        <v>21</v>
      </c>
      <c r="H7" s="6" t="s">
        <v>22</v>
      </c>
      <c r="I7" s="6">
        <v>0</v>
      </c>
      <c r="J7" s="16"/>
    </row>
    <row r="8" spans="1:10">
      <c r="A8" s="6">
        <v>33</v>
      </c>
      <c r="B8" s="12" t="s">
        <v>25</v>
      </c>
      <c r="C8" s="6" t="s">
        <v>26</v>
      </c>
      <c r="D8" s="6" t="s">
        <v>20</v>
      </c>
      <c r="E8" s="6"/>
      <c r="F8" s="6" t="s">
        <v>15</v>
      </c>
      <c r="G8" s="6" t="s">
        <v>21</v>
      </c>
      <c r="H8" s="6" t="s">
        <v>22</v>
      </c>
      <c r="I8" s="6">
        <v>0</v>
      </c>
      <c r="J8" s="15"/>
    </row>
    <row r="9" spans="1:10">
      <c r="A9" s="6">
        <v>34</v>
      </c>
      <c r="B9" s="12" t="s">
        <v>27</v>
      </c>
      <c r="C9" s="13"/>
      <c r="D9" s="6"/>
      <c r="E9" s="6"/>
      <c r="F9" s="6"/>
      <c r="G9" s="6"/>
      <c r="H9" s="6"/>
      <c r="I9" s="6"/>
      <c r="J9" s="6" t="s">
        <v>28</v>
      </c>
    </row>
    <row r="10" spans="1:10">
      <c r="A10" s="6">
        <v>37</v>
      </c>
      <c r="B10" s="12" t="s">
        <v>29</v>
      </c>
      <c r="C10" s="13"/>
      <c r="D10" s="6"/>
      <c r="E10" s="13"/>
      <c r="F10" s="6"/>
      <c r="G10" s="6"/>
      <c r="H10" s="6"/>
      <c r="I10" s="6"/>
      <c r="J10" s="6" t="s">
        <v>30</v>
      </c>
    </row>
    <row r="11" spans="1:9">
      <c r="A11" s="9">
        <v>38</v>
      </c>
      <c r="B11" s="10" t="s">
        <v>31</v>
      </c>
      <c r="D11" s="6"/>
      <c r="F11" s="6"/>
      <c r="G11" s="6"/>
      <c r="H11" s="6"/>
      <c r="I11" s="6"/>
    </row>
    <row r="12" spans="1:10">
      <c r="A12" s="9">
        <v>12</v>
      </c>
      <c r="B12" s="12" t="s">
        <v>32</v>
      </c>
      <c r="C12" s="6" t="s">
        <v>33</v>
      </c>
      <c r="D12" s="6" t="s">
        <v>4</v>
      </c>
      <c r="E12" s="6">
        <v>0</v>
      </c>
      <c r="F12" s="6" t="s">
        <v>15</v>
      </c>
      <c r="G12" s="6" t="s">
        <v>21</v>
      </c>
      <c r="H12" s="6" t="s">
        <v>22</v>
      </c>
      <c r="I12" s="6"/>
      <c r="J12" s="15"/>
    </row>
    <row r="13" spans="1:10">
      <c r="A13" s="9">
        <v>13</v>
      </c>
      <c r="B13" s="12" t="s">
        <v>34</v>
      </c>
      <c r="C13" s="6" t="s">
        <v>35</v>
      </c>
      <c r="D13" s="6" t="s">
        <v>4</v>
      </c>
      <c r="E13" s="6">
        <v>0</v>
      </c>
      <c r="F13" s="6" t="s">
        <v>36</v>
      </c>
      <c r="G13" s="6" t="s">
        <v>37</v>
      </c>
      <c r="H13" s="6" t="s">
        <v>37</v>
      </c>
      <c r="I13" s="6"/>
      <c r="J13" s="15"/>
    </row>
    <row r="14" spans="1:10">
      <c r="A14" s="6">
        <v>14</v>
      </c>
      <c r="B14" s="12" t="s">
        <v>38</v>
      </c>
      <c r="C14" s="6" t="s">
        <v>39</v>
      </c>
      <c r="D14" s="6" t="s">
        <v>14</v>
      </c>
      <c r="E14" s="6"/>
      <c r="F14" s="6" t="s">
        <v>15</v>
      </c>
      <c r="G14" s="6"/>
      <c r="H14" s="6"/>
      <c r="I14" s="6"/>
      <c r="J14" s="15"/>
    </row>
    <row r="15" spans="1:10">
      <c r="A15" s="6">
        <v>15</v>
      </c>
      <c r="B15" s="12" t="s">
        <v>40</v>
      </c>
      <c r="C15" s="6" t="s">
        <v>41</v>
      </c>
      <c r="D15" s="6" t="s">
        <v>20</v>
      </c>
      <c r="F15" s="6" t="s">
        <v>15</v>
      </c>
      <c r="G15" s="6" t="s">
        <v>21</v>
      </c>
      <c r="H15" s="6" t="s">
        <v>22</v>
      </c>
      <c r="I15" s="6">
        <v>0</v>
      </c>
      <c r="J15" s="16"/>
    </row>
    <row r="16" spans="1:10">
      <c r="A16" s="6">
        <v>16</v>
      </c>
      <c r="B16" s="12" t="s">
        <v>42</v>
      </c>
      <c r="C16" s="6" t="s">
        <v>43</v>
      </c>
      <c r="D16" s="6" t="s">
        <v>20</v>
      </c>
      <c r="F16" s="6" t="s">
        <v>15</v>
      </c>
      <c r="G16" s="6" t="s">
        <v>21</v>
      </c>
      <c r="H16" s="6" t="s">
        <v>22</v>
      </c>
      <c r="I16" s="6">
        <v>0</v>
      </c>
      <c r="J16" s="16"/>
    </row>
    <row r="17" spans="1:10">
      <c r="A17" s="6">
        <v>17</v>
      </c>
      <c r="B17" s="12" t="s">
        <v>44</v>
      </c>
      <c r="C17" s="6" t="s">
        <v>45</v>
      </c>
      <c r="D17" s="6" t="s">
        <v>20</v>
      </c>
      <c r="E17" s="6"/>
      <c r="F17" s="6" t="s">
        <v>15</v>
      </c>
      <c r="G17" s="6" t="s">
        <v>21</v>
      </c>
      <c r="H17" s="6" t="s">
        <v>22</v>
      </c>
      <c r="I17" s="6">
        <v>0</v>
      </c>
      <c r="J17" s="15"/>
    </row>
    <row r="18" spans="1:10">
      <c r="A18" s="6">
        <v>29</v>
      </c>
      <c r="B18" s="12" t="s">
        <v>46</v>
      </c>
      <c r="C18" s="6" t="s">
        <v>47</v>
      </c>
      <c r="D18" s="6" t="s">
        <v>4</v>
      </c>
      <c r="E18" s="6">
        <v>0</v>
      </c>
      <c r="F18" s="6" t="s">
        <v>15</v>
      </c>
      <c r="G18" s="6"/>
      <c r="H18" s="6"/>
      <c r="I18" s="6"/>
      <c r="J18" s="15"/>
    </row>
    <row r="19" spans="1:10">
      <c r="A19" s="6">
        <v>30</v>
      </c>
      <c r="B19" s="12" t="s">
        <v>48</v>
      </c>
      <c r="C19" s="6" t="s">
        <v>49</v>
      </c>
      <c r="D19" s="6" t="s">
        <v>20</v>
      </c>
      <c r="E19" s="6"/>
      <c r="F19" s="6" t="s">
        <v>15</v>
      </c>
      <c r="G19" s="6" t="s">
        <v>21</v>
      </c>
      <c r="H19" s="6" t="s">
        <v>22</v>
      </c>
      <c r="I19" s="6">
        <v>0</v>
      </c>
      <c r="J19" s="15"/>
    </row>
    <row r="20" spans="1:10">
      <c r="A20" s="6">
        <v>18</v>
      </c>
      <c r="B20" s="12" t="s">
        <v>50</v>
      </c>
      <c r="C20" s="6" t="s">
        <v>51</v>
      </c>
      <c r="D20" s="6" t="s">
        <v>20</v>
      </c>
      <c r="E20" s="6"/>
      <c r="F20" s="6" t="s">
        <v>15</v>
      </c>
      <c r="G20" s="6" t="s">
        <v>21</v>
      </c>
      <c r="H20" s="6" t="s">
        <v>22</v>
      </c>
      <c r="I20" s="6">
        <v>0</v>
      </c>
      <c r="J20" s="15"/>
    </row>
    <row r="21" spans="1:10">
      <c r="A21" s="6">
        <v>19</v>
      </c>
      <c r="B21" s="12" t="s">
        <v>52</v>
      </c>
      <c r="C21" s="6" t="s">
        <v>53</v>
      </c>
      <c r="D21" s="6" t="s">
        <v>20</v>
      </c>
      <c r="E21" s="6"/>
      <c r="F21" s="6" t="s">
        <v>15</v>
      </c>
      <c r="G21" s="6" t="s">
        <v>21</v>
      </c>
      <c r="H21" s="6" t="s">
        <v>22</v>
      </c>
      <c r="I21" s="6">
        <v>0</v>
      </c>
      <c r="J21" s="15"/>
    </row>
    <row r="22" spans="1:10">
      <c r="A22" s="6">
        <v>21</v>
      </c>
      <c r="B22" s="12" t="s">
        <v>54</v>
      </c>
      <c r="C22" s="6" t="s">
        <v>55</v>
      </c>
      <c r="D22" s="6" t="s">
        <v>4</v>
      </c>
      <c r="E22" s="6">
        <v>0</v>
      </c>
      <c r="F22" s="6" t="s">
        <v>15</v>
      </c>
      <c r="G22" s="6"/>
      <c r="H22" s="6"/>
      <c r="I22" s="6"/>
      <c r="J22" s="15"/>
    </row>
    <row r="23" spans="1:10">
      <c r="A23" s="6">
        <v>22</v>
      </c>
      <c r="B23" s="12" t="s">
        <v>56</v>
      </c>
      <c r="C23" s="6" t="s">
        <v>57</v>
      </c>
      <c r="D23" s="6" t="s">
        <v>4</v>
      </c>
      <c r="E23" s="6">
        <v>0</v>
      </c>
      <c r="F23" s="6" t="s">
        <v>15</v>
      </c>
      <c r="G23" s="6"/>
      <c r="H23" s="6"/>
      <c r="I23" s="6"/>
      <c r="J23" s="15"/>
    </row>
    <row r="24" spans="1:10">
      <c r="A24" s="6">
        <v>25</v>
      </c>
      <c r="B24" s="12" t="s">
        <v>58</v>
      </c>
      <c r="C24" s="6"/>
      <c r="D24" s="6"/>
      <c r="E24" s="6"/>
      <c r="F24" s="6"/>
      <c r="G24" s="6"/>
      <c r="H24" s="6"/>
      <c r="I24" s="6"/>
      <c r="J24" s="15"/>
    </row>
    <row r="25" spans="1:10">
      <c r="A25" s="6">
        <v>26</v>
      </c>
      <c r="B25" s="12" t="s">
        <v>59</v>
      </c>
      <c r="C25" s="6" t="s">
        <v>60</v>
      </c>
      <c r="D25" s="6" t="s">
        <v>61</v>
      </c>
      <c r="E25" s="6"/>
      <c r="F25" s="6" t="s">
        <v>36</v>
      </c>
      <c r="G25" s="6"/>
      <c r="H25" s="6"/>
      <c r="I25" s="6"/>
      <c r="J25" s="15"/>
    </row>
    <row r="26" spans="1:10">
      <c r="A26" s="6">
        <v>27</v>
      </c>
      <c r="B26" s="12" t="s">
        <v>62</v>
      </c>
      <c r="C26" s="6" t="s">
        <v>63</v>
      </c>
      <c r="D26" s="6" t="s">
        <v>61</v>
      </c>
      <c r="E26" s="6"/>
      <c r="F26" s="6" t="s">
        <v>36</v>
      </c>
      <c r="G26" s="6"/>
      <c r="H26" s="6"/>
      <c r="I26" s="6"/>
      <c r="J26" s="15"/>
    </row>
    <row r="27" spans="1:10">
      <c r="A27" s="6">
        <v>28</v>
      </c>
      <c r="B27" s="12" t="s">
        <v>64</v>
      </c>
      <c r="C27" s="6" t="s">
        <v>65</v>
      </c>
      <c r="D27" s="6" t="s">
        <v>20</v>
      </c>
      <c r="E27" s="6"/>
      <c r="F27" s="6" t="s">
        <v>15</v>
      </c>
      <c r="G27" s="6" t="s">
        <v>21</v>
      </c>
      <c r="H27" s="6" t="s">
        <v>22</v>
      </c>
      <c r="I27" s="6">
        <v>0</v>
      </c>
      <c r="J27" s="15"/>
    </row>
    <row r="28" spans="1:10">
      <c r="A28" s="6">
        <v>20</v>
      </c>
      <c r="B28" s="12" t="s">
        <v>66</v>
      </c>
      <c r="C28" s="6" t="s">
        <v>67</v>
      </c>
      <c r="D28" s="6" t="s">
        <v>20</v>
      </c>
      <c r="E28" s="6"/>
      <c r="F28" s="6" t="s">
        <v>15</v>
      </c>
      <c r="G28" s="6" t="s">
        <v>21</v>
      </c>
      <c r="H28" s="6" t="s">
        <v>22</v>
      </c>
      <c r="I28" s="6">
        <v>0</v>
      </c>
      <c r="J28" s="15"/>
    </row>
    <row r="29" spans="1:10">
      <c r="A29" s="6">
        <v>39</v>
      </c>
      <c r="B29" s="12" t="s">
        <v>68</v>
      </c>
      <c r="C29" s="6" t="s">
        <v>69</v>
      </c>
      <c r="D29" s="6" t="s">
        <v>61</v>
      </c>
      <c r="E29" s="13"/>
      <c r="F29" s="6" t="s">
        <v>36</v>
      </c>
      <c r="G29" s="6"/>
      <c r="H29" s="6"/>
      <c r="I29" s="6"/>
      <c r="J29" s="13"/>
    </row>
    <row r="30" spans="1:10">
      <c r="A30" s="6">
        <v>40</v>
      </c>
      <c r="B30" s="12" t="s">
        <v>70</v>
      </c>
      <c r="C30" s="6" t="s">
        <v>71</v>
      </c>
      <c r="D30" s="6" t="s">
        <v>4</v>
      </c>
      <c r="E30" s="6">
        <v>0</v>
      </c>
      <c r="F30" s="6" t="s">
        <v>15</v>
      </c>
      <c r="G30" s="6"/>
      <c r="H30" s="6"/>
      <c r="I30" s="6"/>
      <c r="J30" s="13"/>
    </row>
    <row r="31" spans="1:10">
      <c r="A31" s="6">
        <v>41</v>
      </c>
      <c r="B31" s="12" t="s">
        <v>72</v>
      </c>
      <c r="C31" s="6" t="s">
        <v>73</v>
      </c>
      <c r="D31" s="6" t="s">
        <v>61</v>
      </c>
      <c r="E31" s="13"/>
      <c r="F31" s="6" t="s">
        <v>36</v>
      </c>
      <c r="G31" s="6"/>
      <c r="H31" s="6"/>
      <c r="I31" s="6"/>
      <c r="J31" s="13"/>
    </row>
    <row r="32" spans="1:10">
      <c r="A32" s="6">
        <v>42</v>
      </c>
      <c r="B32" s="12" t="s">
        <v>74</v>
      </c>
      <c r="C32" s="6" t="s">
        <v>75</v>
      </c>
      <c r="D32" s="6" t="s">
        <v>61</v>
      </c>
      <c r="E32" s="13"/>
      <c r="F32" s="6" t="s">
        <v>36</v>
      </c>
      <c r="G32" s="6"/>
      <c r="H32" s="6"/>
      <c r="I32" s="6"/>
      <c r="J32" s="13"/>
    </row>
    <row r="33" spans="1:10">
      <c r="A33" s="6">
        <v>43</v>
      </c>
      <c r="B33" s="12" t="s">
        <v>76</v>
      </c>
      <c r="C33" s="6" t="s">
        <v>77</v>
      </c>
      <c r="D33" s="6" t="s">
        <v>61</v>
      </c>
      <c r="E33" s="13"/>
      <c r="F33" s="6" t="s">
        <v>36</v>
      </c>
      <c r="G33" s="6"/>
      <c r="H33" s="6"/>
      <c r="I33" s="6"/>
      <c r="J33" s="13"/>
    </row>
    <row r="34" spans="1:9">
      <c r="A34" s="6">
        <v>45</v>
      </c>
      <c r="B34" s="12" t="s">
        <v>78</v>
      </c>
      <c r="C34" s="6" t="s">
        <v>79</v>
      </c>
      <c r="D34" s="6" t="s">
        <v>4</v>
      </c>
      <c r="E34" s="9">
        <v>0</v>
      </c>
      <c r="F34" s="6" t="s">
        <v>15</v>
      </c>
      <c r="G34" s="6"/>
      <c r="H34" s="6"/>
      <c r="I34" s="6"/>
    </row>
    <row r="35" spans="1:9">
      <c r="A35" s="6">
        <v>46</v>
      </c>
      <c r="B35" s="12" t="s">
        <v>80</v>
      </c>
      <c r="C35" s="6" t="s">
        <v>81</v>
      </c>
      <c r="D35" s="6" t="s">
        <v>4</v>
      </c>
      <c r="E35" s="9">
        <v>0</v>
      </c>
      <c r="F35" s="6" t="s">
        <v>15</v>
      </c>
      <c r="G35" s="6"/>
      <c r="H35" s="6"/>
      <c r="I35" s="6"/>
    </row>
    <row r="36" spans="1:10">
      <c r="A36" s="9">
        <v>2</v>
      </c>
      <c r="B36" s="12" t="s">
        <v>82</v>
      </c>
      <c r="C36" s="6" t="s">
        <v>83</v>
      </c>
      <c r="D36" s="6" t="s">
        <v>20</v>
      </c>
      <c r="E36" s="6"/>
      <c r="F36" s="6" t="s">
        <v>15</v>
      </c>
      <c r="G36" s="6" t="s">
        <v>21</v>
      </c>
      <c r="H36" s="6" t="s">
        <v>22</v>
      </c>
      <c r="I36" s="6">
        <v>0</v>
      </c>
      <c r="J36" s="15"/>
    </row>
    <row r="37" spans="1:10">
      <c r="A37" s="6">
        <v>3</v>
      </c>
      <c r="B37" s="12" t="s">
        <v>84</v>
      </c>
      <c r="D37" s="6"/>
      <c r="F37" s="6"/>
      <c r="G37" s="6"/>
      <c r="H37" s="6"/>
      <c r="I37" s="6"/>
      <c r="J37" s="16"/>
    </row>
    <row r="38" spans="1:10">
      <c r="A38" s="6">
        <v>4</v>
      </c>
      <c r="B38" s="12" t="s">
        <v>85</v>
      </c>
      <c r="D38" s="6"/>
      <c r="E38" s="6"/>
      <c r="F38" s="6"/>
      <c r="G38" s="6"/>
      <c r="H38" s="6"/>
      <c r="I38" s="6"/>
      <c r="J38" s="15"/>
    </row>
    <row r="39" spans="1:10">
      <c r="A39" s="6">
        <v>5</v>
      </c>
      <c r="B39" s="12" t="s">
        <v>86</v>
      </c>
      <c r="C39" s="6"/>
      <c r="D39" s="6"/>
      <c r="E39" s="6"/>
      <c r="F39" s="6"/>
      <c r="G39" s="6"/>
      <c r="H39" s="6"/>
      <c r="I39" s="6"/>
      <c r="J39" s="15"/>
    </row>
    <row r="40" spans="1:10">
      <c r="A40" s="6">
        <v>6</v>
      </c>
      <c r="B40" s="12" t="s">
        <v>87</v>
      </c>
      <c r="C40" s="6"/>
      <c r="D40" s="6"/>
      <c r="F40" s="6"/>
      <c r="G40" s="6"/>
      <c r="H40" s="6"/>
      <c r="I40" s="6"/>
      <c r="J40" s="15"/>
    </row>
    <row r="41" spans="1:10">
      <c r="A41" s="9">
        <v>1</v>
      </c>
      <c r="B41" s="12" t="s">
        <v>88</v>
      </c>
      <c r="C41" s="6"/>
      <c r="D41" s="6"/>
      <c r="E41" s="6"/>
      <c r="F41" s="6"/>
      <c r="G41" s="6"/>
      <c r="H41" s="6"/>
      <c r="I41" s="6"/>
      <c r="J41" s="15"/>
    </row>
    <row r="42" spans="1:10">
      <c r="A42" s="9">
        <v>24</v>
      </c>
      <c r="B42" s="12" t="s">
        <v>89</v>
      </c>
      <c r="C42" s="6"/>
      <c r="D42" s="6"/>
      <c r="E42" s="6"/>
      <c r="F42" s="6"/>
      <c r="G42" s="6"/>
      <c r="H42" s="6"/>
      <c r="I42" s="6"/>
      <c r="J42" s="15"/>
    </row>
    <row r="43" spans="1:10">
      <c r="A43" s="9">
        <v>36</v>
      </c>
      <c r="B43" s="12" t="s">
        <v>90</v>
      </c>
      <c r="C43" s="6"/>
      <c r="D43" s="6"/>
      <c r="E43" s="6"/>
      <c r="F43" s="6"/>
      <c r="G43" s="6"/>
      <c r="H43" s="6"/>
      <c r="I43" s="6"/>
      <c r="J43" s="15"/>
    </row>
    <row r="44" spans="1:9">
      <c r="A44" s="9">
        <v>48</v>
      </c>
      <c r="B44" s="10" t="s">
        <v>91</v>
      </c>
      <c r="D44" s="6"/>
      <c r="F44" s="6"/>
      <c r="G44" s="6"/>
      <c r="H44" s="6"/>
      <c r="I44" s="6"/>
    </row>
    <row r="45" spans="1:10">
      <c r="A45" s="9">
        <v>9</v>
      </c>
      <c r="B45" s="12" t="s">
        <v>92</v>
      </c>
      <c r="C45" s="6"/>
      <c r="D45" s="6"/>
      <c r="E45" s="6"/>
      <c r="F45" s="6"/>
      <c r="G45" s="6"/>
      <c r="H45" s="6"/>
      <c r="I45" s="6"/>
      <c r="J45" s="15"/>
    </row>
    <row r="46" spans="1:10">
      <c r="A46" s="9">
        <v>23</v>
      </c>
      <c r="B46" s="12" t="s">
        <v>93</v>
      </c>
      <c r="C46" s="6"/>
      <c r="D46" s="6"/>
      <c r="E46" s="6"/>
      <c r="F46" s="6"/>
      <c r="G46" s="6"/>
      <c r="H46" s="6"/>
      <c r="I46" s="6"/>
      <c r="J46" s="15"/>
    </row>
    <row r="47" spans="1:10">
      <c r="A47" s="9">
        <v>35</v>
      </c>
      <c r="B47" s="12" t="s">
        <v>94</v>
      </c>
      <c r="C47" s="6"/>
      <c r="D47" s="6"/>
      <c r="E47" s="6"/>
      <c r="F47" s="6"/>
      <c r="G47" s="6"/>
      <c r="H47" s="6"/>
      <c r="I47" s="6"/>
      <c r="J47" s="15"/>
    </row>
    <row r="48" spans="1:9">
      <c r="A48" s="9">
        <v>47</v>
      </c>
      <c r="B48" s="10" t="s">
        <v>95</v>
      </c>
      <c r="D48" s="6"/>
      <c r="F48" s="6"/>
      <c r="G48" s="6"/>
      <c r="H48" s="6"/>
      <c r="I48" s="6"/>
    </row>
    <row r="49" spans="1:10">
      <c r="A49" s="9">
        <v>8</v>
      </c>
      <c r="B49" s="12" t="s">
        <v>96</v>
      </c>
      <c r="C49" s="6"/>
      <c r="D49" s="6"/>
      <c r="E49" s="6"/>
      <c r="F49" s="6"/>
      <c r="G49" s="6"/>
      <c r="H49" s="6"/>
      <c r="I49" s="6"/>
      <c r="J49" s="15"/>
    </row>
  </sheetData>
  <autoFilter ref="A1:J49">
    <sortState ref="A1:J49">
      <sortCondition ref="B2"/>
    </sortState>
    <extLst/>
  </autoFilter>
  <dataValidations count="5">
    <dataValidation type="list" allowBlank="1" showErrorMessage="1" sqref="H2:H12 H14:H49">
      <formula1>"LOW,MEDIUM,HIGH,VERY-HIGH"</formula1>
    </dataValidation>
    <dataValidation type="list" allowBlank="1" showErrorMessage="1" sqref="D2:D49">
      <formula1>"INPUT,OUTPUT,AF,ANALOG,NA"</formula1>
    </dataValidation>
    <dataValidation type="list" allowBlank="1" showErrorMessage="1" sqref="F2:F49">
      <formula1>"NO-PULL,PULL-UP,PULL-DOWN"</formula1>
    </dataValidation>
    <dataValidation type="list" allowBlank="1" showErrorMessage="1" sqref="G13:H13 G2:G12 G14:G49">
      <formula1>"PP,OD"</formula1>
    </dataValidation>
    <dataValidation allowBlank="1" showErrorMessage="1" sqref="A1 E1:I1 B36 E36 J38 B49 E49 B2:B4 B8:B10 B12:B14 B17:B33 B38:B39 B41:B43 B45:B47 E2:E4 E8:E10 E12:E14 E17:E33 E38:E39 E41:E43 E45:E47 I2:I49"/>
  </dataValidations>
  <pageMargins left="0.75" right="0.75" top="1" bottom="1" header="0.511805555555555" footer="0.511805555555555"/>
  <pageSetup paperSize="1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zoomScale="200" zoomScaleNormal="200" topLeftCell="B1" workbookViewId="0">
      <selection activeCell="B15" sqref="B15"/>
    </sheetView>
  </sheetViews>
  <sheetFormatPr defaultColWidth="9" defaultRowHeight="15.75" outlineLevelCol="4"/>
  <cols>
    <col min="1" max="1" width="20.1133333333333" style="3" customWidth="true"/>
    <col min="2" max="2" width="19.4866666666667" style="3" customWidth="true"/>
    <col min="3" max="3" width="10.7266666666667" style="3" customWidth="true"/>
    <col min="4" max="4" width="11.8533333333333" style="3" customWidth="true"/>
    <col min="5" max="5" width="63.42" style="3" customWidth="true"/>
    <col min="6" max="1020" width="8.67333333333333" style="3" customWidth="true"/>
    <col min="1021" max="1025" width="11.52" style="3"/>
  </cols>
  <sheetData>
    <row r="1" spans="1:5">
      <c r="A1" s="4" t="s">
        <v>97</v>
      </c>
      <c r="B1" s="4" t="s">
        <v>2</v>
      </c>
      <c r="C1" s="4" t="s">
        <v>98</v>
      </c>
      <c r="D1" s="4" t="s">
        <v>99</v>
      </c>
      <c r="E1" s="4" t="s">
        <v>9</v>
      </c>
    </row>
    <row r="2" spans="1:4">
      <c r="A2" s="3" t="s">
        <v>100</v>
      </c>
      <c r="B2" s="3" t="s">
        <v>101</v>
      </c>
      <c r="C2" s="5" t="s">
        <v>102</v>
      </c>
      <c r="D2" s="3">
        <v>0</v>
      </c>
    </row>
    <row r="3" spans="1:4">
      <c r="A3" s="5" t="s">
        <v>103</v>
      </c>
      <c r="B3" s="6" t="s">
        <v>104</v>
      </c>
      <c r="C3" s="5" t="s">
        <v>102</v>
      </c>
      <c r="D3" s="5">
        <v>1000</v>
      </c>
    </row>
    <row r="4" spans="1:4">
      <c r="A4" s="5" t="s">
        <v>105</v>
      </c>
      <c r="B4" s="6" t="s">
        <v>53</v>
      </c>
      <c r="C4" s="5" t="s">
        <v>106</v>
      </c>
      <c r="D4" s="5">
        <v>0</v>
      </c>
    </row>
    <row r="5" spans="1:4">
      <c r="A5" s="5" t="s">
        <v>107</v>
      </c>
      <c r="B5" s="7" t="s">
        <v>75</v>
      </c>
      <c r="C5" s="5" t="s">
        <v>108</v>
      </c>
      <c r="D5" s="5">
        <v>0</v>
      </c>
    </row>
    <row r="6" spans="1:4">
      <c r="A6" s="5" t="s">
        <v>109</v>
      </c>
      <c r="B6" s="8" t="s">
        <v>110</v>
      </c>
      <c r="C6" s="5" t="s">
        <v>102</v>
      </c>
      <c r="D6" s="5">
        <v>1000</v>
      </c>
    </row>
    <row r="7" spans="1:4">
      <c r="A7" s="5" t="s">
        <v>111</v>
      </c>
      <c r="B7" s="8" t="s">
        <v>112</v>
      </c>
      <c r="C7" s="5" t="s">
        <v>102</v>
      </c>
      <c r="D7" s="5">
        <v>0</v>
      </c>
    </row>
    <row r="8" spans="1:5">
      <c r="A8" s="5" t="s">
        <v>113</v>
      </c>
      <c r="B8" s="6" t="s">
        <v>24</v>
      </c>
      <c r="C8" s="5" t="s">
        <v>106</v>
      </c>
      <c r="D8" s="5">
        <v>0</v>
      </c>
      <c r="E8" s="3" t="s">
        <v>114</v>
      </c>
    </row>
    <row r="9" spans="1:5">
      <c r="A9" s="5" t="s">
        <v>115</v>
      </c>
      <c r="B9" s="6" t="s">
        <v>49</v>
      </c>
      <c r="C9" s="5" t="s">
        <v>106</v>
      </c>
      <c r="D9" s="5">
        <v>0</v>
      </c>
      <c r="E9" s="3" t="s">
        <v>114</v>
      </c>
    </row>
    <row r="10" spans="1:4">
      <c r="A10" s="5" t="s">
        <v>116</v>
      </c>
      <c r="B10" s="6" t="s">
        <v>51</v>
      </c>
      <c r="C10" s="5" t="s">
        <v>106</v>
      </c>
      <c r="D10" s="5">
        <v>0</v>
      </c>
    </row>
    <row r="11" spans="1:5">
      <c r="A11" s="3" t="s">
        <v>117</v>
      </c>
      <c r="B11" s="9" t="s">
        <v>73</v>
      </c>
      <c r="C11" s="5" t="s">
        <v>108</v>
      </c>
      <c r="D11" s="5">
        <v>0</v>
      </c>
      <c r="E11" s="3" t="s">
        <v>118</v>
      </c>
    </row>
    <row r="12" spans="1:5">
      <c r="A12" s="3" t="s">
        <v>119</v>
      </c>
      <c r="B12" s="6" t="s">
        <v>19</v>
      </c>
      <c r="C12" s="5" t="s">
        <v>106</v>
      </c>
      <c r="D12" s="5">
        <v>0</v>
      </c>
      <c r="E12" s="3" t="s">
        <v>114</v>
      </c>
    </row>
    <row r="13" spans="1:4">
      <c r="A13" s="5" t="s">
        <v>120</v>
      </c>
      <c r="B13" s="6" t="s">
        <v>67</v>
      </c>
      <c r="C13" s="5" t="s">
        <v>106</v>
      </c>
      <c r="D13" s="5">
        <v>0</v>
      </c>
    </row>
    <row r="14" spans="1:5">
      <c r="A14" s="5" t="s">
        <v>121</v>
      </c>
      <c r="B14" s="6" t="s">
        <v>77</v>
      </c>
      <c r="C14" s="5" t="s">
        <v>108</v>
      </c>
      <c r="D14" s="5">
        <v>0</v>
      </c>
      <c r="E14" s="3" t="s">
        <v>118</v>
      </c>
    </row>
    <row r="15" spans="1:5">
      <c r="A15" s="5" t="s">
        <v>122</v>
      </c>
      <c r="B15" s="6" t="s">
        <v>45</v>
      </c>
      <c r="C15" s="5" t="s">
        <v>106</v>
      </c>
      <c r="D15" s="5">
        <v>0</v>
      </c>
      <c r="E15" s="3" t="s">
        <v>114</v>
      </c>
    </row>
    <row r="16" spans="1:4">
      <c r="A16" s="5" t="s">
        <v>123</v>
      </c>
      <c r="B16" s="6" t="s">
        <v>124</v>
      </c>
      <c r="C16" s="5" t="s">
        <v>102</v>
      </c>
      <c r="D16" s="5">
        <v>0</v>
      </c>
    </row>
    <row r="17" spans="1:4">
      <c r="A17" s="5" t="s">
        <v>125</v>
      </c>
      <c r="B17" s="5" t="s">
        <v>126</v>
      </c>
      <c r="C17" s="5" t="s">
        <v>102</v>
      </c>
      <c r="D17" s="5">
        <v>1000</v>
      </c>
    </row>
    <row r="18" spans="1:5">
      <c r="A18" s="5" t="s">
        <v>127</v>
      </c>
      <c r="B18" s="6" t="s">
        <v>26</v>
      </c>
      <c r="C18" s="5" t="s">
        <v>106</v>
      </c>
      <c r="D18" s="5">
        <v>29000</v>
      </c>
      <c r="E18" s="3" t="s">
        <v>114</v>
      </c>
    </row>
    <row r="19" spans="1:4">
      <c r="A19" s="5" t="s">
        <v>128</v>
      </c>
      <c r="B19" s="5" t="s">
        <v>129</v>
      </c>
      <c r="C19" s="5" t="s">
        <v>102</v>
      </c>
      <c r="D19" s="5">
        <v>30000</v>
      </c>
    </row>
  </sheetData>
  <dataValidations count="2">
    <dataValidation allowBlank="1" showErrorMessage="1" sqref="D3 D4 D5 D8 D6:D7 D9:D19"/>
    <dataValidation type="list" allowBlank="1" showErrorMessage="1" sqref="C2 C3 C4 C5 C8 C6:C7 C9:C19">
      <formula1>"ENABLE,FUNCTION,CHECK"</formula1>
    </dataValidation>
  </dataValidations>
  <pageMargins left="0.7875" right="0.7875" top="1.05277777777778" bottom="1.05277777777778" header="0.7875" footer="0.7875"/>
  <pageSetup paperSize="1" firstPageNumber="0" orientation="portrait" useFirstPageNumber="true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200" zoomScaleNormal="200" workbookViewId="0">
      <selection activeCell="D3" sqref="D3"/>
    </sheetView>
  </sheetViews>
  <sheetFormatPr defaultColWidth="9" defaultRowHeight="15.75" outlineLevelRow="6" outlineLevelCol="5"/>
  <cols>
    <col min="1" max="1" width="14.7733333333333" customWidth="true"/>
    <col min="2" max="3" width="8.67333333333333" customWidth="true"/>
    <col min="4" max="5" width="12.5" customWidth="true"/>
    <col min="6" max="1023" width="8.67333333333333" customWidth="true"/>
    <col min="1024" max="1025" width="11.52"/>
  </cols>
  <sheetData>
    <row r="1" spans="1:6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</row>
    <row r="2" spans="1:6">
      <c r="A2" s="1">
        <v>0</v>
      </c>
      <c r="B2" s="2">
        <v>10000</v>
      </c>
      <c r="C2" s="2">
        <v>0</v>
      </c>
      <c r="D2" s="2">
        <f t="shared" ref="D2:D7" si="0">1.8*C2/(C2+B2)</f>
        <v>0</v>
      </c>
      <c r="E2">
        <v>0</v>
      </c>
      <c r="F2">
        <f t="shared" ref="F2:F7" si="1">INT(E2/1.8*2^12)</f>
        <v>0</v>
      </c>
    </row>
    <row r="3" spans="1:6">
      <c r="A3" s="1">
        <v>1</v>
      </c>
      <c r="B3" s="2">
        <v>10000</v>
      </c>
      <c r="C3" s="2">
        <v>1000</v>
      </c>
      <c r="D3" s="2">
        <f t="shared" si="0"/>
        <v>0.163636363636364</v>
      </c>
      <c r="E3">
        <f>D3-(D3-D2)/2</f>
        <v>0.0818181818181818</v>
      </c>
      <c r="F3">
        <f t="shared" si="1"/>
        <v>186</v>
      </c>
    </row>
    <row r="4" spans="1:6">
      <c r="A4" s="1">
        <v>2</v>
      </c>
      <c r="B4" s="2">
        <v>10000</v>
      </c>
      <c r="C4" s="2">
        <v>3000</v>
      </c>
      <c r="D4" s="2">
        <f t="shared" si="0"/>
        <v>0.415384615384615</v>
      </c>
      <c r="E4">
        <f>D4-(D4-D3)/2</f>
        <v>0.28951048951049</v>
      </c>
      <c r="F4">
        <f t="shared" si="1"/>
        <v>658</v>
      </c>
    </row>
    <row r="5" spans="1:6">
      <c r="A5" s="1">
        <v>3</v>
      </c>
      <c r="B5" s="2">
        <v>10000</v>
      </c>
      <c r="C5" s="2">
        <v>5600</v>
      </c>
      <c r="D5" s="2">
        <f t="shared" si="0"/>
        <v>0.646153846153846</v>
      </c>
      <c r="E5">
        <f>D5-(D5-D4)/2</f>
        <v>0.530769230769231</v>
      </c>
      <c r="F5">
        <f t="shared" si="1"/>
        <v>1207</v>
      </c>
    </row>
    <row r="6" spans="1:6">
      <c r="A6" s="1">
        <v>4</v>
      </c>
      <c r="B6" s="2">
        <v>10000</v>
      </c>
      <c r="C6" s="2">
        <v>10000</v>
      </c>
      <c r="D6" s="2">
        <f t="shared" si="0"/>
        <v>0.9</v>
      </c>
      <c r="E6">
        <f>D6-(D6-D5)/2</f>
        <v>0.773076923076923</v>
      </c>
      <c r="F6">
        <f t="shared" si="1"/>
        <v>1759</v>
      </c>
    </row>
    <row r="7" spans="1:6">
      <c r="A7" s="1">
        <v>5</v>
      </c>
      <c r="B7" s="2">
        <v>10000</v>
      </c>
      <c r="C7" s="2">
        <v>18000</v>
      </c>
      <c r="D7" s="2">
        <f t="shared" si="0"/>
        <v>1.15714285714286</v>
      </c>
      <c r="E7">
        <f>D7-(D7-D6)/2</f>
        <v>1.02857142857143</v>
      </c>
      <c r="F7">
        <f t="shared" si="1"/>
        <v>2340</v>
      </c>
    </row>
  </sheetData>
  <pageMargins left="0.7875" right="0.7875" top="1.05277777777778" bottom="1.05277777777778" header="0.7875" footer="0.7875"/>
  <pageSetup paperSize="1" firstPageNumber="0" orientation="portrait" useFirstPageNumber="true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</vt:lpstr>
      <vt:lpstr>power</vt:lpstr>
      <vt:lpstr>adc2ver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</cp:lastModifiedBy>
  <cp:revision>196</cp:revision>
  <dcterms:created xsi:type="dcterms:W3CDTF">2015-06-07T02:19:00Z</dcterms:created>
  <dcterms:modified xsi:type="dcterms:W3CDTF">2021-06-17T15:00:19Z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