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370" windowHeight="7440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D4" i="2" l="1"/>
  <c r="G4" i="2"/>
  <c r="H4" i="2"/>
  <c r="I4" i="2"/>
  <c r="J4" i="2"/>
  <c r="K4" i="2"/>
  <c r="L4" i="2"/>
  <c r="N4" i="2"/>
  <c r="C4" i="2"/>
  <c r="O4" i="2"/>
  <c r="B4" i="2"/>
  <c r="D5" i="2"/>
  <c r="G5" i="2"/>
  <c r="H5" i="2"/>
  <c r="I5" i="2"/>
  <c r="J5" i="2"/>
  <c r="K5" i="2"/>
  <c r="L5" i="2"/>
  <c r="N5" i="2"/>
  <c r="C5" i="2"/>
  <c r="O5" i="2"/>
  <c r="B5" i="2"/>
  <c r="D6" i="2"/>
  <c r="G6" i="2"/>
  <c r="H6" i="2"/>
  <c r="I6" i="2"/>
  <c r="J6" i="2"/>
  <c r="K6" i="2"/>
  <c r="L6" i="2"/>
  <c r="N6" i="2"/>
  <c r="C6" i="2"/>
  <c r="O6" i="2"/>
  <c r="B6" i="2"/>
  <c r="D7" i="2"/>
  <c r="G7" i="2"/>
  <c r="H7" i="2"/>
  <c r="I7" i="2"/>
  <c r="J7" i="2"/>
  <c r="K7" i="2"/>
  <c r="L7" i="2"/>
  <c r="N7" i="2"/>
  <c r="C7" i="2"/>
  <c r="O7" i="2"/>
  <c r="B7" i="2"/>
  <c r="D8" i="2"/>
  <c r="G8" i="2"/>
  <c r="H8" i="2"/>
  <c r="I8" i="2"/>
  <c r="J8" i="2"/>
  <c r="K8" i="2"/>
  <c r="L8" i="2"/>
  <c r="N8" i="2"/>
  <c r="C8" i="2"/>
  <c r="O8" i="2"/>
  <c r="B8" i="2"/>
  <c r="D9" i="2"/>
  <c r="G9" i="2"/>
  <c r="H9" i="2"/>
  <c r="I9" i="2"/>
  <c r="J9" i="2"/>
  <c r="K9" i="2"/>
  <c r="L9" i="2"/>
  <c r="N9" i="2"/>
  <c r="C9" i="2"/>
  <c r="O9" i="2"/>
  <c r="B9" i="2"/>
  <c r="D10" i="2"/>
  <c r="G10" i="2"/>
  <c r="H10" i="2"/>
  <c r="I10" i="2"/>
  <c r="J10" i="2"/>
  <c r="K10" i="2"/>
  <c r="L10" i="2"/>
  <c r="N10" i="2"/>
  <c r="C10" i="2"/>
  <c r="O10" i="2"/>
  <c r="B10" i="2"/>
  <c r="D11" i="2"/>
  <c r="G11" i="2"/>
  <c r="H11" i="2"/>
  <c r="I11" i="2"/>
  <c r="J11" i="2"/>
  <c r="K11" i="2"/>
  <c r="L11" i="2"/>
  <c r="N11" i="2"/>
  <c r="C11" i="2"/>
  <c r="O11" i="2"/>
  <c r="B11" i="2"/>
  <c r="D12" i="2"/>
  <c r="G12" i="2"/>
  <c r="H12" i="2"/>
  <c r="I12" i="2"/>
  <c r="J12" i="2"/>
  <c r="K12" i="2"/>
  <c r="L12" i="2"/>
  <c r="N12" i="2"/>
  <c r="C12" i="2"/>
  <c r="O12" i="2"/>
  <c r="B12" i="2"/>
  <c r="D13" i="2"/>
  <c r="G13" i="2"/>
  <c r="H13" i="2"/>
  <c r="I13" i="2"/>
  <c r="J13" i="2"/>
  <c r="K13" i="2"/>
  <c r="L13" i="2"/>
  <c r="N13" i="2"/>
  <c r="C13" i="2"/>
  <c r="O13" i="2"/>
  <c r="B13" i="2"/>
  <c r="D14" i="2"/>
  <c r="G14" i="2"/>
  <c r="H14" i="2"/>
  <c r="I14" i="2"/>
  <c r="J14" i="2"/>
  <c r="K14" i="2"/>
  <c r="L14" i="2"/>
  <c r="N14" i="2"/>
  <c r="C14" i="2"/>
  <c r="O14" i="2"/>
  <c r="B14" i="2"/>
  <c r="D15" i="2"/>
  <c r="G15" i="2"/>
  <c r="H15" i="2"/>
  <c r="I15" i="2"/>
  <c r="J15" i="2"/>
  <c r="K15" i="2"/>
  <c r="L15" i="2"/>
  <c r="N15" i="2"/>
  <c r="C15" i="2"/>
  <c r="O15" i="2"/>
  <c r="B15" i="2"/>
  <c r="D16" i="2"/>
  <c r="G16" i="2"/>
  <c r="H16" i="2"/>
  <c r="I16" i="2"/>
  <c r="J16" i="2"/>
  <c r="K16" i="2"/>
  <c r="L16" i="2"/>
  <c r="N16" i="2"/>
  <c r="C16" i="2"/>
  <c r="O16" i="2"/>
  <c r="B16" i="2"/>
  <c r="D17" i="2"/>
  <c r="G17" i="2"/>
  <c r="H17" i="2"/>
  <c r="I17" i="2"/>
  <c r="J17" i="2"/>
  <c r="K17" i="2"/>
  <c r="L17" i="2"/>
  <c r="N17" i="2"/>
  <c r="C17" i="2"/>
  <c r="O17" i="2"/>
  <c r="B17" i="2"/>
  <c r="D18" i="2"/>
  <c r="G18" i="2"/>
  <c r="H18" i="2"/>
  <c r="I18" i="2"/>
  <c r="J18" i="2"/>
  <c r="K18" i="2"/>
  <c r="L18" i="2"/>
  <c r="N18" i="2"/>
  <c r="C18" i="2"/>
  <c r="O18" i="2"/>
  <c r="B18" i="2"/>
  <c r="D19" i="2"/>
  <c r="G19" i="2"/>
  <c r="H19" i="2"/>
  <c r="I19" i="2"/>
  <c r="J19" i="2"/>
  <c r="K19" i="2"/>
  <c r="L19" i="2"/>
  <c r="N19" i="2"/>
  <c r="C19" i="2"/>
  <c r="O19" i="2"/>
  <c r="B19" i="2"/>
  <c r="D20" i="2"/>
  <c r="G20" i="2"/>
  <c r="H20" i="2"/>
  <c r="I20" i="2"/>
  <c r="J20" i="2"/>
  <c r="K20" i="2"/>
  <c r="L20" i="2"/>
  <c r="N20" i="2"/>
  <c r="C20" i="2"/>
  <c r="O20" i="2"/>
  <c r="B20" i="2"/>
  <c r="D21" i="2"/>
  <c r="G21" i="2"/>
  <c r="H21" i="2"/>
  <c r="I21" i="2"/>
  <c r="J21" i="2"/>
  <c r="K21" i="2"/>
  <c r="L21" i="2"/>
  <c r="N21" i="2"/>
  <c r="C21" i="2"/>
  <c r="O21" i="2"/>
  <c r="B21" i="2"/>
  <c r="D22" i="2"/>
  <c r="G22" i="2"/>
  <c r="H22" i="2"/>
  <c r="I22" i="2"/>
  <c r="J22" i="2"/>
  <c r="K22" i="2"/>
  <c r="L22" i="2"/>
  <c r="N22" i="2"/>
  <c r="C22" i="2"/>
  <c r="O22" i="2"/>
  <c r="B22" i="2"/>
  <c r="D23" i="2"/>
  <c r="G23" i="2"/>
  <c r="H23" i="2"/>
  <c r="I23" i="2"/>
  <c r="J23" i="2"/>
  <c r="K23" i="2"/>
  <c r="L23" i="2"/>
  <c r="N23" i="2"/>
  <c r="C23" i="2"/>
  <c r="O23" i="2"/>
  <c r="B23" i="2"/>
  <c r="D24" i="2"/>
  <c r="G24" i="2"/>
  <c r="H24" i="2"/>
  <c r="I24" i="2"/>
  <c r="J24" i="2"/>
  <c r="K24" i="2"/>
  <c r="L24" i="2"/>
  <c r="N24" i="2"/>
  <c r="C24" i="2"/>
  <c r="O24" i="2"/>
  <c r="B24" i="2"/>
  <c r="D25" i="2"/>
  <c r="G25" i="2"/>
  <c r="H25" i="2"/>
  <c r="I25" i="2"/>
  <c r="J25" i="2"/>
  <c r="K25" i="2"/>
  <c r="L25" i="2"/>
  <c r="N25" i="2"/>
  <c r="C25" i="2"/>
  <c r="O25" i="2"/>
  <c r="B25" i="2"/>
  <c r="D26" i="2"/>
  <c r="G26" i="2"/>
  <c r="H26" i="2"/>
  <c r="I26" i="2"/>
  <c r="J26" i="2"/>
  <c r="K26" i="2"/>
  <c r="L26" i="2"/>
  <c r="N26" i="2"/>
  <c r="C26" i="2"/>
  <c r="O26" i="2"/>
  <c r="B26" i="2"/>
  <c r="D27" i="2"/>
  <c r="G27" i="2"/>
  <c r="H27" i="2"/>
  <c r="I27" i="2"/>
  <c r="J27" i="2"/>
  <c r="K27" i="2"/>
  <c r="L27" i="2"/>
  <c r="N27" i="2"/>
  <c r="C27" i="2"/>
  <c r="O27" i="2"/>
  <c r="B27" i="2"/>
  <c r="D28" i="2"/>
  <c r="G28" i="2"/>
  <c r="H28" i="2"/>
  <c r="I28" i="2"/>
  <c r="J28" i="2"/>
  <c r="K28" i="2"/>
  <c r="L28" i="2"/>
  <c r="N28" i="2"/>
  <c r="C28" i="2"/>
  <c r="O28" i="2"/>
  <c r="B28" i="2"/>
  <c r="D29" i="2"/>
  <c r="G29" i="2"/>
  <c r="H29" i="2"/>
  <c r="I29" i="2"/>
  <c r="J29" i="2"/>
  <c r="K29" i="2"/>
  <c r="L29" i="2"/>
  <c r="N29" i="2"/>
  <c r="C29" i="2"/>
  <c r="O29" i="2"/>
  <c r="B29" i="2"/>
  <c r="D30" i="2"/>
  <c r="G30" i="2"/>
  <c r="H30" i="2"/>
  <c r="I30" i="2"/>
  <c r="J30" i="2"/>
  <c r="K30" i="2"/>
  <c r="L30" i="2"/>
  <c r="N30" i="2"/>
  <c r="C30" i="2"/>
  <c r="O30" i="2"/>
  <c r="B30" i="2"/>
  <c r="D31" i="2"/>
  <c r="G31" i="2"/>
  <c r="H31" i="2"/>
  <c r="I31" i="2"/>
  <c r="J31" i="2"/>
  <c r="K31" i="2"/>
  <c r="L31" i="2"/>
  <c r="N31" i="2"/>
  <c r="C31" i="2"/>
  <c r="O31" i="2"/>
  <c r="B31" i="2"/>
  <c r="D32" i="2"/>
  <c r="G32" i="2"/>
  <c r="H32" i="2"/>
  <c r="I32" i="2"/>
  <c r="J32" i="2"/>
  <c r="K32" i="2"/>
  <c r="L32" i="2"/>
  <c r="N32" i="2"/>
  <c r="C32" i="2"/>
  <c r="O32" i="2"/>
  <c r="B32" i="2"/>
  <c r="D33" i="2"/>
  <c r="G33" i="2"/>
  <c r="H33" i="2"/>
  <c r="I33" i="2"/>
  <c r="J33" i="2"/>
  <c r="K33" i="2"/>
  <c r="L33" i="2"/>
  <c r="N33" i="2"/>
  <c r="C33" i="2"/>
  <c r="O33" i="2"/>
  <c r="B33" i="2"/>
  <c r="D34" i="2"/>
  <c r="G34" i="2"/>
  <c r="H34" i="2"/>
  <c r="I34" i="2"/>
  <c r="J34" i="2"/>
  <c r="K34" i="2"/>
  <c r="L34" i="2"/>
  <c r="N34" i="2"/>
  <c r="C34" i="2"/>
  <c r="O34" i="2"/>
  <c r="B34" i="2"/>
  <c r="D35" i="2"/>
  <c r="G35" i="2"/>
  <c r="H35" i="2"/>
  <c r="I35" i="2"/>
  <c r="J35" i="2"/>
  <c r="K35" i="2"/>
  <c r="L35" i="2"/>
  <c r="N35" i="2"/>
  <c r="C35" i="2"/>
  <c r="O35" i="2"/>
  <c r="B35" i="2"/>
  <c r="D36" i="2"/>
  <c r="G36" i="2"/>
  <c r="H36" i="2"/>
  <c r="I36" i="2"/>
  <c r="J36" i="2"/>
  <c r="K36" i="2"/>
  <c r="L36" i="2"/>
  <c r="N36" i="2"/>
  <c r="C36" i="2"/>
  <c r="O36" i="2"/>
  <c r="B36" i="2"/>
  <c r="D37" i="2"/>
  <c r="G37" i="2"/>
  <c r="H37" i="2"/>
  <c r="I37" i="2"/>
  <c r="J37" i="2"/>
  <c r="K37" i="2"/>
  <c r="L37" i="2"/>
  <c r="N37" i="2"/>
  <c r="C37" i="2"/>
  <c r="O37" i="2"/>
  <c r="B37" i="2"/>
  <c r="D38" i="2"/>
  <c r="G38" i="2"/>
  <c r="H38" i="2"/>
  <c r="I38" i="2"/>
  <c r="J38" i="2"/>
  <c r="K38" i="2"/>
  <c r="L38" i="2"/>
  <c r="N38" i="2"/>
  <c r="C38" i="2"/>
  <c r="O38" i="2"/>
  <c r="B38" i="2"/>
  <c r="D39" i="2"/>
  <c r="G39" i="2"/>
  <c r="H39" i="2"/>
  <c r="I39" i="2"/>
  <c r="J39" i="2"/>
  <c r="K39" i="2"/>
  <c r="L39" i="2"/>
  <c r="N39" i="2"/>
  <c r="C39" i="2"/>
  <c r="O39" i="2"/>
  <c r="B39" i="2"/>
  <c r="D40" i="2"/>
  <c r="G40" i="2"/>
  <c r="H40" i="2"/>
  <c r="I40" i="2"/>
  <c r="J40" i="2"/>
  <c r="K40" i="2"/>
  <c r="L40" i="2"/>
  <c r="N40" i="2"/>
  <c r="C40" i="2"/>
  <c r="O40" i="2"/>
  <c r="B40" i="2"/>
  <c r="D41" i="2"/>
  <c r="G41" i="2"/>
  <c r="H41" i="2"/>
  <c r="I41" i="2"/>
  <c r="J41" i="2"/>
  <c r="K41" i="2"/>
  <c r="L41" i="2"/>
  <c r="N41" i="2"/>
  <c r="C41" i="2"/>
  <c r="O41" i="2"/>
  <c r="B41" i="2"/>
  <c r="D42" i="2"/>
  <c r="G42" i="2"/>
  <c r="H42" i="2"/>
  <c r="I42" i="2"/>
  <c r="J42" i="2"/>
  <c r="K42" i="2"/>
  <c r="L42" i="2"/>
  <c r="N42" i="2"/>
  <c r="C42" i="2"/>
  <c r="O42" i="2"/>
  <c r="B42" i="2"/>
  <c r="D43" i="2"/>
  <c r="G43" i="2"/>
  <c r="H43" i="2"/>
  <c r="I43" i="2"/>
  <c r="J43" i="2"/>
  <c r="K43" i="2"/>
  <c r="L43" i="2"/>
  <c r="N43" i="2"/>
  <c r="C43" i="2"/>
  <c r="O43" i="2"/>
  <c r="B43" i="2"/>
  <c r="D44" i="2"/>
  <c r="G44" i="2"/>
  <c r="H44" i="2"/>
  <c r="I44" i="2"/>
  <c r="J44" i="2"/>
  <c r="K44" i="2"/>
  <c r="L44" i="2"/>
  <c r="N44" i="2"/>
  <c r="C44" i="2"/>
  <c r="O44" i="2"/>
  <c r="B44" i="2"/>
  <c r="D45" i="2"/>
  <c r="G45" i="2"/>
  <c r="H45" i="2"/>
  <c r="I45" i="2"/>
  <c r="J45" i="2"/>
  <c r="K45" i="2"/>
  <c r="L45" i="2"/>
  <c r="N45" i="2"/>
  <c r="C45" i="2"/>
  <c r="O45" i="2"/>
  <c r="B45" i="2"/>
  <c r="D46" i="2"/>
  <c r="G46" i="2"/>
  <c r="H46" i="2"/>
  <c r="I46" i="2"/>
  <c r="J46" i="2"/>
  <c r="K46" i="2"/>
  <c r="L46" i="2"/>
  <c r="N46" i="2"/>
  <c r="C46" i="2"/>
  <c r="O46" i="2"/>
  <c r="B46" i="2"/>
  <c r="D47" i="2"/>
  <c r="G47" i="2"/>
  <c r="H47" i="2"/>
  <c r="I47" i="2"/>
  <c r="J47" i="2"/>
  <c r="K47" i="2"/>
  <c r="L47" i="2"/>
  <c r="N47" i="2"/>
  <c r="C47" i="2"/>
  <c r="O47" i="2"/>
  <c r="B47" i="2"/>
  <c r="D48" i="2"/>
  <c r="G48" i="2"/>
  <c r="H48" i="2"/>
  <c r="I48" i="2"/>
  <c r="J48" i="2"/>
  <c r="K48" i="2"/>
  <c r="L48" i="2"/>
  <c r="N48" i="2"/>
  <c r="C48" i="2"/>
  <c r="O48" i="2"/>
  <c r="B48" i="2"/>
  <c r="D49" i="2"/>
  <c r="G49" i="2"/>
  <c r="H49" i="2"/>
  <c r="I49" i="2"/>
  <c r="J49" i="2"/>
  <c r="K49" i="2"/>
  <c r="L49" i="2"/>
  <c r="N49" i="2"/>
  <c r="C49" i="2"/>
  <c r="O49" i="2"/>
  <c r="B49" i="2"/>
  <c r="D50" i="2"/>
  <c r="G50" i="2"/>
  <c r="H50" i="2"/>
  <c r="I50" i="2"/>
  <c r="J50" i="2"/>
  <c r="K50" i="2"/>
  <c r="L50" i="2"/>
  <c r="N50" i="2"/>
  <c r="C50" i="2"/>
  <c r="O50" i="2"/>
  <c r="B50" i="2"/>
  <c r="D51" i="2"/>
  <c r="G51" i="2"/>
  <c r="H51" i="2"/>
  <c r="I51" i="2"/>
  <c r="J51" i="2"/>
  <c r="K51" i="2"/>
  <c r="L51" i="2"/>
  <c r="N51" i="2"/>
  <c r="C51" i="2"/>
  <c r="O51" i="2"/>
  <c r="B51" i="2"/>
  <c r="D52" i="2"/>
  <c r="G52" i="2"/>
  <c r="H52" i="2"/>
  <c r="I52" i="2"/>
  <c r="J52" i="2"/>
  <c r="K52" i="2"/>
  <c r="L52" i="2"/>
  <c r="N52" i="2"/>
  <c r="C52" i="2"/>
  <c r="O52" i="2"/>
  <c r="B52" i="2"/>
  <c r="D53" i="2"/>
  <c r="G53" i="2"/>
  <c r="H53" i="2"/>
  <c r="I53" i="2"/>
  <c r="J53" i="2"/>
  <c r="K53" i="2"/>
  <c r="L53" i="2"/>
  <c r="N53" i="2"/>
  <c r="C53" i="2"/>
  <c r="O53" i="2"/>
  <c r="B53" i="2"/>
  <c r="D54" i="2"/>
  <c r="G54" i="2"/>
  <c r="H54" i="2"/>
  <c r="I54" i="2"/>
  <c r="J54" i="2"/>
  <c r="K54" i="2"/>
  <c r="L54" i="2"/>
  <c r="N54" i="2"/>
  <c r="C54" i="2"/>
  <c r="O54" i="2"/>
  <c r="B54" i="2"/>
  <c r="D55" i="2"/>
  <c r="G55" i="2"/>
  <c r="H55" i="2"/>
  <c r="I55" i="2"/>
  <c r="J55" i="2"/>
  <c r="K55" i="2"/>
  <c r="L55" i="2"/>
  <c r="N55" i="2"/>
  <c r="C55" i="2"/>
  <c r="O55" i="2"/>
  <c r="B55" i="2"/>
  <c r="D56" i="2"/>
  <c r="G56" i="2"/>
  <c r="H56" i="2"/>
  <c r="I56" i="2"/>
  <c r="J56" i="2"/>
  <c r="K56" i="2"/>
  <c r="N56" i="2"/>
  <c r="C56" i="2"/>
  <c r="O56" i="2"/>
  <c r="B56" i="2"/>
  <c r="D57" i="2"/>
  <c r="G57" i="2"/>
  <c r="H57" i="2"/>
  <c r="I57" i="2"/>
  <c r="J57" i="2"/>
  <c r="K57" i="2"/>
  <c r="N57" i="2"/>
  <c r="C57" i="2"/>
  <c r="O57" i="2"/>
  <c r="B57" i="2"/>
  <c r="D58" i="2"/>
  <c r="G58" i="2"/>
  <c r="H58" i="2"/>
  <c r="I58" i="2"/>
  <c r="J58" i="2"/>
  <c r="K58" i="2"/>
  <c r="N58" i="2"/>
  <c r="C58" i="2"/>
  <c r="O58" i="2"/>
  <c r="B58" i="2"/>
  <c r="D3" i="2"/>
  <c r="G3" i="2"/>
  <c r="H3" i="2"/>
  <c r="I3" i="2"/>
  <c r="J3" i="2"/>
  <c r="K3" i="2"/>
  <c r="L3" i="2"/>
  <c r="N3" i="2"/>
  <c r="C3" i="2"/>
  <c r="O3" i="2"/>
  <c r="B3" i="2"/>
  <c r="E52" i="2"/>
  <c r="F52" i="2"/>
  <c r="E54" i="2"/>
  <c r="F54" i="2"/>
  <c r="F55" i="2"/>
  <c r="E55" i="2"/>
  <c r="A3" i="2"/>
  <c r="E3" i="2"/>
  <c r="F3" i="2"/>
  <c r="A4" i="2"/>
  <c r="E4" i="2"/>
  <c r="F4" i="2"/>
  <c r="A5" i="2"/>
  <c r="E5" i="2"/>
  <c r="F5" i="2"/>
  <c r="A6" i="2"/>
  <c r="E6" i="2"/>
  <c r="F6" i="2"/>
  <c r="A7" i="2"/>
  <c r="E7" i="2"/>
  <c r="F7" i="2"/>
  <c r="A8" i="2"/>
  <c r="E8" i="2"/>
  <c r="F8" i="2"/>
  <c r="A9" i="2"/>
  <c r="E9" i="2"/>
  <c r="F9" i="2"/>
  <c r="A10" i="2"/>
  <c r="E10" i="2"/>
  <c r="F10" i="2"/>
  <c r="A11" i="2"/>
  <c r="E11" i="2"/>
  <c r="F11" i="2"/>
  <c r="A12" i="2"/>
  <c r="E12" i="2"/>
  <c r="F12" i="2"/>
  <c r="A13" i="2"/>
  <c r="E13" i="2"/>
  <c r="F13" i="2"/>
  <c r="A14" i="2"/>
  <c r="E14" i="2"/>
  <c r="F14" i="2"/>
  <c r="A15" i="2"/>
  <c r="E15" i="2"/>
  <c r="F15" i="2"/>
  <c r="A16" i="2"/>
  <c r="E16" i="2"/>
  <c r="F16" i="2"/>
  <c r="A17" i="2"/>
  <c r="E17" i="2"/>
  <c r="F17" i="2"/>
  <c r="A18" i="2"/>
  <c r="E18" i="2"/>
  <c r="F18" i="2"/>
  <c r="A19" i="2"/>
  <c r="E19" i="2"/>
  <c r="F19" i="2"/>
  <c r="A20" i="2"/>
  <c r="E20" i="2"/>
  <c r="F20" i="2"/>
  <c r="A21" i="2"/>
  <c r="E21" i="2"/>
  <c r="F21" i="2"/>
  <c r="A22" i="2"/>
  <c r="E22" i="2"/>
  <c r="F22" i="2"/>
  <c r="A23" i="2"/>
  <c r="E23" i="2"/>
  <c r="F23" i="2"/>
  <c r="A24" i="2"/>
  <c r="E24" i="2"/>
  <c r="F24" i="2"/>
  <c r="A25" i="2"/>
  <c r="E25" i="2"/>
  <c r="F25" i="2"/>
  <c r="A26" i="2"/>
  <c r="E26" i="2"/>
  <c r="F26" i="2"/>
  <c r="A27" i="2"/>
  <c r="E27" i="2"/>
  <c r="F27" i="2"/>
  <c r="A28" i="2"/>
  <c r="E28" i="2"/>
  <c r="F28" i="2"/>
  <c r="A29" i="2"/>
  <c r="E29" i="2"/>
  <c r="F29" i="2"/>
  <c r="A30" i="2"/>
  <c r="E30" i="2"/>
  <c r="F30" i="2"/>
  <c r="A31" i="2"/>
  <c r="E31" i="2"/>
  <c r="F31" i="2"/>
  <c r="A32" i="2"/>
  <c r="E32" i="2"/>
  <c r="F32" i="2"/>
  <c r="A33" i="2"/>
  <c r="E33" i="2"/>
  <c r="F33" i="2"/>
  <c r="A34" i="2"/>
  <c r="E34" i="2"/>
  <c r="F34" i="2"/>
  <c r="A35" i="2"/>
  <c r="E35" i="2"/>
  <c r="F35" i="2"/>
  <c r="A36" i="2"/>
  <c r="E36" i="2"/>
  <c r="F36" i="2"/>
  <c r="A37" i="2"/>
  <c r="E37" i="2"/>
  <c r="F37" i="2"/>
  <c r="A38" i="2"/>
  <c r="E38" i="2"/>
  <c r="F38" i="2"/>
  <c r="A39" i="2"/>
  <c r="E39" i="2"/>
  <c r="F39" i="2"/>
  <c r="A40" i="2"/>
  <c r="E40" i="2"/>
  <c r="F40" i="2"/>
  <c r="A41" i="2"/>
  <c r="E41" i="2"/>
  <c r="F41" i="2"/>
  <c r="A42" i="2"/>
  <c r="E42" i="2"/>
  <c r="F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3" i="2"/>
  <c r="F53" i="2"/>
  <c r="E56" i="2"/>
  <c r="F56" i="2"/>
  <c r="E57" i="2"/>
  <c r="F57" i="2"/>
  <c r="E58" i="2"/>
  <c r="F58" i="2"/>
  <c r="E2" i="2"/>
  <c r="F2" i="2"/>
  <c r="G2" i="2"/>
  <c r="H2" i="2"/>
  <c r="I2" i="2"/>
  <c r="J2" i="2"/>
  <c r="K2" i="2"/>
  <c r="D2" i="2"/>
</calcChain>
</file>

<file path=xl/sharedStrings.xml><?xml version="1.0" encoding="utf-8"?>
<sst xmlns="http://schemas.openxmlformats.org/spreadsheetml/2006/main" count="73" uniqueCount="38">
  <si>
    <t>Fecha Inicio</t>
  </si>
  <si>
    <t>Fecha Fin</t>
  </si>
  <si>
    <t>Muestra</t>
  </si>
  <si>
    <t>Encuestador</t>
  </si>
  <si>
    <t>CUP</t>
  </si>
  <si>
    <t>ERC</t>
  </si>
  <si>
    <t>PDeCAT</t>
  </si>
  <si>
    <t>CeC</t>
  </si>
  <si>
    <t>PSC</t>
  </si>
  <si>
    <t>C's</t>
  </si>
  <si>
    <t>PP</t>
  </si>
  <si>
    <t>NC Report</t>
  </si>
  <si>
    <t>Celeste-Tel</t>
  </si>
  <si>
    <t>SocioMétrica</t>
  </si>
  <si>
    <t>JxSí</t>
  </si>
  <si>
    <t>CEO/GESOP</t>
  </si>
  <si>
    <t>GAD3</t>
  </si>
  <si>
    <t>CEO/DYM</t>
  </si>
  <si>
    <t>GESOP</t>
  </si>
  <si>
    <t>CEO/Opinòmetre</t>
  </si>
  <si>
    <t>CEO</t>
  </si>
  <si>
    <t>DYM</t>
  </si>
  <si>
    <t>Feedback</t>
  </si>
  <si>
    <t>Elecciones</t>
  </si>
  <si>
    <t>Técnicas Demoscópicas</t>
  </si>
  <si>
    <t>SigmaDos</t>
  </si>
  <si>
    <t>Distancia</t>
  </si>
  <si>
    <t>Error</t>
  </si>
  <si>
    <t>Error Medio</t>
  </si>
  <si>
    <t>Diff Error</t>
  </si>
  <si>
    <t>MyWord</t>
  </si>
  <si>
    <t>Metroscopica</t>
  </si>
  <si>
    <t>Opinòmetre</t>
  </si>
  <si>
    <t>IBES</t>
  </si>
  <si>
    <t>Sondaxe</t>
  </si>
  <si>
    <t>CIS</t>
  </si>
  <si>
    <t>GAPS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</si>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</sst>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Diff Error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strRef>
              <c:f>Hoja2!$A$32:$A$58</c:f>
              <c:strCache>
                <c:ptCount val="24"/>
                <c:pt idx="0">
                  <c:v>-6</c:v>
                </c:pt>
                <c:pt idx="1">
                  <c:v>-7</c:v>
                </c:pt>
                <c:pt idx="2">
                  <c:v>-13</c:v>
                </c:pt>
                <c:pt idx="3">
                  <c:v>-12</c:v>
                </c:pt>
                <c:pt idx="4">
                  <c:v>-10</c:v>
                </c:pt>
                <c:pt idx="5">
                  <c:v>-11</c:v>
                </c:pt>
                <c:pt idx="6">
                  <c:v>-11</c:v>
                </c:pt>
                <c:pt idx="7">
                  <c:v>-11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-16</c:v>
                </c:pt>
                <c:pt idx="12">
                  <c:v>-22</c:v>
                </c:pt>
                <c:pt idx="13">
                  <c:v>-21</c:v>
                </c:pt>
                <c:pt idx="14">
                  <c:v>-25</c:v>
                </c:pt>
                <c:pt idx="15">
                  <c:v>-25</c:v>
                </c:pt>
                <c:pt idx="16">
                  <c:v>-26</c:v>
                </c:pt>
                <c:pt idx="17">
                  <c:v>-25</c:v>
                </c:pt>
                <c:pt idx="18">
                  <c:v>-38</c:v>
                </c:pt>
                <c:pt idx="19">
                  <c:v>-69</c:v>
                </c:pt>
                <c:pt idx="20">
                  <c:v>-81</c:v>
                </c:pt>
                <c:pt idx="21">
                  <c:v>-87</c:v>
                </c:pt>
                <c:pt idx="22">
                  <c:v>-70</c:v>
                </c:pt>
                <c:pt idx="23">
                  <c:v>-152</c:v>
                </c:pt>
              </c:strCache>
            </c:strRef>
          </c:xVal>
          <c:yVal>
            <c:numRef>
              <c:f>Hoja2!$O$32:$O$58</c:f>
              <c:numCache>
                <c:formatCode>General</c:formatCode>
                <c:ptCount val="27"/>
                <c:pt idx="0">
                  <c:v>5.4616243270259339</c:v>
                </c:pt>
                <c:pt idx="1">
                  <c:v>2.0971290708247237</c:v>
                </c:pt>
                <c:pt idx="2">
                  <c:v>3.1488611699158073</c:v>
                </c:pt>
                <c:pt idx="3">
                  <c:v>4.8586064076559081</c:v>
                </c:pt>
                <c:pt idx="4">
                  <c:v>4.7436937904378693</c:v>
                </c:pt>
                <c:pt idx="5">
                  <c:v>5.2124432771111806</c:v>
                </c:pt>
                <c:pt idx="6">
                  <c:v>4.3622330470336337</c:v>
                </c:pt>
                <c:pt idx="7">
                  <c:v>6.1988611699158032</c:v>
                </c:pt>
                <c:pt idx="8">
                  <c:v>4.8033401656901091</c:v>
                </c:pt>
                <c:pt idx="9">
                  <c:v>6.0100474199053568</c:v>
                </c:pt>
                <c:pt idx="10">
                  <c:v>3.5688611699158126</c:v>
                </c:pt>
                <c:pt idx="11">
                  <c:v>5.8086064076559003</c:v>
                </c:pt>
                <c:pt idx="12">
                  <c:v>6.3766243270259366</c:v>
                </c:pt>
                <c:pt idx="13">
                  <c:v>7.304258141649445</c:v>
                </c:pt>
                <c:pt idx="14">
                  <c:v>5.9569768876229992</c:v>
                </c:pt>
                <c:pt idx="15">
                  <c:v>6.0836937904378807</c:v>
                </c:pt>
                <c:pt idx="16">
                  <c:v>5.842233047033635</c:v>
                </c:pt>
                <c:pt idx="17">
                  <c:v>8.3490904824196477</c:v>
                </c:pt>
                <c:pt idx="18">
                  <c:v>4.6520379957735765</c:v>
                </c:pt>
                <c:pt idx="19">
                  <c:v>7.3486064076559172</c:v>
                </c:pt>
                <c:pt idx="20">
                  <c:v>0</c:v>
                </c:pt>
                <c:pt idx="21">
                  <c:v>11.973924260576057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23296"/>
        <c:axId val="187937152"/>
      </c:scatterChart>
      <c:valAx>
        <c:axId val="23882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37152"/>
        <c:crosses val="autoZero"/>
        <c:crossBetween val="midCat"/>
      </c:valAx>
      <c:valAx>
        <c:axId val="1879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2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25</xdr:row>
      <xdr:rowOff>171450</xdr:rowOff>
    </xdr:from>
    <xdr:to>
      <xdr:col>21</xdr:col>
      <xdr:colOff>133350</xdr:colOff>
      <xdr:row>40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G6" sqref="G6"/>
    </sheetView>
  </sheetViews>
  <sheetFormatPr baseColWidth="10" defaultRowHeight="15" x14ac:dyDescent="0.25"/>
  <cols>
    <col min="1" max="2" width="11.42578125" style="1"/>
    <col min="4" max="4" width="12.42578125" bestFit="1" customWidth="1"/>
    <col min="5" max="11" width="11.42578125" style="2"/>
    <col min="12" max="12" width="11.42578125" style="3"/>
  </cols>
  <sheetData>
    <row r="1" spans="1:13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14</v>
      </c>
    </row>
    <row r="2" spans="1:13" x14ac:dyDescent="0.25">
      <c r="A2" s="1">
        <v>43035</v>
      </c>
      <c r="B2" s="1">
        <v>43039</v>
      </c>
      <c r="C2">
        <v>1000</v>
      </c>
      <c r="D2" t="s">
        <v>13</v>
      </c>
      <c r="E2" s="2">
        <v>5.7</v>
      </c>
      <c r="F2" s="2">
        <v>31.2</v>
      </c>
      <c r="G2" s="2">
        <v>10.1</v>
      </c>
      <c r="H2" s="2">
        <v>10</v>
      </c>
      <c r="I2" s="2">
        <v>12.2</v>
      </c>
      <c r="J2" s="2">
        <v>18.3</v>
      </c>
      <c r="K2" s="2">
        <v>9</v>
      </c>
    </row>
    <row r="3" spans="1:13" x14ac:dyDescent="0.25">
      <c r="A3" s="1">
        <v>43024</v>
      </c>
      <c r="B3" s="1">
        <v>43037</v>
      </c>
      <c r="C3">
        <v>1500</v>
      </c>
      <c r="D3" t="s">
        <v>15</v>
      </c>
      <c r="E3" s="2">
        <v>6.3</v>
      </c>
      <c r="H3" s="2">
        <v>10.5</v>
      </c>
      <c r="I3" s="2">
        <v>13.9</v>
      </c>
      <c r="J3" s="2">
        <v>18.2</v>
      </c>
      <c r="K3" s="2">
        <v>8.3000000000000007</v>
      </c>
      <c r="L3" s="3">
        <v>39.700000000000003</v>
      </c>
      <c r="M3" s="6"/>
    </row>
    <row r="4" spans="1:13" x14ac:dyDescent="0.25">
      <c r="A4" s="1">
        <v>43031</v>
      </c>
      <c r="B4" s="1">
        <v>43034</v>
      </c>
      <c r="C4">
        <v>1000</v>
      </c>
      <c r="D4" t="s">
        <v>25</v>
      </c>
      <c r="E4" s="2">
        <v>6.3</v>
      </c>
      <c r="F4" s="2">
        <v>26.4</v>
      </c>
      <c r="G4" s="2">
        <v>9.8000000000000007</v>
      </c>
      <c r="H4" s="2">
        <v>11</v>
      </c>
      <c r="I4" s="2">
        <v>15.1</v>
      </c>
      <c r="J4" s="2">
        <v>19.600000000000001</v>
      </c>
      <c r="K4" s="2">
        <v>8.6999999999999993</v>
      </c>
      <c r="M4" s="6"/>
    </row>
    <row r="5" spans="1:13" x14ac:dyDescent="0.25">
      <c r="A5" s="1">
        <v>43024</v>
      </c>
      <c r="B5" s="1">
        <v>43029</v>
      </c>
      <c r="C5">
        <v>1000</v>
      </c>
      <c r="D5" t="s">
        <v>11</v>
      </c>
      <c r="E5" s="2">
        <v>5.6</v>
      </c>
      <c r="F5" s="2">
        <v>24.6</v>
      </c>
      <c r="G5" s="2">
        <v>12.1</v>
      </c>
      <c r="H5" s="2">
        <v>11.4</v>
      </c>
      <c r="I5" s="2">
        <v>13.1</v>
      </c>
      <c r="J5" s="2">
        <v>19.2</v>
      </c>
      <c r="K5" s="2">
        <v>10.5</v>
      </c>
      <c r="M5" s="6"/>
    </row>
    <row r="6" spans="1:13" x14ac:dyDescent="0.25">
      <c r="A6" s="1">
        <v>43024</v>
      </c>
      <c r="B6" s="1">
        <v>43027</v>
      </c>
      <c r="C6">
        <v>800</v>
      </c>
      <c r="D6" t="s">
        <v>18</v>
      </c>
      <c r="E6" s="2">
        <v>7.8</v>
      </c>
      <c r="F6" s="2">
        <v>28.1</v>
      </c>
      <c r="G6" s="2">
        <v>12</v>
      </c>
      <c r="H6" s="2">
        <v>9</v>
      </c>
      <c r="I6" s="2">
        <v>14.5</v>
      </c>
      <c r="J6" s="2">
        <v>16.8</v>
      </c>
      <c r="K6" s="2">
        <v>7.5</v>
      </c>
      <c r="M6" s="6"/>
    </row>
    <row r="7" spans="1:13" x14ac:dyDescent="0.25">
      <c r="A7" s="1">
        <v>43012</v>
      </c>
      <c r="B7" s="1">
        <v>43017</v>
      </c>
      <c r="C7">
        <v>800</v>
      </c>
      <c r="D7" t="s">
        <v>13</v>
      </c>
      <c r="E7" s="2">
        <v>6.3</v>
      </c>
      <c r="F7" s="2">
        <v>31.8</v>
      </c>
      <c r="G7" s="2">
        <v>8.1</v>
      </c>
      <c r="H7" s="2">
        <v>12</v>
      </c>
      <c r="I7" s="2">
        <v>9.5</v>
      </c>
      <c r="J7" s="2">
        <v>18.3</v>
      </c>
      <c r="K7" s="2">
        <v>10.1</v>
      </c>
      <c r="M7" s="6"/>
    </row>
    <row r="8" spans="1:13" x14ac:dyDescent="0.25">
      <c r="A8" s="1">
        <v>42996</v>
      </c>
      <c r="B8" s="1">
        <v>43000</v>
      </c>
      <c r="C8">
        <v>1255</v>
      </c>
      <c r="D8" t="s">
        <v>11</v>
      </c>
      <c r="E8" s="2">
        <v>5.6</v>
      </c>
      <c r="F8" s="2">
        <v>25.1</v>
      </c>
      <c r="G8" s="2">
        <v>12.7</v>
      </c>
      <c r="H8" s="2">
        <v>11.6</v>
      </c>
      <c r="I8" s="2">
        <v>13.7</v>
      </c>
      <c r="J8" s="2">
        <v>17.2</v>
      </c>
      <c r="K8" s="2">
        <v>10.8</v>
      </c>
      <c r="M8" s="6"/>
    </row>
    <row r="9" spans="1:13" x14ac:dyDescent="0.25">
      <c r="A9" s="1">
        <v>42990</v>
      </c>
      <c r="B9" s="1">
        <v>42993</v>
      </c>
      <c r="C9">
        <v>800</v>
      </c>
      <c r="D9" t="s">
        <v>12</v>
      </c>
      <c r="E9" s="2">
        <v>5.9</v>
      </c>
      <c r="F9" s="2">
        <v>24.7</v>
      </c>
      <c r="G9" s="2">
        <v>13.6</v>
      </c>
      <c r="H9" s="2">
        <v>12.2</v>
      </c>
      <c r="I9" s="2">
        <v>14.8</v>
      </c>
      <c r="J9" s="2">
        <v>17.399999999999999</v>
      </c>
      <c r="K9" s="2">
        <v>9.4</v>
      </c>
      <c r="M9" s="6"/>
    </row>
    <row r="10" spans="1:13" x14ac:dyDescent="0.25">
      <c r="A10" s="1">
        <v>42975</v>
      </c>
      <c r="B10" s="1">
        <v>42979</v>
      </c>
      <c r="C10">
        <v>700</v>
      </c>
      <c r="D10" t="s">
        <v>13</v>
      </c>
      <c r="E10" s="2">
        <v>6.8</v>
      </c>
      <c r="F10" s="2">
        <v>28</v>
      </c>
      <c r="G10" s="2">
        <v>12.7</v>
      </c>
      <c r="H10" s="2">
        <v>10.4</v>
      </c>
      <c r="I10" s="2">
        <v>10.1</v>
      </c>
      <c r="J10" s="2">
        <v>17.7</v>
      </c>
      <c r="K10" s="2">
        <v>10.5</v>
      </c>
      <c r="M10" s="6"/>
    </row>
    <row r="11" spans="1:13" x14ac:dyDescent="0.25">
      <c r="A11" s="1">
        <v>42951</v>
      </c>
      <c r="B11" s="1">
        <v>42958</v>
      </c>
      <c r="C11">
        <v>1255</v>
      </c>
      <c r="D11" t="s">
        <v>11</v>
      </c>
      <c r="E11" s="2">
        <v>6.5</v>
      </c>
      <c r="F11" s="2">
        <v>23.9</v>
      </c>
      <c r="G11" s="2">
        <v>13.9</v>
      </c>
      <c r="H11" s="2">
        <v>12.1</v>
      </c>
      <c r="I11" s="2">
        <v>13.9</v>
      </c>
      <c r="J11" s="2">
        <v>17.5</v>
      </c>
      <c r="K11" s="2">
        <v>9.5</v>
      </c>
      <c r="M11" s="6"/>
    </row>
    <row r="12" spans="1:13" x14ac:dyDescent="0.25">
      <c r="A12" s="1">
        <v>42912</v>
      </c>
      <c r="B12" s="1">
        <v>42927</v>
      </c>
      <c r="C12">
        <v>1500</v>
      </c>
      <c r="D12" t="s">
        <v>15</v>
      </c>
      <c r="E12" s="2">
        <v>5.4</v>
      </c>
      <c r="H12" s="2">
        <v>12.4</v>
      </c>
      <c r="I12" s="2">
        <v>14.3</v>
      </c>
      <c r="J12" s="2">
        <v>15.4</v>
      </c>
      <c r="K12" s="2">
        <v>9.8000000000000007</v>
      </c>
      <c r="L12" s="3">
        <v>39.299999999999997</v>
      </c>
      <c r="M12" s="6"/>
    </row>
    <row r="13" spans="1:13" x14ac:dyDescent="0.25">
      <c r="A13" s="1">
        <v>42800</v>
      </c>
      <c r="B13" s="1">
        <v>42815</v>
      </c>
      <c r="C13">
        <v>1500</v>
      </c>
      <c r="D13" t="s">
        <v>15</v>
      </c>
      <c r="E13" s="2">
        <v>5.9</v>
      </c>
      <c r="H13" s="2">
        <v>15.3</v>
      </c>
      <c r="I13" s="2">
        <v>12.3</v>
      </c>
      <c r="J13" s="2">
        <v>16.100000000000001</v>
      </c>
      <c r="K13" s="2">
        <v>10</v>
      </c>
      <c r="L13" s="3">
        <v>37</v>
      </c>
      <c r="M13" s="6"/>
    </row>
    <row r="14" spans="1:13" x14ac:dyDescent="0.25">
      <c r="A14" s="1">
        <v>42737</v>
      </c>
      <c r="B14" s="1">
        <v>42740</v>
      </c>
      <c r="C14">
        <v>601</v>
      </c>
      <c r="D14" t="s">
        <v>16</v>
      </c>
      <c r="E14" s="2">
        <v>4.9000000000000004</v>
      </c>
      <c r="F14" s="2">
        <v>25.1</v>
      </c>
      <c r="G14" s="2">
        <v>17.899999999999999</v>
      </c>
      <c r="H14" s="2">
        <v>10.7</v>
      </c>
      <c r="I14" s="2">
        <v>11.4</v>
      </c>
      <c r="J14" s="2">
        <v>16.600000000000001</v>
      </c>
      <c r="K14" s="2">
        <v>9.8000000000000007</v>
      </c>
      <c r="M14" s="6"/>
    </row>
    <row r="15" spans="1:13" x14ac:dyDescent="0.25">
      <c r="A15" s="1">
        <v>42720</v>
      </c>
      <c r="B15" s="1">
        <v>42727</v>
      </c>
      <c r="C15">
        <v>1000</v>
      </c>
      <c r="D15" t="s">
        <v>11</v>
      </c>
      <c r="E15" s="2">
        <v>7.2</v>
      </c>
      <c r="F15" s="2">
        <v>24.1</v>
      </c>
      <c r="G15" s="2">
        <v>14.8</v>
      </c>
      <c r="H15" s="2">
        <v>11.9</v>
      </c>
      <c r="I15" s="2">
        <v>12.1</v>
      </c>
      <c r="J15" s="2">
        <v>16.899999999999999</v>
      </c>
      <c r="K15" s="2">
        <v>9.1</v>
      </c>
      <c r="M15" s="6"/>
    </row>
    <row r="16" spans="1:13" x14ac:dyDescent="0.25">
      <c r="A16" s="1">
        <v>42716</v>
      </c>
      <c r="B16" s="1">
        <v>42721</v>
      </c>
      <c r="C16">
        <v>1047</v>
      </c>
      <c r="D16" t="s">
        <v>17</v>
      </c>
      <c r="E16" s="2">
        <v>6</v>
      </c>
      <c r="H16" s="2">
        <v>12.2</v>
      </c>
      <c r="I16" s="2">
        <v>13.8</v>
      </c>
      <c r="J16" s="2">
        <v>16.899999999999999</v>
      </c>
      <c r="K16" s="2">
        <v>9</v>
      </c>
      <c r="L16" s="3">
        <v>37.6</v>
      </c>
      <c r="M16" s="6"/>
    </row>
    <row r="17" spans="1:13" x14ac:dyDescent="0.25">
      <c r="A17" s="1">
        <v>42716</v>
      </c>
      <c r="B17" s="1">
        <v>42718</v>
      </c>
      <c r="C17">
        <v>800</v>
      </c>
      <c r="D17" t="s">
        <v>18</v>
      </c>
      <c r="E17" s="2">
        <v>5.2</v>
      </c>
      <c r="F17" s="2">
        <v>30.7</v>
      </c>
      <c r="G17" s="2">
        <v>11.5</v>
      </c>
      <c r="H17" s="2">
        <v>12.3</v>
      </c>
      <c r="I17" s="2">
        <v>14.4</v>
      </c>
      <c r="J17" s="2">
        <v>13.5</v>
      </c>
      <c r="K17" s="2">
        <v>8.1</v>
      </c>
      <c r="M17" s="6"/>
    </row>
    <row r="18" spans="1:13" x14ac:dyDescent="0.25">
      <c r="A18" s="1">
        <v>42660</v>
      </c>
      <c r="B18" s="1">
        <v>42677</v>
      </c>
      <c r="C18">
        <v>1500</v>
      </c>
      <c r="D18" t="s">
        <v>19</v>
      </c>
      <c r="E18" s="2">
        <v>5.2</v>
      </c>
      <c r="H18" s="2">
        <v>15.4</v>
      </c>
      <c r="I18" s="2">
        <v>11.7</v>
      </c>
      <c r="J18" s="2">
        <v>15.7</v>
      </c>
      <c r="K18" s="2">
        <v>10</v>
      </c>
      <c r="L18" s="3">
        <v>37.4</v>
      </c>
      <c r="M18" s="6"/>
    </row>
    <row r="19" spans="1:13" x14ac:dyDescent="0.25">
      <c r="A19" s="1">
        <v>42584</v>
      </c>
      <c r="B19" s="1">
        <v>42588</v>
      </c>
      <c r="C19">
        <v>1255</v>
      </c>
      <c r="D19" t="s">
        <v>11</v>
      </c>
      <c r="E19" s="2">
        <v>7.5</v>
      </c>
      <c r="F19" s="2">
        <v>20.3</v>
      </c>
      <c r="G19" s="2">
        <v>17.2</v>
      </c>
      <c r="H19" s="2">
        <v>13.9</v>
      </c>
      <c r="I19" s="2">
        <v>12.3</v>
      </c>
      <c r="J19" s="2">
        <v>16.7</v>
      </c>
      <c r="K19" s="2">
        <v>9.1</v>
      </c>
      <c r="M19" s="6"/>
    </row>
    <row r="20" spans="1:13" x14ac:dyDescent="0.25">
      <c r="A20" s="1">
        <v>42584</v>
      </c>
      <c r="B20" s="1">
        <v>42588</v>
      </c>
      <c r="C20">
        <v>1255</v>
      </c>
      <c r="D20" t="s">
        <v>11</v>
      </c>
      <c r="E20" s="2">
        <v>7.7</v>
      </c>
      <c r="H20" s="2">
        <v>13.9</v>
      </c>
      <c r="I20" s="2">
        <v>12.3</v>
      </c>
      <c r="J20" s="2">
        <v>16.7</v>
      </c>
      <c r="K20" s="2">
        <v>9.1</v>
      </c>
      <c r="L20" s="3">
        <v>36</v>
      </c>
      <c r="M20" s="6"/>
    </row>
    <row r="21" spans="1:13" x14ac:dyDescent="0.25">
      <c r="A21" s="1">
        <v>42549</v>
      </c>
      <c r="B21" s="1">
        <v>42564</v>
      </c>
      <c r="C21">
        <v>1500</v>
      </c>
      <c r="D21" t="s">
        <v>19</v>
      </c>
      <c r="E21" s="2">
        <v>5.2</v>
      </c>
      <c r="H21" s="2">
        <v>16.8</v>
      </c>
      <c r="I21" s="2">
        <v>12.8</v>
      </c>
      <c r="J21" s="2">
        <v>14.8</v>
      </c>
      <c r="K21" s="2">
        <v>8.8000000000000007</v>
      </c>
      <c r="L21" s="3">
        <v>38.200000000000003</v>
      </c>
      <c r="M21" s="6"/>
    </row>
    <row r="22" spans="1:13" x14ac:dyDescent="0.25">
      <c r="A22" s="1">
        <v>42534</v>
      </c>
      <c r="B22" s="1">
        <v>42537</v>
      </c>
      <c r="C22">
        <v>800</v>
      </c>
      <c r="D22" t="s">
        <v>16</v>
      </c>
      <c r="E22" s="2">
        <v>3.6</v>
      </c>
      <c r="F22" s="2">
        <v>21.5</v>
      </c>
      <c r="G22" s="2">
        <v>19.399999999999999</v>
      </c>
      <c r="H22" s="2">
        <v>14.1</v>
      </c>
      <c r="I22" s="2">
        <v>13</v>
      </c>
      <c r="J22" s="2">
        <v>15.8</v>
      </c>
      <c r="K22" s="2">
        <v>8.8000000000000007</v>
      </c>
      <c r="M22" s="6"/>
    </row>
    <row r="23" spans="1:13" x14ac:dyDescent="0.25">
      <c r="A23" s="1">
        <v>42478</v>
      </c>
      <c r="B23" s="1">
        <v>42482</v>
      </c>
      <c r="C23">
        <v>1600</v>
      </c>
      <c r="D23" t="s">
        <v>18</v>
      </c>
      <c r="E23" s="2">
        <v>6.5</v>
      </c>
      <c r="F23" s="2">
        <v>25.6</v>
      </c>
      <c r="G23" s="2">
        <v>13.3</v>
      </c>
      <c r="H23" s="2">
        <v>12.3</v>
      </c>
      <c r="I23" s="2">
        <v>13.7</v>
      </c>
      <c r="J23" s="2">
        <v>16.2</v>
      </c>
      <c r="K23" s="2">
        <v>9.1</v>
      </c>
      <c r="M23" s="6"/>
    </row>
    <row r="24" spans="1:13" x14ac:dyDescent="0.25">
      <c r="A24" s="1">
        <v>42422</v>
      </c>
      <c r="B24" s="1">
        <v>42437</v>
      </c>
      <c r="C24">
        <v>1500</v>
      </c>
      <c r="D24" t="s">
        <v>20</v>
      </c>
      <c r="E24" s="2">
        <v>7.5</v>
      </c>
      <c r="H24" s="2">
        <v>17.899999999999999</v>
      </c>
      <c r="I24" s="2">
        <v>12.2</v>
      </c>
      <c r="J24" s="2">
        <v>16.7</v>
      </c>
      <c r="K24" s="2">
        <v>7</v>
      </c>
      <c r="L24" s="3">
        <v>35.799999999999997</v>
      </c>
      <c r="M24" s="6"/>
    </row>
    <row r="25" spans="1:13" x14ac:dyDescent="0.25">
      <c r="A25" s="1">
        <v>42366</v>
      </c>
      <c r="B25" s="1">
        <v>42369</v>
      </c>
      <c r="C25">
        <v>1255</v>
      </c>
      <c r="D25" t="s">
        <v>11</v>
      </c>
      <c r="E25" s="2">
        <v>8.9</v>
      </c>
      <c r="H25" s="2">
        <v>9.5</v>
      </c>
      <c r="I25" s="2">
        <v>12.1</v>
      </c>
      <c r="J25" s="2">
        <v>21.2</v>
      </c>
      <c r="K25" s="2">
        <v>8.4</v>
      </c>
      <c r="L25" s="3">
        <v>35.6</v>
      </c>
      <c r="M25" s="6"/>
    </row>
    <row r="26" spans="1:13" x14ac:dyDescent="0.25">
      <c r="A26" s="1">
        <v>42338</v>
      </c>
      <c r="B26" s="1">
        <v>42341</v>
      </c>
      <c r="C26">
        <v>504</v>
      </c>
      <c r="D26" t="s">
        <v>21</v>
      </c>
      <c r="E26" s="2">
        <v>11.8</v>
      </c>
      <c r="F26" s="2">
        <v>24</v>
      </c>
      <c r="G26" s="2">
        <v>12.6</v>
      </c>
      <c r="H26" s="2">
        <v>7.4</v>
      </c>
      <c r="I26" s="2">
        <v>13</v>
      </c>
      <c r="J26" s="2">
        <v>23.5</v>
      </c>
      <c r="K26" s="2">
        <v>7.2</v>
      </c>
      <c r="M26" s="6"/>
    </row>
    <row r="27" spans="1:13" x14ac:dyDescent="0.25">
      <c r="A27" s="1">
        <v>42328</v>
      </c>
      <c r="B27" s="1">
        <v>42335</v>
      </c>
      <c r="C27">
        <v>1000</v>
      </c>
      <c r="D27" t="s">
        <v>22</v>
      </c>
      <c r="E27" s="2">
        <v>8.3000000000000007</v>
      </c>
      <c r="F27" s="2">
        <v>21.1</v>
      </c>
      <c r="G27" s="2">
        <v>15.9</v>
      </c>
      <c r="H27" s="2">
        <v>8.6999999999999993</v>
      </c>
      <c r="I27" s="2">
        <v>13.5</v>
      </c>
      <c r="J27" s="2">
        <v>19.899999999999999</v>
      </c>
      <c r="K27" s="2">
        <v>8.3000000000000007</v>
      </c>
      <c r="M27" s="6"/>
    </row>
    <row r="28" spans="1:13" x14ac:dyDescent="0.25">
      <c r="A28" s="1">
        <v>42328</v>
      </c>
      <c r="B28" s="1">
        <v>42335</v>
      </c>
      <c r="C28">
        <v>1000</v>
      </c>
      <c r="D28" t="s">
        <v>22</v>
      </c>
      <c r="E28" s="2">
        <v>9</v>
      </c>
      <c r="H28" s="2">
        <v>8.3000000000000007</v>
      </c>
      <c r="I28" s="2">
        <v>13.1</v>
      </c>
      <c r="J28" s="2">
        <v>19.7</v>
      </c>
      <c r="K28" s="2">
        <v>8.6999999999999993</v>
      </c>
      <c r="L28" s="3">
        <v>37.6</v>
      </c>
      <c r="M28" s="6"/>
    </row>
    <row r="29" spans="1:13" x14ac:dyDescent="0.25">
      <c r="A29" s="1">
        <v>42324</v>
      </c>
      <c r="B29" s="1">
        <v>42331</v>
      </c>
      <c r="C29">
        <v>1050</v>
      </c>
      <c r="D29" t="s">
        <v>20</v>
      </c>
      <c r="E29" s="2">
        <v>8.5</v>
      </c>
      <c r="H29" s="2">
        <v>9</v>
      </c>
      <c r="I29" s="2">
        <v>12.4</v>
      </c>
      <c r="J29" s="2">
        <v>21.1</v>
      </c>
      <c r="K29" s="2">
        <v>7.4</v>
      </c>
      <c r="L29" s="3">
        <v>38.1</v>
      </c>
      <c r="M29" s="6"/>
    </row>
    <row r="30" spans="1:13" x14ac:dyDescent="0.25">
      <c r="A30" s="1">
        <v>42303</v>
      </c>
      <c r="B30" s="1">
        <v>42308</v>
      </c>
      <c r="C30">
        <v>1255</v>
      </c>
      <c r="D30" t="s">
        <v>11</v>
      </c>
      <c r="E30" s="2">
        <v>8.6</v>
      </c>
      <c r="H30" s="2">
        <v>7.6</v>
      </c>
      <c r="I30" s="2">
        <v>13</v>
      </c>
      <c r="J30" s="2">
        <v>20.9</v>
      </c>
      <c r="K30" s="2">
        <v>8.6999999999999993</v>
      </c>
      <c r="L30" s="3">
        <v>36.4</v>
      </c>
      <c r="M30" s="6"/>
    </row>
    <row r="31" spans="1:13" x14ac:dyDescent="0.25">
      <c r="A31" s="1">
        <v>42282</v>
      </c>
      <c r="B31" s="1">
        <v>42304</v>
      </c>
      <c r="C31">
        <v>2000</v>
      </c>
      <c r="D31" t="s">
        <v>19</v>
      </c>
      <c r="E31" s="2">
        <v>11.1</v>
      </c>
      <c r="H31" s="2">
        <v>9.3000000000000007</v>
      </c>
      <c r="I31" s="2">
        <v>10.6</v>
      </c>
      <c r="J31" s="2">
        <v>18</v>
      </c>
      <c r="K31" s="2">
        <v>7</v>
      </c>
      <c r="L31" s="3">
        <v>39.799999999999997</v>
      </c>
      <c r="M31" s="6"/>
    </row>
    <row r="32" spans="1:13" x14ac:dyDescent="0.25">
      <c r="A32" s="1">
        <v>42274</v>
      </c>
      <c r="B32" s="1">
        <v>42274</v>
      </c>
      <c r="C32">
        <v>4130196</v>
      </c>
      <c r="D32" t="s">
        <v>23</v>
      </c>
      <c r="E32" s="2">
        <v>8.2100000000000009</v>
      </c>
      <c r="H32" s="2">
        <v>8.94</v>
      </c>
      <c r="I32" s="2">
        <v>12.72</v>
      </c>
      <c r="J32" s="2">
        <v>17.899999999999999</v>
      </c>
      <c r="K32" s="2">
        <v>8.49</v>
      </c>
      <c r="L32" s="3">
        <v>39.590000000000003</v>
      </c>
      <c r="M32" s="6"/>
    </row>
    <row r="33" spans="1:13" x14ac:dyDescent="0.25">
      <c r="A33" s="1">
        <v>42268</v>
      </c>
      <c r="B33" s="1">
        <v>42268</v>
      </c>
      <c r="C33">
        <v>1200</v>
      </c>
      <c r="D33" t="s">
        <v>24</v>
      </c>
      <c r="E33" s="2">
        <v>7</v>
      </c>
      <c r="H33" s="2">
        <v>12</v>
      </c>
      <c r="I33" s="2">
        <v>12</v>
      </c>
      <c r="J33" s="2">
        <v>13</v>
      </c>
      <c r="K33" s="2">
        <v>11</v>
      </c>
      <c r="L33" s="3">
        <v>41</v>
      </c>
      <c r="M33" s="6"/>
    </row>
    <row r="34" spans="1:13" x14ac:dyDescent="0.25">
      <c r="A34" s="1">
        <v>42261</v>
      </c>
      <c r="B34" s="1">
        <v>42272</v>
      </c>
      <c r="C34">
        <v>3000</v>
      </c>
      <c r="D34" t="s">
        <v>16</v>
      </c>
      <c r="E34" s="2">
        <v>8</v>
      </c>
      <c r="H34" s="2">
        <v>9.5</v>
      </c>
      <c r="I34" s="2">
        <v>13.5</v>
      </c>
      <c r="J34" s="2">
        <v>14.5</v>
      </c>
      <c r="K34" s="2">
        <v>9</v>
      </c>
      <c r="L34" s="3">
        <v>40</v>
      </c>
      <c r="M34" s="6"/>
    </row>
    <row r="35" spans="1:13" x14ac:dyDescent="0.25">
      <c r="A35" s="1">
        <v>42257</v>
      </c>
      <c r="B35" s="1">
        <v>42264</v>
      </c>
      <c r="C35">
        <v>1000</v>
      </c>
      <c r="D35" t="s">
        <v>30</v>
      </c>
      <c r="E35" s="2">
        <v>8.1</v>
      </c>
      <c r="H35" s="2">
        <v>12.6</v>
      </c>
      <c r="I35" s="2">
        <v>11.7</v>
      </c>
      <c r="J35" s="2">
        <v>15.4</v>
      </c>
      <c r="K35" s="2">
        <v>8.8000000000000007</v>
      </c>
      <c r="L35" s="3">
        <v>40.1</v>
      </c>
      <c r="M35" s="6"/>
    </row>
    <row r="36" spans="1:13" x14ac:dyDescent="0.25">
      <c r="A36" s="1">
        <v>42258</v>
      </c>
      <c r="B36" s="1">
        <v>42266</v>
      </c>
      <c r="C36">
        <v>1255</v>
      </c>
      <c r="D36" t="s">
        <v>11</v>
      </c>
      <c r="E36" s="2">
        <v>6.2</v>
      </c>
      <c r="H36" s="2">
        <v>12.4</v>
      </c>
      <c r="I36" s="2">
        <v>12.1</v>
      </c>
      <c r="J36" s="2">
        <v>15.3</v>
      </c>
      <c r="K36" s="2">
        <v>9.9</v>
      </c>
      <c r="L36" s="3">
        <v>38</v>
      </c>
      <c r="M36" s="6"/>
    </row>
    <row r="37" spans="1:13" x14ac:dyDescent="0.25">
      <c r="A37" s="1">
        <v>42263</v>
      </c>
      <c r="B37" s="1">
        <v>42264</v>
      </c>
      <c r="C37">
        <v>1400</v>
      </c>
      <c r="D37" t="s">
        <v>25</v>
      </c>
      <c r="E37" s="2">
        <v>7.3</v>
      </c>
      <c r="H37" s="2">
        <v>11.2</v>
      </c>
      <c r="I37" s="2">
        <v>10.8</v>
      </c>
      <c r="J37" s="2">
        <v>14.8</v>
      </c>
      <c r="K37" s="2">
        <v>9.6</v>
      </c>
      <c r="L37" s="3">
        <v>40.5</v>
      </c>
      <c r="M37" s="6"/>
    </row>
    <row r="38" spans="1:13" x14ac:dyDescent="0.25">
      <c r="A38" s="1">
        <v>42261</v>
      </c>
      <c r="B38" s="1">
        <v>42265</v>
      </c>
      <c r="C38">
        <v>1100</v>
      </c>
      <c r="D38" t="s">
        <v>12</v>
      </c>
      <c r="E38" s="2">
        <v>6.2</v>
      </c>
      <c r="H38" s="2">
        <v>12.6</v>
      </c>
      <c r="I38" s="2">
        <v>12.1</v>
      </c>
      <c r="J38" s="2">
        <v>14.6</v>
      </c>
      <c r="K38" s="2">
        <v>9.9</v>
      </c>
      <c r="L38" s="3">
        <v>38.799999999999997</v>
      </c>
      <c r="M38" s="6"/>
    </row>
    <row r="39" spans="1:13" x14ac:dyDescent="0.25">
      <c r="A39" s="1">
        <v>42261</v>
      </c>
      <c r="B39" s="1">
        <v>42265</v>
      </c>
      <c r="C39">
        <v>800</v>
      </c>
      <c r="D39" t="s">
        <v>16</v>
      </c>
      <c r="E39" s="2">
        <v>6.4</v>
      </c>
      <c r="H39" s="2">
        <v>10.3</v>
      </c>
      <c r="I39" s="2">
        <v>11.9</v>
      </c>
      <c r="J39" s="2">
        <v>14.1</v>
      </c>
      <c r="K39" s="2">
        <v>10.199999999999999</v>
      </c>
      <c r="L39" s="3">
        <v>40.700000000000003</v>
      </c>
      <c r="M39" s="6"/>
    </row>
    <row r="40" spans="1:13" x14ac:dyDescent="0.25">
      <c r="A40" s="1">
        <v>42261</v>
      </c>
      <c r="B40" s="1">
        <v>42264</v>
      </c>
      <c r="C40">
        <v>1000</v>
      </c>
      <c r="D40" t="s">
        <v>22</v>
      </c>
      <c r="E40" s="2">
        <v>6.4</v>
      </c>
      <c r="H40" s="2">
        <v>11.1</v>
      </c>
      <c r="I40" s="2">
        <v>10.1</v>
      </c>
      <c r="J40" s="2">
        <v>14.4</v>
      </c>
      <c r="K40" s="2">
        <v>10.6</v>
      </c>
      <c r="L40" s="3">
        <v>40.700000000000003</v>
      </c>
      <c r="M40" s="6"/>
    </row>
    <row r="41" spans="1:13" x14ac:dyDescent="0.25">
      <c r="A41" s="1">
        <v>42261</v>
      </c>
      <c r="B41" s="1">
        <v>42263</v>
      </c>
      <c r="C41">
        <v>1717</v>
      </c>
      <c r="D41" t="s">
        <v>31</v>
      </c>
      <c r="E41" s="2">
        <v>8.4</v>
      </c>
      <c r="H41" s="2">
        <v>11.4</v>
      </c>
      <c r="I41" s="2">
        <v>11.7</v>
      </c>
      <c r="J41" s="2">
        <v>14.9</v>
      </c>
      <c r="K41" s="2">
        <v>7.3</v>
      </c>
      <c r="L41" s="3">
        <v>41.2</v>
      </c>
      <c r="M41" s="6"/>
    </row>
    <row r="42" spans="1:13" x14ac:dyDescent="0.25">
      <c r="A42" s="1">
        <v>42261</v>
      </c>
      <c r="B42" s="1">
        <v>42263</v>
      </c>
      <c r="C42">
        <v>1157</v>
      </c>
      <c r="D42" t="s">
        <v>21</v>
      </c>
      <c r="E42" s="2">
        <v>7.5</v>
      </c>
      <c r="H42" s="2">
        <v>10.4</v>
      </c>
      <c r="I42" s="2">
        <v>7.5</v>
      </c>
      <c r="J42" s="2">
        <v>18.3</v>
      </c>
      <c r="K42" s="2">
        <v>11.9</v>
      </c>
      <c r="L42" s="3">
        <v>42.4</v>
      </c>
      <c r="M42" s="6"/>
    </row>
    <row r="43" spans="1:13" x14ac:dyDescent="0.25">
      <c r="A43" s="1">
        <v>42261</v>
      </c>
      <c r="B43" s="1">
        <v>42263</v>
      </c>
      <c r="C43">
        <v>1000</v>
      </c>
      <c r="D43" t="s">
        <v>32</v>
      </c>
      <c r="E43" s="2">
        <v>6.4</v>
      </c>
      <c r="H43" s="2">
        <v>11.1</v>
      </c>
      <c r="I43" s="2">
        <v>13.2</v>
      </c>
      <c r="J43" s="2">
        <v>15</v>
      </c>
      <c r="K43" s="2">
        <v>8.9</v>
      </c>
      <c r="L43" s="3">
        <v>39.200000000000003</v>
      </c>
      <c r="M43" s="6"/>
    </row>
    <row r="44" spans="1:13" x14ac:dyDescent="0.25">
      <c r="A44" s="1">
        <v>42254</v>
      </c>
      <c r="B44" s="1">
        <v>42262</v>
      </c>
      <c r="C44">
        <v>1255</v>
      </c>
      <c r="D44" t="s">
        <v>11</v>
      </c>
      <c r="E44" s="2">
        <v>5.2</v>
      </c>
      <c r="H44" s="2">
        <v>12.7</v>
      </c>
      <c r="I44" s="2">
        <v>11.4</v>
      </c>
      <c r="J44" s="2">
        <v>16.5</v>
      </c>
      <c r="K44" s="2">
        <v>9.4</v>
      </c>
      <c r="L44" s="3">
        <v>37.6</v>
      </c>
      <c r="M44" s="6"/>
    </row>
    <row r="45" spans="1:13" x14ac:dyDescent="0.25">
      <c r="A45" s="1">
        <v>42248</v>
      </c>
      <c r="B45" s="1">
        <v>42255</v>
      </c>
      <c r="C45">
        <v>1200</v>
      </c>
      <c r="D45" t="s">
        <v>33</v>
      </c>
      <c r="E45" s="2">
        <v>7.2</v>
      </c>
      <c r="H45" s="2">
        <v>11.4</v>
      </c>
      <c r="I45" s="2">
        <v>11.1</v>
      </c>
      <c r="J45" s="2">
        <v>13.4</v>
      </c>
      <c r="K45" s="2">
        <v>10.199999999999999</v>
      </c>
      <c r="L45" s="3">
        <v>38.299999999999997</v>
      </c>
      <c r="M45" s="6"/>
    </row>
    <row r="46" spans="1:13" x14ac:dyDescent="0.25">
      <c r="A46" s="1">
        <v>42250</v>
      </c>
      <c r="B46" s="1">
        <v>42255</v>
      </c>
      <c r="C46">
        <v>750</v>
      </c>
      <c r="D46" t="s">
        <v>34</v>
      </c>
      <c r="E46" s="2">
        <v>7.4</v>
      </c>
      <c r="H46" s="2">
        <v>10.199999999999999</v>
      </c>
      <c r="I46" s="2">
        <v>12.6</v>
      </c>
      <c r="J46" s="2">
        <v>11.6</v>
      </c>
      <c r="K46" s="2">
        <v>11.5</v>
      </c>
      <c r="L46" s="3">
        <v>42.1</v>
      </c>
      <c r="M46" s="6"/>
    </row>
    <row r="47" spans="1:13" x14ac:dyDescent="0.25">
      <c r="A47" s="1">
        <v>42246</v>
      </c>
      <c r="B47" s="1">
        <v>42251</v>
      </c>
      <c r="C47">
        <v>2999</v>
      </c>
      <c r="D47" t="s">
        <v>35</v>
      </c>
      <c r="E47" s="2">
        <v>5.9</v>
      </c>
      <c r="H47" s="2">
        <v>13.9</v>
      </c>
      <c r="I47" s="2">
        <v>12.2</v>
      </c>
      <c r="J47" s="2">
        <v>14.8</v>
      </c>
      <c r="K47" s="2">
        <v>9.4</v>
      </c>
      <c r="L47" s="3">
        <v>38.1</v>
      </c>
      <c r="M47" s="6"/>
    </row>
    <row r="48" spans="1:13" x14ac:dyDescent="0.25">
      <c r="A48" s="1">
        <v>42247</v>
      </c>
      <c r="B48" s="1">
        <v>42250</v>
      </c>
      <c r="C48">
        <v>1400</v>
      </c>
      <c r="D48" t="s">
        <v>25</v>
      </c>
      <c r="E48" s="2">
        <v>6.7</v>
      </c>
      <c r="H48" s="2">
        <v>12.4</v>
      </c>
      <c r="I48" s="2">
        <v>11.1</v>
      </c>
      <c r="J48" s="2">
        <v>12.7</v>
      </c>
      <c r="K48" s="2">
        <v>9.8000000000000007</v>
      </c>
      <c r="L48" s="3">
        <v>39.4</v>
      </c>
      <c r="M48" s="6"/>
    </row>
    <row r="49" spans="1:13" x14ac:dyDescent="0.25">
      <c r="A49" s="1">
        <v>42247</v>
      </c>
      <c r="B49" s="1">
        <v>42249</v>
      </c>
      <c r="C49">
        <v>800</v>
      </c>
      <c r="D49" t="s">
        <v>18</v>
      </c>
      <c r="E49" s="2">
        <v>6</v>
      </c>
      <c r="H49" s="2">
        <v>12.4</v>
      </c>
      <c r="I49" s="2">
        <v>10.3</v>
      </c>
      <c r="J49" s="2">
        <v>19.899999999999999</v>
      </c>
      <c r="K49" s="2">
        <v>7.9</v>
      </c>
      <c r="L49" s="3">
        <v>38.799999999999997</v>
      </c>
      <c r="M49" s="6"/>
    </row>
    <row r="50" spans="1:13" x14ac:dyDescent="0.25">
      <c r="A50" s="1">
        <v>42248</v>
      </c>
      <c r="B50" s="1">
        <v>42250</v>
      </c>
      <c r="C50">
        <v>1221</v>
      </c>
      <c r="D50" t="s">
        <v>36</v>
      </c>
      <c r="E50" s="2">
        <v>7.5</v>
      </c>
      <c r="H50" s="2">
        <v>11.5</v>
      </c>
      <c r="I50" s="2">
        <v>9.5</v>
      </c>
      <c r="J50" s="2">
        <v>12.6</v>
      </c>
      <c r="K50" s="2">
        <v>11.8</v>
      </c>
      <c r="L50" s="3">
        <v>43.5</v>
      </c>
      <c r="M50" s="6"/>
    </row>
    <row r="51" spans="1:13" x14ac:dyDescent="0.25">
      <c r="A51" s="1">
        <v>42233</v>
      </c>
      <c r="B51" s="1">
        <v>42238</v>
      </c>
      <c r="C51">
        <v>955</v>
      </c>
      <c r="D51" t="s">
        <v>11</v>
      </c>
      <c r="E51" s="2">
        <v>4.7</v>
      </c>
      <c r="H51" s="2">
        <v>12.3</v>
      </c>
      <c r="I51" s="2">
        <v>11.7</v>
      </c>
      <c r="J51" s="2">
        <v>17.899999999999999</v>
      </c>
      <c r="K51" s="2">
        <v>9.3000000000000007</v>
      </c>
      <c r="L51" s="3">
        <v>36.299999999999997</v>
      </c>
      <c r="M51" s="6"/>
    </row>
    <row r="52" spans="1:13" x14ac:dyDescent="0.25">
      <c r="A52" s="1">
        <v>42201</v>
      </c>
      <c r="B52" s="1">
        <v>42208</v>
      </c>
      <c r="C52">
        <v>1255</v>
      </c>
      <c r="D52" t="s">
        <v>11</v>
      </c>
      <c r="E52" s="2">
        <v>4.2</v>
      </c>
      <c r="H52" s="2">
        <v>12.8</v>
      </c>
      <c r="I52" s="2">
        <v>12</v>
      </c>
      <c r="J52" s="2">
        <v>19.100000000000001</v>
      </c>
      <c r="K52" s="2">
        <v>8.1999999999999993</v>
      </c>
      <c r="L52" s="3">
        <v>35.799999999999997</v>
      </c>
      <c r="M52" s="6"/>
    </row>
    <row r="53" spans="1:13" x14ac:dyDescent="0.25">
      <c r="A53" s="1">
        <v>42191</v>
      </c>
      <c r="B53" s="1">
        <v>42194</v>
      </c>
      <c r="C53">
        <v>1000</v>
      </c>
      <c r="D53" t="s">
        <v>22</v>
      </c>
      <c r="E53" s="2">
        <v>7</v>
      </c>
      <c r="F53" s="2">
        <v>15</v>
      </c>
      <c r="G53" s="2">
        <v>22</v>
      </c>
      <c r="H53" s="2">
        <v>16.5</v>
      </c>
      <c r="I53" s="2">
        <v>9.6</v>
      </c>
      <c r="J53" s="2">
        <v>16</v>
      </c>
      <c r="K53" s="2">
        <v>7.3</v>
      </c>
      <c r="M53" s="6"/>
    </row>
    <row r="54" spans="1:13" x14ac:dyDescent="0.25">
      <c r="A54" s="1">
        <v>42186</v>
      </c>
      <c r="B54" s="1">
        <v>42188</v>
      </c>
      <c r="C54">
        <v>820</v>
      </c>
      <c r="D54" t="s">
        <v>36</v>
      </c>
      <c r="E54" s="2">
        <v>8</v>
      </c>
      <c r="H54" s="2">
        <v>20</v>
      </c>
      <c r="I54" s="2">
        <v>9</v>
      </c>
      <c r="J54" s="2">
        <v>16</v>
      </c>
      <c r="K54" s="2">
        <v>9</v>
      </c>
      <c r="L54" s="3">
        <v>32</v>
      </c>
      <c r="M54" s="6"/>
    </row>
    <row r="55" spans="1:13" x14ac:dyDescent="0.25">
      <c r="A55" s="1">
        <v>42202</v>
      </c>
      <c r="B55" s="1">
        <v>42206</v>
      </c>
      <c r="C55">
        <v>800</v>
      </c>
      <c r="D55" t="s">
        <v>18</v>
      </c>
      <c r="E55" s="2">
        <v>9.4</v>
      </c>
      <c r="F55" s="2">
        <v>13.8</v>
      </c>
      <c r="G55" s="2">
        <v>23.1</v>
      </c>
      <c r="H55" s="2">
        <v>18</v>
      </c>
      <c r="I55" s="2">
        <v>7.8</v>
      </c>
      <c r="J55" s="2">
        <v>15.1</v>
      </c>
      <c r="K55" s="2">
        <v>5.9</v>
      </c>
      <c r="M55" s="6"/>
    </row>
    <row r="56" spans="1:13" x14ac:dyDescent="0.25">
      <c r="A56" s="1">
        <v>42121</v>
      </c>
      <c r="B56" s="1">
        <v>42123</v>
      </c>
      <c r="C56">
        <v>1000</v>
      </c>
      <c r="D56" t="s">
        <v>22</v>
      </c>
      <c r="E56" s="2">
        <v>7.9</v>
      </c>
      <c r="F56" s="2">
        <v>16.600000000000001</v>
      </c>
      <c r="G56" s="2">
        <v>22.6</v>
      </c>
      <c r="H56" s="2">
        <v>12.9</v>
      </c>
      <c r="I56" s="2">
        <v>9.9</v>
      </c>
      <c r="J56" s="2">
        <v>19.100000000000001</v>
      </c>
      <c r="K56" s="2">
        <v>6.4</v>
      </c>
      <c r="M56" s="6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workbookViewId="0">
      <selection activeCell="B55" sqref="A32:B55"/>
    </sheetView>
  </sheetViews>
  <sheetFormatPr baseColWidth="10" defaultRowHeight="15" x14ac:dyDescent="0.25"/>
  <cols>
    <col min="14" max="14" width="11.85546875" bestFit="1" customWidth="1"/>
  </cols>
  <sheetData>
    <row r="1" spans="1:15" x14ac:dyDescent="0.25">
      <c r="A1" t="s">
        <v>26</v>
      </c>
      <c r="C1" t="s">
        <v>2</v>
      </c>
      <c r="D1" t="s">
        <v>27</v>
      </c>
    </row>
    <row r="2" spans="1:15" x14ac:dyDescent="0.25">
      <c r="D2" t="str">
        <f>Hoja1!E1</f>
        <v>CUP</v>
      </c>
      <c r="E2" t="str">
        <f>Hoja1!F1</f>
        <v>ERC</v>
      </c>
      <c r="F2" t="str">
        <f>Hoja1!G1</f>
        <v>PDeCAT</v>
      </c>
      <c r="G2" t="str">
        <f>Hoja1!H1</f>
        <v>CeC</v>
      </c>
      <c r="H2" t="str">
        <f>Hoja1!I1</f>
        <v>PSC</v>
      </c>
      <c r="I2" t="str">
        <f>Hoja1!J1</f>
        <v>C's</v>
      </c>
      <c r="J2" t="str">
        <f>Hoja1!K1</f>
        <v>PP</v>
      </c>
      <c r="K2" t="str">
        <f>Hoja1!L1</f>
        <v>JxSí</v>
      </c>
      <c r="L2" t="s">
        <v>37</v>
      </c>
      <c r="N2" t="s">
        <v>28</v>
      </c>
      <c r="O2" t="s">
        <v>29</v>
      </c>
    </row>
    <row r="3" spans="1:15" x14ac:dyDescent="0.25">
      <c r="A3" s="4">
        <f>IF(C3=0,"",ROUND((Hoja1!A4+Hoja1!B4)/2,0)-Hoja1!$B$32)</f>
        <v>759</v>
      </c>
      <c r="B3" t="e">
        <f>REPLACE(O3,FIND(",",O3),1,".")</f>
        <v>#VALUE!</v>
      </c>
      <c r="C3">
        <f>Hoja1!C4</f>
        <v>1000</v>
      </c>
      <c r="D3">
        <f>IF(OR(Hoja1!E4="",Hoja1!E$32=""),"",Hoja1!E4-Hoja1!E$32)</f>
        <v>-1.910000000000001</v>
      </c>
      <c r="E3" t="str">
        <f>IF(OR(Hoja1!F4="",Hoja1!F$32=""),"",Hoja1!F4-Hoja1!F$32)</f>
        <v/>
      </c>
      <c r="F3" t="str">
        <f>IF(OR(Hoja1!G4="",Hoja1!G$32=""),"",Hoja1!G4-Hoja1!G$32)</f>
        <v/>
      </c>
      <c r="G3">
        <f>IF(OR(Hoja1!H4="",Hoja1!H$32=""),"",Hoja1!H4-Hoja1!H$32)</f>
        <v>2.0600000000000005</v>
      </c>
      <c r="H3">
        <f>IF(OR(Hoja1!I4="",Hoja1!I$32=""),"",Hoja1!I4-Hoja1!I$32)</f>
        <v>2.379999999999999</v>
      </c>
      <c r="I3">
        <f>IF(OR(Hoja1!J4="",Hoja1!J$32=""),"",Hoja1!J4-Hoja1!J$32)</f>
        <v>1.7000000000000028</v>
      </c>
      <c r="J3">
        <f>IF(OR(Hoja1!K4="",Hoja1!K$32=""),"",Hoja1!K4-Hoja1!K$32)</f>
        <v>0.20999999999999908</v>
      </c>
      <c r="K3" t="str">
        <f>IF(OR(Hoja1!L4="",Hoja1!L$32=""),"",Hoja1!L4-Hoja1!L$32)</f>
        <v/>
      </c>
      <c r="L3">
        <f>(100-SUM(Hoja1!E3:L3))-(100-SUM(Hoja1!E$32:L$32))</f>
        <v>-1.0500000000000114</v>
      </c>
      <c r="N3" s="5" t="e">
        <f>SUM(ABS(D3),ABS(G3),ABS(H3),ABS(I3),ABS(J3),ABS(K3),ABS(L3))/2</f>
        <v>#VALUE!</v>
      </c>
      <c r="O3" t="e">
        <f>N3-(SQRT(0.25/C3)*100)</f>
        <v>#VALUE!</v>
      </c>
    </row>
    <row r="4" spans="1:15" x14ac:dyDescent="0.25">
      <c r="A4" s="4">
        <f>IF(C4=0,"",ROUND((Hoja1!A5+Hoja1!B5)/2,0)-Hoja1!$B$32)</f>
        <v>753</v>
      </c>
      <c r="B4" t="e">
        <f t="shared" ref="B4:B58" si="0">REPLACE(O4,FIND(",",O4),1,".")</f>
        <v>#VALUE!</v>
      </c>
      <c r="C4">
        <f>Hoja1!C5</f>
        <v>1000</v>
      </c>
      <c r="D4">
        <f>IF(OR(Hoja1!E5="",Hoja1!E$32=""),"",Hoja1!E5-Hoja1!E$32)</f>
        <v>-2.6100000000000012</v>
      </c>
      <c r="E4" t="str">
        <f>IF(OR(Hoja1!F5="",Hoja1!F$32=""),"",Hoja1!F5-Hoja1!F$32)</f>
        <v/>
      </c>
      <c r="F4" t="str">
        <f>IF(OR(Hoja1!G5="",Hoja1!G$32=""),"",Hoja1!G5-Hoja1!G$32)</f>
        <v/>
      </c>
      <c r="G4">
        <f>IF(OR(Hoja1!H5="",Hoja1!H$32=""),"",Hoja1!H5-Hoja1!H$32)</f>
        <v>2.4600000000000009</v>
      </c>
      <c r="H4">
        <f>IF(OR(Hoja1!I5="",Hoja1!I$32=""),"",Hoja1!I5-Hoja1!I$32)</f>
        <v>0.37999999999999901</v>
      </c>
      <c r="I4">
        <f>IF(OR(Hoja1!J5="",Hoja1!J$32=""),"",Hoja1!J5-Hoja1!J$32)</f>
        <v>1.3000000000000007</v>
      </c>
      <c r="J4">
        <f>IF(OR(Hoja1!K5="",Hoja1!K$32=""),"",Hoja1!K5-Hoja1!K$32)</f>
        <v>2.0099999999999998</v>
      </c>
      <c r="K4" t="str">
        <f>IF(OR(Hoja1!L5="",Hoja1!L$32=""),"",Hoja1!L5-Hoja1!L$32)</f>
        <v/>
      </c>
      <c r="L4">
        <f>(100-SUM(Hoja1!E4:L4))-(100-SUM(Hoja1!E$32:L$32))</f>
        <v>-1.0499999999999972</v>
      </c>
      <c r="N4" s="5" t="e">
        <f t="shared" ref="N4:N58" si="1">SUM(ABS(D4),ABS(G4),ABS(H4),ABS(I4),ABS(J4),ABS(K4),ABS(L4))/2</f>
        <v>#VALUE!</v>
      </c>
      <c r="O4" t="e">
        <f t="shared" ref="O4:O58" si="2">N4-(SQRT(0.25/C4)*100)</f>
        <v>#VALUE!</v>
      </c>
    </row>
    <row r="5" spans="1:15" x14ac:dyDescent="0.25">
      <c r="A5" s="4">
        <f>IF(C5=0,"",ROUND((Hoja1!A6+Hoja1!B6)/2,0)-Hoja1!$B$32)</f>
        <v>752</v>
      </c>
      <c r="B5" t="e">
        <f t="shared" si="0"/>
        <v>#VALUE!</v>
      </c>
      <c r="C5">
        <f>Hoja1!C6</f>
        <v>800</v>
      </c>
      <c r="D5">
        <f>IF(OR(Hoja1!E6="",Hoja1!E$32=""),"",Hoja1!E6-Hoja1!E$32)</f>
        <v>-0.41000000000000103</v>
      </c>
      <c r="E5" t="str">
        <f>IF(OR(Hoja1!F6="",Hoja1!F$32=""),"",Hoja1!F6-Hoja1!F$32)</f>
        <v/>
      </c>
      <c r="F5" t="str">
        <f>IF(OR(Hoja1!G6="",Hoja1!G$32=""),"",Hoja1!G6-Hoja1!G$32)</f>
        <v/>
      </c>
      <c r="G5">
        <f>IF(OR(Hoja1!H6="",Hoja1!H$32=""),"",Hoja1!H6-Hoja1!H$32)</f>
        <v>6.0000000000000497E-2</v>
      </c>
      <c r="H5">
        <f>IF(OR(Hoja1!I6="",Hoja1!I$32=""),"",Hoja1!I6-Hoja1!I$32)</f>
        <v>1.7799999999999994</v>
      </c>
      <c r="I5">
        <f>IF(OR(Hoja1!J6="",Hoja1!J$32=""),"",Hoja1!J6-Hoja1!J$32)</f>
        <v>-1.0999999999999979</v>
      </c>
      <c r="J5">
        <f>IF(OR(Hoja1!K6="",Hoja1!K$32=""),"",Hoja1!K6-Hoja1!K$32)</f>
        <v>-0.99000000000000021</v>
      </c>
      <c r="K5" t="str">
        <f>IF(OR(Hoja1!L6="",Hoja1!L$32=""),"",Hoja1!L6-Hoja1!L$32)</f>
        <v/>
      </c>
      <c r="L5">
        <f>(100-SUM(Hoja1!E5:L5))-(100-SUM(Hoja1!E$32:L$32))</f>
        <v>-0.65000000000000568</v>
      </c>
      <c r="N5" s="5" t="e">
        <f t="shared" si="1"/>
        <v>#VALUE!</v>
      </c>
      <c r="O5" t="e">
        <f t="shared" si="2"/>
        <v>#VALUE!</v>
      </c>
    </row>
    <row r="6" spans="1:15" x14ac:dyDescent="0.25">
      <c r="A6" s="4">
        <f>IF(C6=0,"",ROUND((Hoja1!A7+Hoja1!B7)/2,0)-Hoja1!$B$32)</f>
        <v>741</v>
      </c>
      <c r="B6" t="e">
        <f t="shared" si="0"/>
        <v>#VALUE!</v>
      </c>
      <c r="C6">
        <f>Hoja1!C7</f>
        <v>800</v>
      </c>
      <c r="D6">
        <f>IF(OR(Hoja1!E7="",Hoja1!E$32=""),"",Hoja1!E7-Hoja1!E$32)</f>
        <v>-1.910000000000001</v>
      </c>
      <c r="E6" t="str">
        <f>IF(OR(Hoja1!F7="",Hoja1!F$32=""),"",Hoja1!F7-Hoja1!F$32)</f>
        <v/>
      </c>
      <c r="F6" t="str">
        <f>IF(OR(Hoja1!G7="",Hoja1!G$32=""),"",Hoja1!G7-Hoja1!G$32)</f>
        <v/>
      </c>
      <c r="G6">
        <f>IF(OR(Hoja1!H7="",Hoja1!H$32=""),"",Hoja1!H7-Hoja1!H$32)</f>
        <v>3.0600000000000005</v>
      </c>
      <c r="H6">
        <f>IF(OR(Hoja1!I7="",Hoja1!I$32=""),"",Hoja1!I7-Hoja1!I$32)</f>
        <v>-3.2200000000000006</v>
      </c>
      <c r="I6">
        <f>IF(OR(Hoja1!J7="",Hoja1!J$32=""),"",Hoja1!J7-Hoja1!J$32)</f>
        <v>0.40000000000000213</v>
      </c>
      <c r="J6">
        <f>IF(OR(Hoja1!K7="",Hoja1!K$32=""),"",Hoja1!K7-Hoja1!K$32)</f>
        <v>1.6099999999999994</v>
      </c>
      <c r="K6" t="str">
        <f>IF(OR(Hoja1!L7="",Hoja1!L$32=""),"",Hoja1!L7-Hoja1!L$32)</f>
        <v/>
      </c>
      <c r="L6">
        <f>(100-SUM(Hoja1!E6:L6))-(100-SUM(Hoja1!E$32:L$32))</f>
        <v>0.14999999999999147</v>
      </c>
      <c r="N6" s="5" t="e">
        <f t="shared" si="1"/>
        <v>#VALUE!</v>
      </c>
      <c r="O6" t="e">
        <f t="shared" si="2"/>
        <v>#VALUE!</v>
      </c>
    </row>
    <row r="7" spans="1:15" x14ac:dyDescent="0.25">
      <c r="A7" s="4">
        <f>IF(C7=0,"",ROUND((Hoja1!A8+Hoja1!B8)/2,0)-Hoja1!$B$32)</f>
        <v>724</v>
      </c>
      <c r="B7" t="e">
        <f t="shared" si="0"/>
        <v>#VALUE!</v>
      </c>
      <c r="C7">
        <f>Hoja1!C8</f>
        <v>1255</v>
      </c>
      <c r="D7">
        <f>IF(OR(Hoja1!E8="",Hoja1!E$32=""),"",Hoja1!E8-Hoja1!E$32)</f>
        <v>-2.6100000000000012</v>
      </c>
      <c r="E7" t="str">
        <f>IF(OR(Hoja1!F8="",Hoja1!F$32=""),"",Hoja1!F8-Hoja1!F$32)</f>
        <v/>
      </c>
      <c r="F7" t="str">
        <f>IF(OR(Hoja1!G8="",Hoja1!G$32=""),"",Hoja1!G8-Hoja1!G$32)</f>
        <v/>
      </c>
      <c r="G7">
        <f>IF(OR(Hoja1!H8="",Hoja1!H$32=""),"",Hoja1!H8-Hoja1!H$32)</f>
        <v>2.66</v>
      </c>
      <c r="H7">
        <f>IF(OR(Hoja1!I8="",Hoja1!I$32=""),"",Hoja1!I8-Hoja1!I$32)</f>
        <v>0.97999999999999865</v>
      </c>
      <c r="I7">
        <f>IF(OR(Hoja1!J8="",Hoja1!J$32=""),"",Hoja1!J8-Hoja1!J$32)</f>
        <v>-0.69999999999999929</v>
      </c>
      <c r="J7">
        <f>IF(OR(Hoja1!K8="",Hoja1!K$32=""),"",Hoja1!K8-Hoja1!K$32)</f>
        <v>2.3100000000000005</v>
      </c>
      <c r="K7" t="str">
        <f>IF(OR(Hoja1!L8="",Hoja1!L$32=""),"",Hoja1!L8-Hoja1!L$32)</f>
        <v/>
      </c>
      <c r="L7">
        <f>(100-SUM(Hoja1!E7:L7))-(100-SUM(Hoja1!E$32:L$32))</f>
        <v>-0.25</v>
      </c>
      <c r="N7" s="5" t="e">
        <f t="shared" si="1"/>
        <v>#VALUE!</v>
      </c>
      <c r="O7" t="e">
        <f t="shared" si="2"/>
        <v>#VALUE!</v>
      </c>
    </row>
    <row r="8" spans="1:15" x14ac:dyDescent="0.25">
      <c r="A8" s="4">
        <f>IF(C8=0,"",ROUND((Hoja1!A9+Hoja1!B9)/2,0)-Hoja1!$B$32)</f>
        <v>718</v>
      </c>
      <c r="B8" t="e">
        <f t="shared" si="0"/>
        <v>#VALUE!</v>
      </c>
      <c r="C8">
        <f>Hoja1!C9</f>
        <v>800</v>
      </c>
      <c r="D8">
        <f>IF(OR(Hoja1!E9="",Hoja1!E$32=""),"",Hoja1!E9-Hoja1!E$32)</f>
        <v>-2.3100000000000005</v>
      </c>
      <c r="E8" t="str">
        <f>IF(OR(Hoja1!F9="",Hoja1!F$32=""),"",Hoja1!F9-Hoja1!F$32)</f>
        <v/>
      </c>
      <c r="F8" t="str">
        <f>IF(OR(Hoja1!G9="",Hoja1!G$32=""),"",Hoja1!G9-Hoja1!G$32)</f>
        <v/>
      </c>
      <c r="G8">
        <f>IF(OR(Hoja1!H9="",Hoja1!H$32=""),"",Hoja1!H9-Hoja1!H$32)</f>
        <v>3.26</v>
      </c>
      <c r="H8">
        <f>IF(OR(Hoja1!I9="",Hoja1!I$32=""),"",Hoja1!I9-Hoja1!I$32)</f>
        <v>2.08</v>
      </c>
      <c r="I8">
        <f>IF(OR(Hoja1!J9="",Hoja1!J$32=""),"",Hoja1!J9-Hoja1!J$32)</f>
        <v>-0.5</v>
      </c>
      <c r="J8">
        <f>IF(OR(Hoja1!K9="",Hoja1!K$32=""),"",Hoja1!K9-Hoja1!K$32)</f>
        <v>0.91000000000000014</v>
      </c>
      <c r="K8" t="str">
        <f>IF(OR(Hoja1!L9="",Hoja1!L$32=""),"",Hoja1!L9-Hoja1!L$32)</f>
        <v/>
      </c>
      <c r="L8">
        <f>(100-SUM(Hoja1!E8:L8))-(100-SUM(Hoja1!E$32:L$32))</f>
        <v>-0.85000000000000853</v>
      </c>
      <c r="N8" s="5" t="e">
        <f t="shared" si="1"/>
        <v>#VALUE!</v>
      </c>
      <c r="O8" t="e">
        <f t="shared" si="2"/>
        <v>#VALUE!</v>
      </c>
    </row>
    <row r="9" spans="1:15" x14ac:dyDescent="0.25">
      <c r="A9" s="4">
        <f>IF(C9=0,"",ROUND((Hoja1!A10+Hoja1!B10)/2,0)-Hoja1!$B$32)</f>
        <v>703</v>
      </c>
      <c r="B9" t="e">
        <f t="shared" si="0"/>
        <v>#VALUE!</v>
      </c>
      <c r="C9">
        <f>Hoja1!C10</f>
        <v>700</v>
      </c>
      <c r="D9">
        <f>IF(OR(Hoja1!E10="",Hoja1!E$32=""),"",Hoja1!E10-Hoja1!E$32)</f>
        <v>-1.410000000000001</v>
      </c>
      <c r="E9" t="str">
        <f>IF(OR(Hoja1!F10="",Hoja1!F$32=""),"",Hoja1!F10-Hoja1!F$32)</f>
        <v/>
      </c>
      <c r="F9" t="str">
        <f>IF(OR(Hoja1!G10="",Hoja1!G$32=""),"",Hoja1!G10-Hoja1!G$32)</f>
        <v/>
      </c>
      <c r="G9">
        <f>IF(OR(Hoja1!H10="",Hoja1!H$32=""),"",Hoja1!H10-Hoja1!H$32)</f>
        <v>1.4600000000000009</v>
      </c>
      <c r="H9">
        <f>IF(OR(Hoja1!I10="",Hoja1!I$32=""),"",Hoja1!I10-Hoja1!I$32)</f>
        <v>-2.620000000000001</v>
      </c>
      <c r="I9">
        <f>IF(OR(Hoja1!J10="",Hoja1!J$32=""),"",Hoja1!J10-Hoja1!J$32)</f>
        <v>-0.19999999999999929</v>
      </c>
      <c r="J9">
        <f>IF(OR(Hoja1!K10="",Hoja1!K$32=""),"",Hoja1!K10-Hoja1!K$32)</f>
        <v>2.0099999999999998</v>
      </c>
      <c r="K9" t="str">
        <f>IF(OR(Hoja1!L10="",Hoja1!L$32=""),"",Hoja1!L10-Hoja1!L$32)</f>
        <v/>
      </c>
      <c r="L9">
        <f>(100-SUM(Hoja1!E9:L9))-(100-SUM(Hoja1!E$32:L$32))</f>
        <v>-2.1500000000000057</v>
      </c>
      <c r="N9" s="5" t="e">
        <f t="shared" si="1"/>
        <v>#VALUE!</v>
      </c>
      <c r="O9" t="e">
        <f t="shared" si="2"/>
        <v>#VALUE!</v>
      </c>
    </row>
    <row r="10" spans="1:15" x14ac:dyDescent="0.25">
      <c r="A10" s="4">
        <f>IF(C10=0,"",ROUND((Hoja1!A11+Hoja1!B11)/2,0)-Hoja1!$B$32)</f>
        <v>681</v>
      </c>
      <c r="B10" t="e">
        <f t="shared" si="0"/>
        <v>#VALUE!</v>
      </c>
      <c r="C10">
        <f>Hoja1!C11</f>
        <v>1255</v>
      </c>
      <c r="D10">
        <f>IF(OR(Hoja1!E11="",Hoja1!E$32=""),"",Hoja1!E11-Hoja1!E$32)</f>
        <v>-1.7100000000000009</v>
      </c>
      <c r="E10" t="str">
        <f>IF(OR(Hoja1!F11="",Hoja1!F$32=""),"",Hoja1!F11-Hoja1!F$32)</f>
        <v/>
      </c>
      <c r="F10" t="str">
        <f>IF(OR(Hoja1!G11="",Hoja1!G$32=""),"",Hoja1!G11-Hoja1!G$32)</f>
        <v/>
      </c>
      <c r="G10">
        <f>IF(OR(Hoja1!H11="",Hoja1!H$32=""),"",Hoja1!H11-Hoja1!H$32)</f>
        <v>3.16</v>
      </c>
      <c r="H10">
        <f>IF(OR(Hoja1!I11="",Hoja1!I$32=""),"",Hoja1!I11-Hoja1!I$32)</f>
        <v>1.1799999999999997</v>
      </c>
      <c r="I10">
        <f>IF(OR(Hoja1!J11="",Hoja1!J$32=""),"",Hoja1!J11-Hoja1!J$32)</f>
        <v>-0.39999999999999858</v>
      </c>
      <c r="J10">
        <f>IF(OR(Hoja1!K11="",Hoja1!K$32=""),"",Hoja1!K11-Hoja1!K$32)</f>
        <v>1.0099999999999998</v>
      </c>
      <c r="K10" t="str">
        <f>IF(OR(Hoja1!L11="",Hoja1!L$32=""),"",Hoja1!L11-Hoja1!L$32)</f>
        <v/>
      </c>
      <c r="L10">
        <f>(100-SUM(Hoja1!E10:L10))-(100-SUM(Hoja1!E$32:L$32))</f>
        <v>-0.35000000000000853</v>
      </c>
      <c r="N10" s="5" t="e">
        <f t="shared" si="1"/>
        <v>#VALUE!</v>
      </c>
      <c r="O10" t="e">
        <f t="shared" si="2"/>
        <v>#VALUE!</v>
      </c>
    </row>
    <row r="11" spans="1:15" x14ac:dyDescent="0.25">
      <c r="A11" s="4">
        <f>IF(C11=0,"",ROUND((Hoja1!A12+Hoja1!B12)/2,0)-Hoja1!$B$32)</f>
        <v>646</v>
      </c>
      <c r="B11" t="str">
        <f t="shared" si="0"/>
        <v>5.4090055512642</v>
      </c>
      <c r="C11">
        <f>Hoja1!C12</f>
        <v>1500</v>
      </c>
      <c r="D11">
        <f>IF(OR(Hoja1!E12="",Hoja1!E$32=""),"",Hoja1!E12-Hoja1!E$32)</f>
        <v>-2.8100000000000005</v>
      </c>
      <c r="E11" t="str">
        <f>IF(OR(Hoja1!F12="",Hoja1!F$32=""),"",Hoja1!F12-Hoja1!F$32)</f>
        <v/>
      </c>
      <c r="F11" t="str">
        <f>IF(OR(Hoja1!G12="",Hoja1!G$32=""),"",Hoja1!G12-Hoja1!G$32)</f>
        <v/>
      </c>
      <c r="G11">
        <f>IF(OR(Hoja1!H12="",Hoja1!H$32=""),"",Hoja1!H12-Hoja1!H$32)</f>
        <v>3.4600000000000009</v>
      </c>
      <c r="H11">
        <f>IF(OR(Hoja1!I12="",Hoja1!I$32=""),"",Hoja1!I12-Hoja1!I$32)</f>
        <v>1.58</v>
      </c>
      <c r="I11">
        <f>IF(OR(Hoja1!J12="",Hoja1!J$32=""),"",Hoja1!J12-Hoja1!J$32)</f>
        <v>-2.4999999999999982</v>
      </c>
      <c r="J11">
        <f>IF(OR(Hoja1!K12="",Hoja1!K$32=""),"",Hoja1!K12-Hoja1!K$32)</f>
        <v>1.3100000000000005</v>
      </c>
      <c r="K11">
        <f>IF(OR(Hoja1!L12="",Hoja1!L$32=""),"",Hoja1!L12-Hoja1!L$32)</f>
        <v>-0.29000000000000625</v>
      </c>
      <c r="L11">
        <f>(100-SUM(Hoja1!E11:L11))-(100-SUM(Hoja1!E$32:L$32))</f>
        <v>-1.4500000000000028</v>
      </c>
      <c r="N11" s="5">
        <f t="shared" si="1"/>
        <v>6.7000000000000046</v>
      </c>
      <c r="O11">
        <f t="shared" si="2"/>
        <v>5.4090055512641992</v>
      </c>
    </row>
    <row r="12" spans="1:15" x14ac:dyDescent="0.25">
      <c r="A12" s="4">
        <f>IF(C12=0,"",ROUND((Hoja1!A13+Hoja1!B13)/2,0)-Hoja1!$B$32)</f>
        <v>534</v>
      </c>
      <c r="B12" t="str">
        <f t="shared" si="0"/>
        <v>6.5790055512642</v>
      </c>
      <c r="C12">
        <f>Hoja1!C13</f>
        <v>1500</v>
      </c>
      <c r="D12">
        <f>IF(OR(Hoja1!E13="",Hoja1!E$32=""),"",Hoja1!E13-Hoja1!E$32)</f>
        <v>-2.3100000000000005</v>
      </c>
      <c r="E12" t="str">
        <f>IF(OR(Hoja1!F13="",Hoja1!F$32=""),"",Hoja1!F13-Hoja1!F$32)</f>
        <v/>
      </c>
      <c r="F12" t="str">
        <f>IF(OR(Hoja1!G13="",Hoja1!G$32=""),"",Hoja1!G13-Hoja1!G$32)</f>
        <v/>
      </c>
      <c r="G12">
        <f>IF(OR(Hoja1!H13="",Hoja1!H$32=""),"",Hoja1!H13-Hoja1!H$32)</f>
        <v>6.3600000000000012</v>
      </c>
      <c r="H12">
        <f>IF(OR(Hoja1!I13="",Hoja1!I$32=""),"",Hoja1!I13-Hoja1!I$32)</f>
        <v>-0.41999999999999993</v>
      </c>
      <c r="I12">
        <f>IF(OR(Hoja1!J13="",Hoja1!J$32=""),"",Hoja1!J13-Hoja1!J$32)</f>
        <v>-1.7999999999999972</v>
      </c>
      <c r="J12">
        <f>IF(OR(Hoja1!K13="",Hoja1!K$32=""),"",Hoja1!K13-Hoja1!K$32)</f>
        <v>1.5099999999999998</v>
      </c>
      <c r="K12">
        <f>IF(OR(Hoja1!L13="",Hoja1!L$32=""),"",Hoja1!L13-Hoja1!L$32)</f>
        <v>-2.5900000000000034</v>
      </c>
      <c r="L12">
        <f>(100-SUM(Hoja1!E12:L12))-(100-SUM(Hoja1!E$32:L$32))</f>
        <v>-0.75</v>
      </c>
      <c r="N12" s="5">
        <f t="shared" si="1"/>
        <v>7.870000000000001</v>
      </c>
      <c r="O12">
        <f t="shared" si="2"/>
        <v>6.5790055512641956</v>
      </c>
    </row>
    <row r="13" spans="1:15" x14ac:dyDescent="0.25">
      <c r="A13" s="4">
        <f>IF(C13=0,"",ROUND((Hoja1!A14+Hoja1!B14)/2,0)-Hoja1!$B$32)</f>
        <v>465</v>
      </c>
      <c r="B13" t="e">
        <f t="shared" si="0"/>
        <v>#VALUE!</v>
      </c>
      <c r="C13">
        <f>Hoja1!C14</f>
        <v>601</v>
      </c>
      <c r="D13">
        <f>IF(OR(Hoja1!E14="",Hoja1!E$32=""),"",Hoja1!E14-Hoja1!E$32)</f>
        <v>-3.3100000000000005</v>
      </c>
      <c r="E13" t="str">
        <f>IF(OR(Hoja1!F14="",Hoja1!F$32=""),"",Hoja1!F14-Hoja1!F$32)</f>
        <v/>
      </c>
      <c r="F13" t="str">
        <f>IF(OR(Hoja1!G14="",Hoja1!G$32=""),"",Hoja1!G14-Hoja1!G$32)</f>
        <v/>
      </c>
      <c r="G13">
        <f>IF(OR(Hoja1!H14="",Hoja1!H$32=""),"",Hoja1!H14-Hoja1!H$32)</f>
        <v>1.7599999999999998</v>
      </c>
      <c r="H13">
        <f>IF(OR(Hoja1!I14="",Hoja1!I$32=""),"",Hoja1!I14-Hoja1!I$32)</f>
        <v>-1.3200000000000003</v>
      </c>
      <c r="I13">
        <f>IF(OR(Hoja1!J14="",Hoja1!J$32=""),"",Hoja1!J14-Hoja1!J$32)</f>
        <v>-1.2999999999999972</v>
      </c>
      <c r="J13">
        <f>IF(OR(Hoja1!K14="",Hoja1!K$32=""),"",Hoja1!K14-Hoja1!K$32)</f>
        <v>1.3100000000000005</v>
      </c>
      <c r="K13" t="str">
        <f>IF(OR(Hoja1!L14="",Hoja1!L$32=""),"",Hoja1!L14-Hoja1!L$32)</f>
        <v/>
      </c>
      <c r="L13">
        <f>(100-SUM(Hoja1!E13:L13))-(100-SUM(Hoja1!E$32:L$32))</f>
        <v>-0.75</v>
      </c>
      <c r="N13" s="5" t="e">
        <f t="shared" si="1"/>
        <v>#VALUE!</v>
      </c>
      <c r="O13" t="e">
        <f t="shared" si="2"/>
        <v>#VALUE!</v>
      </c>
    </row>
    <row r="14" spans="1:15" x14ac:dyDescent="0.25">
      <c r="A14" s="4">
        <f>IF(C14=0,"",ROUND((Hoja1!A15+Hoja1!B15)/2,0)-Hoja1!$B$32)</f>
        <v>450</v>
      </c>
      <c r="B14" t="e">
        <f t="shared" si="0"/>
        <v>#VALUE!</v>
      </c>
      <c r="C14">
        <f>Hoja1!C15</f>
        <v>1000</v>
      </c>
      <c r="D14">
        <f>IF(OR(Hoja1!E15="",Hoja1!E$32=""),"",Hoja1!E15-Hoja1!E$32)</f>
        <v>-1.0100000000000007</v>
      </c>
      <c r="E14" t="str">
        <f>IF(OR(Hoja1!F15="",Hoja1!F$32=""),"",Hoja1!F15-Hoja1!F$32)</f>
        <v/>
      </c>
      <c r="F14" t="str">
        <f>IF(OR(Hoja1!G15="",Hoja1!G$32=""),"",Hoja1!G15-Hoja1!G$32)</f>
        <v/>
      </c>
      <c r="G14">
        <f>IF(OR(Hoja1!H15="",Hoja1!H$32=""),"",Hoja1!H15-Hoja1!H$32)</f>
        <v>2.9600000000000009</v>
      </c>
      <c r="H14">
        <f>IF(OR(Hoja1!I15="",Hoja1!I$32=""),"",Hoja1!I15-Hoja1!I$32)</f>
        <v>-0.62000000000000099</v>
      </c>
      <c r="I14">
        <f>IF(OR(Hoja1!J15="",Hoja1!J$32=""),"",Hoja1!J15-Hoja1!J$32)</f>
        <v>-1</v>
      </c>
      <c r="J14">
        <f>IF(OR(Hoja1!K15="",Hoja1!K$32=""),"",Hoja1!K15-Hoja1!K$32)</f>
        <v>0.60999999999999943</v>
      </c>
      <c r="K14" t="str">
        <f>IF(OR(Hoja1!L15="",Hoja1!L$32=""),"",Hoja1!L15-Hoja1!L$32)</f>
        <v/>
      </c>
      <c r="L14">
        <f>(100-SUM(Hoja1!E14:L14))-(100-SUM(Hoja1!E$32:L$32))</f>
        <v>-0.54999999999999716</v>
      </c>
      <c r="N14" s="5" t="e">
        <f t="shared" si="1"/>
        <v>#VALUE!</v>
      </c>
      <c r="O14" t="e">
        <f t="shared" si="2"/>
        <v>#VALUE!</v>
      </c>
    </row>
    <row r="15" spans="1:15" x14ac:dyDescent="0.25">
      <c r="A15" s="4">
        <f>IF(C15=0,"",ROUND((Hoja1!A16+Hoja1!B16)/2,0)-Hoja1!$B$32)</f>
        <v>445</v>
      </c>
      <c r="B15" t="str">
        <f t="shared" si="0"/>
        <v>3.60475743196147</v>
      </c>
      <c r="C15">
        <f>Hoja1!C16</f>
        <v>1047</v>
      </c>
      <c r="D15">
        <f>IF(OR(Hoja1!E16="",Hoja1!E$32=""),"",Hoja1!E16-Hoja1!E$32)</f>
        <v>-2.2100000000000009</v>
      </c>
      <c r="E15" t="str">
        <f>IF(OR(Hoja1!F16="",Hoja1!F$32=""),"",Hoja1!F16-Hoja1!F$32)</f>
        <v/>
      </c>
      <c r="F15" t="str">
        <f>IF(OR(Hoja1!G16="",Hoja1!G$32=""),"",Hoja1!G16-Hoja1!G$32)</f>
        <v/>
      </c>
      <c r="G15">
        <f>IF(OR(Hoja1!H16="",Hoja1!H$32=""),"",Hoja1!H16-Hoja1!H$32)</f>
        <v>3.26</v>
      </c>
      <c r="H15">
        <f>IF(OR(Hoja1!I16="",Hoja1!I$32=""),"",Hoja1!I16-Hoja1!I$32)</f>
        <v>1.08</v>
      </c>
      <c r="I15">
        <f>IF(OR(Hoja1!J16="",Hoja1!J$32=""),"",Hoja1!J16-Hoja1!J$32)</f>
        <v>-1</v>
      </c>
      <c r="J15">
        <f>IF(OR(Hoja1!K16="",Hoja1!K$32=""),"",Hoja1!K16-Hoja1!K$32)</f>
        <v>0.50999999999999979</v>
      </c>
      <c r="K15">
        <f>IF(OR(Hoja1!L16="",Hoja1!L$32=""),"",Hoja1!L16-Hoja1!L$32)</f>
        <v>-1.990000000000002</v>
      </c>
      <c r="L15">
        <f>(100-SUM(Hoja1!E15:L15))-(100-SUM(Hoja1!E$32:L$32))</f>
        <v>-0.25</v>
      </c>
      <c r="N15" s="5">
        <f t="shared" si="1"/>
        <v>5.1500000000000012</v>
      </c>
      <c r="O15">
        <f t="shared" si="2"/>
        <v>3.6047574319614686</v>
      </c>
    </row>
    <row r="16" spans="1:15" x14ac:dyDescent="0.25">
      <c r="A16" s="4">
        <f>IF(C16=0,"",ROUND((Hoja1!A17+Hoja1!B17)/2,0)-Hoja1!$B$32)</f>
        <v>443</v>
      </c>
      <c r="B16" t="e">
        <f t="shared" si="0"/>
        <v>#VALUE!</v>
      </c>
      <c r="C16">
        <f>Hoja1!C17</f>
        <v>800</v>
      </c>
      <c r="D16">
        <f>IF(OR(Hoja1!E17="",Hoja1!E$32=""),"",Hoja1!E17-Hoja1!E$32)</f>
        <v>-3.0100000000000007</v>
      </c>
      <c r="E16" t="str">
        <f>IF(OR(Hoja1!F17="",Hoja1!F$32=""),"",Hoja1!F17-Hoja1!F$32)</f>
        <v/>
      </c>
      <c r="F16" t="str">
        <f>IF(OR(Hoja1!G17="",Hoja1!G$32=""),"",Hoja1!G17-Hoja1!G$32)</f>
        <v/>
      </c>
      <c r="G16">
        <f>IF(OR(Hoja1!H17="",Hoja1!H$32=""),"",Hoja1!H17-Hoja1!H$32)</f>
        <v>3.3600000000000012</v>
      </c>
      <c r="H16">
        <f>IF(OR(Hoja1!I17="",Hoja1!I$32=""),"",Hoja1!I17-Hoja1!I$32)</f>
        <v>1.6799999999999997</v>
      </c>
      <c r="I16">
        <f>IF(OR(Hoja1!J17="",Hoja1!J$32=""),"",Hoja1!J17-Hoja1!J$32)</f>
        <v>-4.3999999999999986</v>
      </c>
      <c r="J16">
        <f>IF(OR(Hoja1!K17="",Hoja1!K$32=""),"",Hoja1!K17-Hoja1!K$32)</f>
        <v>-0.39000000000000057</v>
      </c>
      <c r="K16" t="str">
        <f>IF(OR(Hoja1!L17="",Hoja1!L$32=""),"",Hoja1!L17-Hoja1!L$32)</f>
        <v/>
      </c>
      <c r="L16">
        <f>(100-SUM(Hoja1!E16:L16))-(100-SUM(Hoja1!E$32:L$32))</f>
        <v>0.34999999999999432</v>
      </c>
      <c r="N16" s="5" t="e">
        <f t="shared" si="1"/>
        <v>#VALUE!</v>
      </c>
      <c r="O16" t="e">
        <f t="shared" si="2"/>
        <v>#VALUE!</v>
      </c>
    </row>
    <row r="17" spans="1:15" x14ac:dyDescent="0.25">
      <c r="A17" s="4">
        <f>IF(C17=0,"",ROUND((Hoja1!A18+Hoja1!B18)/2,0)-Hoja1!$B$32)</f>
        <v>395</v>
      </c>
      <c r="B17" t="str">
        <f t="shared" si="0"/>
        <v>6.97900555126419</v>
      </c>
      <c r="C17">
        <f>Hoja1!C18</f>
        <v>1500</v>
      </c>
      <c r="D17">
        <f>IF(OR(Hoja1!E18="",Hoja1!E$32=""),"",Hoja1!E18-Hoja1!E$32)</f>
        <v>-3.0100000000000007</v>
      </c>
      <c r="E17" t="str">
        <f>IF(OR(Hoja1!F18="",Hoja1!F$32=""),"",Hoja1!F18-Hoja1!F$32)</f>
        <v/>
      </c>
      <c r="F17" t="str">
        <f>IF(OR(Hoja1!G18="",Hoja1!G$32=""),"",Hoja1!G18-Hoja1!G$32)</f>
        <v/>
      </c>
      <c r="G17">
        <f>IF(OR(Hoja1!H18="",Hoja1!H$32=""),"",Hoja1!H18-Hoja1!H$32)</f>
        <v>6.4600000000000009</v>
      </c>
      <c r="H17">
        <f>IF(OR(Hoja1!I18="",Hoja1!I$32=""),"",Hoja1!I18-Hoja1!I$32)</f>
        <v>-1.0200000000000014</v>
      </c>
      <c r="I17">
        <f>IF(OR(Hoja1!J18="",Hoja1!J$32=""),"",Hoja1!J18-Hoja1!J$32)</f>
        <v>-2.1999999999999993</v>
      </c>
      <c r="J17">
        <f>IF(OR(Hoja1!K18="",Hoja1!K$32=""),"",Hoja1!K18-Hoja1!K$32)</f>
        <v>1.5099999999999998</v>
      </c>
      <c r="K17">
        <f>IF(OR(Hoja1!L18="",Hoja1!L$32=""),"",Hoja1!L18-Hoja1!L$32)</f>
        <v>-2.1900000000000048</v>
      </c>
      <c r="L17">
        <f>(100-SUM(Hoja1!E17:L17))-(100-SUM(Hoja1!E$32:L$32))</f>
        <v>0.14999999999999147</v>
      </c>
      <c r="N17" s="5">
        <f t="shared" si="1"/>
        <v>8.27</v>
      </c>
      <c r="O17">
        <f t="shared" si="2"/>
        <v>6.9790055512641942</v>
      </c>
    </row>
    <row r="18" spans="1:15" x14ac:dyDescent="0.25">
      <c r="A18" s="4">
        <f>IF(C18=0,"",ROUND((Hoja1!A19+Hoja1!B19)/2,0)-Hoja1!$B$32)</f>
        <v>312</v>
      </c>
      <c r="B18" t="e">
        <f t="shared" si="0"/>
        <v>#VALUE!</v>
      </c>
      <c r="C18">
        <f>Hoja1!C19</f>
        <v>1255</v>
      </c>
      <c r="D18">
        <f>IF(OR(Hoja1!E19="",Hoja1!E$32=""),"",Hoja1!E19-Hoja1!E$32)</f>
        <v>-0.71000000000000085</v>
      </c>
      <c r="E18" t="str">
        <f>IF(OR(Hoja1!F19="",Hoja1!F$32=""),"",Hoja1!F19-Hoja1!F$32)</f>
        <v/>
      </c>
      <c r="F18" t="str">
        <f>IF(OR(Hoja1!G19="",Hoja1!G$32=""),"",Hoja1!G19-Hoja1!G$32)</f>
        <v/>
      </c>
      <c r="G18">
        <f>IF(OR(Hoja1!H19="",Hoja1!H$32=""),"",Hoja1!H19-Hoja1!H$32)</f>
        <v>4.9600000000000009</v>
      </c>
      <c r="H18">
        <f>IF(OR(Hoja1!I19="",Hoja1!I$32=""),"",Hoja1!I19-Hoja1!I$32)</f>
        <v>-0.41999999999999993</v>
      </c>
      <c r="I18">
        <f>IF(OR(Hoja1!J19="",Hoja1!J$32=""),"",Hoja1!J19-Hoja1!J$32)</f>
        <v>-1.1999999999999993</v>
      </c>
      <c r="J18">
        <f>IF(OR(Hoja1!K19="",Hoja1!K$32=""),"",Hoja1!K19-Hoja1!K$32)</f>
        <v>0.60999999999999943</v>
      </c>
      <c r="K18" t="str">
        <f>IF(OR(Hoja1!L19="",Hoja1!L$32=""),"",Hoja1!L19-Hoja1!L$32)</f>
        <v/>
      </c>
      <c r="L18">
        <f>(100-SUM(Hoja1!E18:L18))-(100-SUM(Hoja1!E$32:L$32))</f>
        <v>0.44999999999998863</v>
      </c>
      <c r="N18" s="5" t="e">
        <f t="shared" si="1"/>
        <v>#VALUE!</v>
      </c>
      <c r="O18" t="e">
        <f t="shared" si="2"/>
        <v>#VALUE!</v>
      </c>
    </row>
    <row r="19" spans="1:15" x14ac:dyDescent="0.25">
      <c r="A19" s="4">
        <f>IF(C19=0,"",ROUND((Hoja1!A20+Hoja1!B20)/2,0)-Hoja1!$B$32)</f>
        <v>312</v>
      </c>
      <c r="B19" t="str">
        <f t="shared" si="0"/>
        <v>4.80860640765591</v>
      </c>
      <c r="C19">
        <f>Hoja1!C20</f>
        <v>1255</v>
      </c>
      <c r="D19">
        <f>IF(OR(Hoja1!E20="",Hoja1!E$32=""),"",Hoja1!E20-Hoja1!E$32)</f>
        <v>-0.51000000000000068</v>
      </c>
      <c r="E19" t="str">
        <f>IF(OR(Hoja1!F20="",Hoja1!F$32=""),"",Hoja1!F20-Hoja1!F$32)</f>
        <v/>
      </c>
      <c r="F19" t="str">
        <f>IF(OR(Hoja1!G20="",Hoja1!G$32=""),"",Hoja1!G20-Hoja1!G$32)</f>
        <v/>
      </c>
      <c r="G19">
        <f>IF(OR(Hoja1!H20="",Hoja1!H$32=""),"",Hoja1!H20-Hoja1!H$32)</f>
        <v>4.9600000000000009</v>
      </c>
      <c r="H19">
        <f>IF(OR(Hoja1!I20="",Hoja1!I$32=""),"",Hoja1!I20-Hoja1!I$32)</f>
        <v>-0.41999999999999993</v>
      </c>
      <c r="I19">
        <f>IF(OR(Hoja1!J20="",Hoja1!J$32=""),"",Hoja1!J20-Hoja1!J$32)</f>
        <v>-1.1999999999999993</v>
      </c>
      <c r="J19">
        <f>IF(OR(Hoja1!K20="",Hoja1!K$32=""),"",Hoja1!K20-Hoja1!K$32)</f>
        <v>0.60999999999999943</v>
      </c>
      <c r="K19">
        <f>IF(OR(Hoja1!L20="",Hoja1!L$32=""),"",Hoja1!L20-Hoja1!L$32)</f>
        <v>-3.5900000000000034</v>
      </c>
      <c r="L19">
        <f>(100-SUM(Hoja1!E19:L19))-(100-SUM(Hoja1!E$32:L$32))</f>
        <v>-1.1500000000000057</v>
      </c>
      <c r="N19" s="5">
        <f t="shared" si="1"/>
        <v>6.2200000000000042</v>
      </c>
      <c r="O19">
        <f t="shared" si="2"/>
        <v>4.8086064076559127</v>
      </c>
    </row>
    <row r="20" spans="1:15" x14ac:dyDescent="0.25">
      <c r="A20" s="4">
        <f>IF(C20=0,"",ROUND((Hoja1!A21+Hoja1!B21)/2,0)-Hoja1!$B$32)</f>
        <v>283</v>
      </c>
      <c r="B20" t="str">
        <f t="shared" si="0"/>
        <v>6.65900555126418</v>
      </c>
      <c r="C20">
        <f>Hoja1!C21</f>
        <v>1500</v>
      </c>
      <c r="D20">
        <f>IF(OR(Hoja1!E21="",Hoja1!E$32=""),"",Hoja1!E21-Hoja1!E$32)</f>
        <v>-3.0100000000000007</v>
      </c>
      <c r="E20" t="str">
        <f>IF(OR(Hoja1!F21="",Hoja1!F$32=""),"",Hoja1!F21-Hoja1!F$32)</f>
        <v/>
      </c>
      <c r="F20" t="str">
        <f>IF(OR(Hoja1!G21="",Hoja1!G$32=""),"",Hoja1!G21-Hoja1!G$32)</f>
        <v/>
      </c>
      <c r="G20">
        <f>IF(OR(Hoja1!H21="",Hoja1!H$32=""),"",Hoja1!H21-Hoja1!H$32)</f>
        <v>7.8600000000000012</v>
      </c>
      <c r="H20">
        <f>IF(OR(Hoja1!I21="",Hoja1!I$32=""),"",Hoja1!I21-Hoja1!I$32)</f>
        <v>8.0000000000000071E-2</v>
      </c>
      <c r="I20">
        <f>IF(OR(Hoja1!J21="",Hoja1!J$32=""),"",Hoja1!J21-Hoja1!J$32)</f>
        <v>-3.0999999999999979</v>
      </c>
      <c r="J20">
        <f>IF(OR(Hoja1!K21="",Hoja1!K$32=""),"",Hoja1!K21-Hoja1!K$32)</f>
        <v>0.3100000000000005</v>
      </c>
      <c r="K20">
        <f>IF(OR(Hoja1!L21="",Hoja1!L$32=""),"",Hoja1!L21-Hoja1!L$32)</f>
        <v>-1.3900000000000006</v>
      </c>
      <c r="L20">
        <f>(100-SUM(Hoja1!E20:L20))-(100-SUM(Hoja1!E$32:L$32))</f>
        <v>0.14999999999997726</v>
      </c>
      <c r="N20" s="5">
        <f t="shared" si="1"/>
        <v>7.9499999999999886</v>
      </c>
      <c r="O20">
        <f t="shared" si="2"/>
        <v>6.6590055512641833</v>
      </c>
    </row>
    <row r="21" spans="1:15" x14ac:dyDescent="0.25">
      <c r="A21" s="4">
        <f>IF(C21=0,"",ROUND((Hoja1!A22+Hoja1!B22)/2,0)-Hoja1!$B$32)</f>
        <v>262</v>
      </c>
      <c r="B21" t="e">
        <f t="shared" si="0"/>
        <v>#VALUE!</v>
      </c>
      <c r="C21">
        <f>Hoja1!C22</f>
        <v>800</v>
      </c>
      <c r="D21">
        <f>IF(OR(Hoja1!E22="",Hoja1!E$32=""),"",Hoja1!E22-Hoja1!E$32)</f>
        <v>-4.6100000000000012</v>
      </c>
      <c r="E21" t="str">
        <f>IF(OR(Hoja1!F22="",Hoja1!F$32=""),"",Hoja1!F22-Hoja1!F$32)</f>
        <v/>
      </c>
      <c r="F21" t="str">
        <f>IF(OR(Hoja1!G22="",Hoja1!G$32=""),"",Hoja1!G22-Hoja1!G$32)</f>
        <v/>
      </c>
      <c r="G21">
        <f>IF(OR(Hoja1!H22="",Hoja1!H$32=""),"",Hoja1!H22-Hoja1!H$32)</f>
        <v>5.16</v>
      </c>
      <c r="H21">
        <f>IF(OR(Hoja1!I22="",Hoja1!I$32=""),"",Hoja1!I22-Hoja1!I$32)</f>
        <v>0.27999999999999936</v>
      </c>
      <c r="I21">
        <f>IF(OR(Hoja1!J22="",Hoja1!J$32=""),"",Hoja1!J22-Hoja1!J$32)</f>
        <v>-2.0999999999999979</v>
      </c>
      <c r="J21">
        <f>IF(OR(Hoja1!K22="",Hoja1!K$32=""),"",Hoja1!K22-Hoja1!K$32)</f>
        <v>0.3100000000000005</v>
      </c>
      <c r="K21" t="str">
        <f>IF(OR(Hoja1!L22="",Hoja1!L$32=""),"",Hoja1!L22-Hoja1!L$32)</f>
        <v/>
      </c>
      <c r="L21">
        <f>(100-SUM(Hoja1!E21:L21))-(100-SUM(Hoja1!E$32:L$32))</f>
        <v>-0.75</v>
      </c>
      <c r="N21" s="5" t="e">
        <f t="shared" si="1"/>
        <v>#VALUE!</v>
      </c>
      <c r="O21" t="e">
        <f t="shared" si="2"/>
        <v>#VALUE!</v>
      </c>
    </row>
    <row r="22" spans="1:15" x14ac:dyDescent="0.25">
      <c r="A22" s="4">
        <f>IF(C22=0,"",ROUND((Hoja1!A23+Hoja1!B23)/2,0)-Hoja1!$B$32)</f>
        <v>206</v>
      </c>
      <c r="B22" t="e">
        <f t="shared" si="0"/>
        <v>#VALUE!</v>
      </c>
      <c r="C22">
        <f>Hoja1!C23</f>
        <v>1600</v>
      </c>
      <c r="D22">
        <f>IF(OR(Hoja1!E23="",Hoja1!E$32=""),"",Hoja1!E23-Hoja1!E$32)</f>
        <v>-1.7100000000000009</v>
      </c>
      <c r="E22" t="str">
        <f>IF(OR(Hoja1!F23="",Hoja1!F$32=""),"",Hoja1!F23-Hoja1!F$32)</f>
        <v/>
      </c>
      <c r="F22" t="str">
        <f>IF(OR(Hoja1!G23="",Hoja1!G$32=""),"",Hoja1!G23-Hoja1!G$32)</f>
        <v/>
      </c>
      <c r="G22">
        <f>IF(OR(Hoja1!H23="",Hoja1!H$32=""),"",Hoja1!H23-Hoja1!H$32)</f>
        <v>3.3600000000000012</v>
      </c>
      <c r="H22">
        <f>IF(OR(Hoja1!I23="",Hoja1!I$32=""),"",Hoja1!I23-Hoja1!I$32)</f>
        <v>0.97999999999999865</v>
      </c>
      <c r="I22">
        <f>IF(OR(Hoja1!J23="",Hoja1!J$32=""),"",Hoja1!J23-Hoja1!J$32)</f>
        <v>-1.6999999999999993</v>
      </c>
      <c r="J22">
        <f>IF(OR(Hoja1!K23="",Hoja1!K$32=""),"",Hoja1!K23-Hoja1!K$32)</f>
        <v>0.60999999999999943</v>
      </c>
      <c r="K22" t="str">
        <f>IF(OR(Hoja1!L23="",Hoja1!L$32=""),"",Hoja1!L23-Hoja1!L$32)</f>
        <v/>
      </c>
      <c r="L22">
        <f>(100-SUM(Hoja1!E22:L22))-(100-SUM(Hoja1!E$32:L$32))</f>
        <v>-0.34999999999999432</v>
      </c>
      <c r="N22" s="5" t="e">
        <f t="shared" si="1"/>
        <v>#VALUE!</v>
      </c>
      <c r="O22" t="e">
        <f t="shared" si="2"/>
        <v>#VALUE!</v>
      </c>
    </row>
    <row r="23" spans="1:15" x14ac:dyDescent="0.25">
      <c r="A23" s="4">
        <f>IF(C23=0,"",ROUND((Hoja1!A24+Hoja1!B24)/2,0)-Hoja1!$B$32)</f>
        <v>156</v>
      </c>
      <c r="B23" t="str">
        <f t="shared" si="0"/>
        <v>7.4690055512642</v>
      </c>
      <c r="C23">
        <f>Hoja1!C24</f>
        <v>1500</v>
      </c>
      <c r="D23">
        <f>IF(OR(Hoja1!E24="",Hoja1!E$32=""),"",Hoja1!E24-Hoja1!E$32)</f>
        <v>-0.71000000000000085</v>
      </c>
      <c r="E23" t="str">
        <f>IF(OR(Hoja1!F24="",Hoja1!F$32=""),"",Hoja1!F24-Hoja1!F$32)</f>
        <v/>
      </c>
      <c r="F23" t="str">
        <f>IF(OR(Hoja1!G24="",Hoja1!G$32=""),"",Hoja1!G24-Hoja1!G$32)</f>
        <v/>
      </c>
      <c r="G23">
        <f>IF(OR(Hoja1!H24="",Hoja1!H$32=""),"",Hoja1!H24-Hoja1!H$32)</f>
        <v>8.9599999999999991</v>
      </c>
      <c r="H23">
        <f>IF(OR(Hoja1!I24="",Hoja1!I$32=""),"",Hoja1!I24-Hoja1!I$32)</f>
        <v>-0.52000000000000135</v>
      </c>
      <c r="I23">
        <f>IF(OR(Hoja1!J24="",Hoja1!J$32=""),"",Hoja1!J24-Hoja1!J$32)</f>
        <v>-1.1999999999999993</v>
      </c>
      <c r="J23">
        <f>IF(OR(Hoja1!K24="",Hoja1!K$32=""),"",Hoja1!K24-Hoja1!K$32)</f>
        <v>-1.4900000000000002</v>
      </c>
      <c r="K23">
        <f>IF(OR(Hoja1!L24="",Hoja1!L$32=""),"",Hoja1!L24-Hoja1!L$32)</f>
        <v>-3.7900000000000063</v>
      </c>
      <c r="L23">
        <f>(100-SUM(Hoja1!E23:L23))-(100-SUM(Hoja1!E$32:L$32))</f>
        <v>-0.85000000000000853</v>
      </c>
      <c r="N23" s="5">
        <f t="shared" si="1"/>
        <v>8.7600000000000087</v>
      </c>
      <c r="O23">
        <f t="shared" si="2"/>
        <v>7.4690055512642033</v>
      </c>
    </row>
    <row r="24" spans="1:15" x14ac:dyDescent="0.25">
      <c r="A24" s="4">
        <f>IF(C24=0,"",ROUND((Hoja1!A25+Hoja1!B25)/2,0)-Hoja1!$B$32)</f>
        <v>94</v>
      </c>
      <c r="B24" t="str">
        <f t="shared" si="0"/>
        <v>3.83860640765591</v>
      </c>
      <c r="C24">
        <f>Hoja1!C25</f>
        <v>1255</v>
      </c>
      <c r="D24">
        <f>IF(OR(Hoja1!E25="",Hoja1!E$32=""),"",Hoja1!E25-Hoja1!E$32)</f>
        <v>0.6899999999999995</v>
      </c>
      <c r="E24" t="str">
        <f>IF(OR(Hoja1!F25="",Hoja1!F$32=""),"",Hoja1!F25-Hoja1!F$32)</f>
        <v/>
      </c>
      <c r="F24" t="str">
        <f>IF(OR(Hoja1!G25="",Hoja1!G$32=""),"",Hoja1!G25-Hoja1!G$32)</f>
        <v/>
      </c>
      <c r="G24">
        <f>IF(OR(Hoja1!H25="",Hoja1!H$32=""),"",Hoja1!H25-Hoja1!H$32)</f>
        <v>0.5600000000000005</v>
      </c>
      <c r="H24">
        <f>IF(OR(Hoja1!I25="",Hoja1!I$32=""),"",Hoja1!I25-Hoja1!I$32)</f>
        <v>-0.62000000000000099</v>
      </c>
      <c r="I24">
        <f>IF(OR(Hoja1!J25="",Hoja1!J$32=""),"",Hoja1!J25-Hoja1!J$32)</f>
        <v>3.3000000000000007</v>
      </c>
      <c r="J24">
        <f>IF(OR(Hoja1!K25="",Hoja1!K$32=""),"",Hoja1!K25-Hoja1!K$32)</f>
        <v>-8.9999999999999858E-2</v>
      </c>
      <c r="K24">
        <f>IF(OR(Hoja1!L25="",Hoja1!L$32=""),"",Hoja1!L25-Hoja1!L$32)</f>
        <v>-3.990000000000002</v>
      </c>
      <c r="L24">
        <f>(100-SUM(Hoja1!E24:L24))-(100-SUM(Hoja1!E$32:L$32))</f>
        <v>-1.25</v>
      </c>
      <c r="N24" s="5">
        <f t="shared" si="1"/>
        <v>5.2500000000000018</v>
      </c>
      <c r="O24">
        <f t="shared" si="2"/>
        <v>3.8386064076559103</v>
      </c>
    </row>
    <row r="25" spans="1:15" x14ac:dyDescent="0.25">
      <c r="A25" s="4">
        <f>IF(C25=0,"",ROUND((Hoja1!A26+Hoja1!B26)/2,0)-Hoja1!$B$32)</f>
        <v>66</v>
      </c>
      <c r="B25" t="e">
        <f t="shared" si="0"/>
        <v>#VALUE!</v>
      </c>
      <c r="C25">
        <f>Hoja1!C26</f>
        <v>504</v>
      </c>
      <c r="D25">
        <f>IF(OR(Hoja1!E26="",Hoja1!E$32=""),"",Hoja1!E26-Hoja1!E$32)</f>
        <v>3.59</v>
      </c>
      <c r="E25" t="str">
        <f>IF(OR(Hoja1!F26="",Hoja1!F$32=""),"",Hoja1!F26-Hoja1!F$32)</f>
        <v/>
      </c>
      <c r="F25" t="str">
        <f>IF(OR(Hoja1!G26="",Hoja1!G$32=""),"",Hoja1!G26-Hoja1!G$32)</f>
        <v/>
      </c>
      <c r="G25">
        <f>IF(OR(Hoja1!H26="",Hoja1!H$32=""),"",Hoja1!H26-Hoja1!H$32)</f>
        <v>-1.5399999999999991</v>
      </c>
      <c r="H25">
        <f>IF(OR(Hoja1!I26="",Hoja1!I$32=""),"",Hoja1!I26-Hoja1!I$32)</f>
        <v>0.27999999999999936</v>
      </c>
      <c r="I25">
        <f>IF(OR(Hoja1!J26="",Hoja1!J$32=""),"",Hoja1!J26-Hoja1!J$32)</f>
        <v>5.6000000000000014</v>
      </c>
      <c r="J25">
        <f>IF(OR(Hoja1!K26="",Hoja1!K$32=""),"",Hoja1!K26-Hoja1!K$32)</f>
        <v>-1.29</v>
      </c>
      <c r="K25" t="str">
        <f>IF(OR(Hoja1!L26="",Hoja1!L$32=""),"",Hoja1!L26-Hoja1!L$32)</f>
        <v/>
      </c>
      <c r="L25">
        <f>(100-SUM(Hoja1!E25:L25))-(100-SUM(Hoja1!E$32:L$32))</f>
        <v>0.14999999999999147</v>
      </c>
      <c r="N25" s="5" t="e">
        <f t="shared" si="1"/>
        <v>#VALUE!</v>
      </c>
      <c r="O25" t="e">
        <f t="shared" si="2"/>
        <v>#VALUE!</v>
      </c>
    </row>
    <row r="26" spans="1:15" x14ac:dyDescent="0.25">
      <c r="A26" s="4">
        <f>IF(C26=0,"",ROUND((Hoja1!A27+Hoja1!B27)/2,0)-Hoja1!$B$32)</f>
        <v>58</v>
      </c>
      <c r="B26" t="e">
        <f t="shared" si="0"/>
        <v>#VALUE!</v>
      </c>
      <c r="C26">
        <f>Hoja1!C27</f>
        <v>1000</v>
      </c>
      <c r="D26">
        <f>IF(OR(Hoja1!E27="",Hoja1!E$32=""),"",Hoja1!E27-Hoja1!E$32)</f>
        <v>8.9999999999999858E-2</v>
      </c>
      <c r="E26" t="str">
        <f>IF(OR(Hoja1!F27="",Hoja1!F$32=""),"",Hoja1!F27-Hoja1!F$32)</f>
        <v/>
      </c>
      <c r="F26" t="str">
        <f>IF(OR(Hoja1!G27="",Hoja1!G$32=""),"",Hoja1!G27-Hoja1!G$32)</f>
        <v/>
      </c>
      <c r="G26">
        <f>IF(OR(Hoja1!H27="",Hoja1!H$32=""),"",Hoja1!H27-Hoja1!H$32)</f>
        <v>-0.24000000000000021</v>
      </c>
      <c r="H26">
        <f>IF(OR(Hoja1!I27="",Hoja1!I$32=""),"",Hoja1!I27-Hoja1!I$32)</f>
        <v>0.77999999999999936</v>
      </c>
      <c r="I26">
        <f>IF(OR(Hoja1!J27="",Hoja1!J$32=""),"",Hoja1!J27-Hoja1!J$32)</f>
        <v>2</v>
      </c>
      <c r="J26">
        <f>IF(OR(Hoja1!K27="",Hoja1!K$32=""),"",Hoja1!K27-Hoja1!K$32)</f>
        <v>-0.1899999999999995</v>
      </c>
      <c r="K26" t="str">
        <f>IF(OR(Hoja1!L27="",Hoja1!L$32=""),"",Hoja1!L27-Hoja1!L$32)</f>
        <v/>
      </c>
      <c r="L26">
        <f>(100-SUM(Hoja1!E26:L26))-(100-SUM(Hoja1!E$32:L$32))</f>
        <v>-3.6500000000000057</v>
      </c>
      <c r="N26" s="5" t="e">
        <f t="shared" si="1"/>
        <v>#VALUE!</v>
      </c>
      <c r="O26" t="e">
        <f t="shared" si="2"/>
        <v>#VALUE!</v>
      </c>
    </row>
    <row r="27" spans="1:15" x14ac:dyDescent="0.25">
      <c r="A27" s="4">
        <f>IF(C27=0,"",ROUND((Hoja1!A28+Hoja1!B28)/2,0)-Hoja1!$B$32)</f>
        <v>58</v>
      </c>
      <c r="B27" t="str">
        <f t="shared" si="0"/>
        <v>1.39886116991581</v>
      </c>
      <c r="C27">
        <f>Hoja1!C28</f>
        <v>1000</v>
      </c>
      <c r="D27">
        <f>IF(OR(Hoja1!E28="",Hoja1!E$32=""),"",Hoja1!E28-Hoja1!E$32)</f>
        <v>0.78999999999999915</v>
      </c>
      <c r="E27" t="str">
        <f>IF(OR(Hoja1!F28="",Hoja1!F$32=""),"",Hoja1!F28-Hoja1!F$32)</f>
        <v/>
      </c>
      <c r="F27" t="str">
        <f>IF(OR(Hoja1!G28="",Hoja1!G$32=""),"",Hoja1!G28-Hoja1!G$32)</f>
        <v/>
      </c>
      <c r="G27">
        <f>IF(OR(Hoja1!H28="",Hoja1!H$32=""),"",Hoja1!H28-Hoja1!H$32)</f>
        <v>-0.63999999999999879</v>
      </c>
      <c r="H27">
        <f>IF(OR(Hoja1!I28="",Hoja1!I$32=""),"",Hoja1!I28-Hoja1!I$32)</f>
        <v>0.37999999999999901</v>
      </c>
      <c r="I27">
        <f>IF(OR(Hoja1!J28="",Hoja1!J$32=""),"",Hoja1!J28-Hoja1!J$32)</f>
        <v>1.8000000000000007</v>
      </c>
      <c r="J27">
        <f>IF(OR(Hoja1!K28="",Hoja1!K$32=""),"",Hoja1!K28-Hoja1!K$32)</f>
        <v>0.20999999999999908</v>
      </c>
      <c r="K27">
        <f>IF(OR(Hoja1!L28="",Hoja1!L$32=""),"",Hoja1!L28-Hoja1!L$32)</f>
        <v>-1.990000000000002</v>
      </c>
      <c r="L27">
        <f>(100-SUM(Hoja1!E27:L27))-(100-SUM(Hoja1!E$32:L$32))</f>
        <v>0.14999999999999147</v>
      </c>
      <c r="N27" s="5">
        <f t="shared" si="1"/>
        <v>2.9799999999999951</v>
      </c>
      <c r="O27">
        <f t="shared" si="2"/>
        <v>1.3988611699158056</v>
      </c>
    </row>
    <row r="28" spans="1:15" x14ac:dyDescent="0.25">
      <c r="A28" s="4">
        <f>IF(C28=0,"",ROUND((Hoja1!A29+Hoja1!B29)/2,0)-Hoja1!$B$32)</f>
        <v>54</v>
      </c>
      <c r="B28" t="str">
        <f t="shared" si="0"/>
        <v>1.95696650037909</v>
      </c>
      <c r="C28">
        <f>Hoja1!C29</f>
        <v>1050</v>
      </c>
      <c r="D28">
        <f>IF(OR(Hoja1!E29="",Hoja1!E$32=""),"",Hoja1!E29-Hoja1!E$32)</f>
        <v>0.28999999999999915</v>
      </c>
      <c r="E28" t="str">
        <f>IF(OR(Hoja1!F29="",Hoja1!F$32=""),"",Hoja1!F29-Hoja1!F$32)</f>
        <v/>
      </c>
      <c r="F28" t="str">
        <f>IF(OR(Hoja1!G29="",Hoja1!G$32=""),"",Hoja1!G29-Hoja1!G$32)</f>
        <v/>
      </c>
      <c r="G28">
        <f>IF(OR(Hoja1!H29="",Hoja1!H$32=""),"",Hoja1!H29-Hoja1!H$32)</f>
        <v>6.0000000000000497E-2</v>
      </c>
      <c r="H28">
        <f>IF(OR(Hoja1!I29="",Hoja1!I$32=""),"",Hoja1!I29-Hoja1!I$32)</f>
        <v>-0.32000000000000028</v>
      </c>
      <c r="I28">
        <f>IF(OR(Hoja1!J29="",Hoja1!J$32=""),"",Hoja1!J29-Hoja1!J$32)</f>
        <v>3.2000000000000028</v>
      </c>
      <c r="J28">
        <f>IF(OR(Hoja1!K29="",Hoja1!K$32=""),"",Hoja1!K29-Hoja1!K$32)</f>
        <v>-1.0899999999999999</v>
      </c>
      <c r="K28">
        <f>IF(OR(Hoja1!L29="",Hoja1!L$32=""),"",Hoja1!L29-Hoja1!L$32)</f>
        <v>-1.490000000000002</v>
      </c>
      <c r="L28">
        <f>(100-SUM(Hoja1!E28:L28))-(100-SUM(Hoja1!E$32:L$32))</f>
        <v>-0.55000000000001137</v>
      </c>
      <c r="N28" s="5">
        <f t="shared" si="1"/>
        <v>3.500000000000008</v>
      </c>
      <c r="O28">
        <f t="shared" si="2"/>
        <v>1.956966500379089</v>
      </c>
    </row>
    <row r="29" spans="1:15" x14ac:dyDescent="0.25">
      <c r="A29" s="4">
        <f>IF(C29=0,"",ROUND((Hoja1!A30+Hoja1!B30)/2,0)-Hoja1!$B$32)</f>
        <v>32</v>
      </c>
      <c r="B29" t="str">
        <f t="shared" si="0"/>
        <v>3.11860640765591</v>
      </c>
      <c r="C29">
        <f>Hoja1!C30</f>
        <v>1255</v>
      </c>
      <c r="D29">
        <f>IF(OR(Hoja1!E30="",Hoja1!E$32=""),"",Hoja1!E30-Hoja1!E$32)</f>
        <v>0.38999999999999879</v>
      </c>
      <c r="E29" t="str">
        <f>IF(OR(Hoja1!F30="",Hoja1!F$32=""),"",Hoja1!F30-Hoja1!F$32)</f>
        <v/>
      </c>
      <c r="F29" t="str">
        <f>IF(OR(Hoja1!G30="",Hoja1!G$32=""),"",Hoja1!G30-Hoja1!G$32)</f>
        <v/>
      </c>
      <c r="G29">
        <f>IF(OR(Hoja1!H30="",Hoja1!H$32=""),"",Hoja1!H30-Hoja1!H$32)</f>
        <v>-1.3399999999999999</v>
      </c>
      <c r="H29">
        <f>IF(OR(Hoja1!I30="",Hoja1!I$32=""),"",Hoja1!I30-Hoja1!I$32)</f>
        <v>0.27999999999999936</v>
      </c>
      <c r="I29">
        <f>IF(OR(Hoja1!J30="",Hoja1!J$32=""),"",Hoja1!J30-Hoja1!J$32)</f>
        <v>3</v>
      </c>
      <c r="J29">
        <f>IF(OR(Hoja1!K30="",Hoja1!K$32=""),"",Hoja1!K30-Hoja1!K$32)</f>
        <v>0.20999999999999908</v>
      </c>
      <c r="K29">
        <f>IF(OR(Hoja1!L30="",Hoja1!L$32=""),"",Hoja1!L30-Hoja1!L$32)</f>
        <v>-3.1900000000000048</v>
      </c>
      <c r="L29">
        <f>(100-SUM(Hoja1!E29:L29))-(100-SUM(Hoja1!E$32:L$32))</f>
        <v>-0.65000000000000568</v>
      </c>
      <c r="N29" s="5">
        <f t="shared" si="1"/>
        <v>4.5300000000000038</v>
      </c>
      <c r="O29">
        <f t="shared" si="2"/>
        <v>3.1186064076559123</v>
      </c>
    </row>
    <row r="30" spans="1:15" x14ac:dyDescent="0.25">
      <c r="A30" s="4">
        <f>IF(C30=0,"",ROUND((Hoja1!A31+Hoja1!B31)/2,0)-Hoja1!$B$32)</f>
        <v>19</v>
      </c>
      <c r="B30" t="str">
        <f t="shared" si="0"/>
        <v>2.79196601125011</v>
      </c>
      <c r="C30">
        <f>Hoja1!C31</f>
        <v>2000</v>
      </c>
      <c r="D30">
        <f>IF(OR(Hoja1!E31="",Hoja1!E$32=""),"",Hoja1!E31-Hoja1!E$32)</f>
        <v>2.8899999999999988</v>
      </c>
      <c r="E30" t="str">
        <f>IF(OR(Hoja1!F31="",Hoja1!F$32=""),"",Hoja1!F31-Hoja1!F$32)</f>
        <v/>
      </c>
      <c r="F30" t="str">
        <f>IF(OR(Hoja1!G31="",Hoja1!G$32=""),"",Hoja1!G31-Hoja1!G$32)</f>
        <v/>
      </c>
      <c r="G30">
        <f>IF(OR(Hoja1!H31="",Hoja1!H$32=""),"",Hoja1!H31-Hoja1!H$32)</f>
        <v>0.36000000000000121</v>
      </c>
      <c r="H30">
        <f>IF(OR(Hoja1!I31="",Hoja1!I$32=""),"",Hoja1!I31-Hoja1!I$32)</f>
        <v>-2.120000000000001</v>
      </c>
      <c r="I30">
        <f>IF(OR(Hoja1!J31="",Hoja1!J$32=""),"",Hoja1!J31-Hoja1!J$32)</f>
        <v>0.10000000000000142</v>
      </c>
      <c r="J30">
        <f>IF(OR(Hoja1!K31="",Hoja1!K$32=""),"",Hoja1!K31-Hoja1!K$32)</f>
        <v>-1.4900000000000002</v>
      </c>
      <c r="K30">
        <f>IF(OR(Hoja1!L31="",Hoja1!L$32=""),"",Hoja1!L31-Hoja1!L$32)</f>
        <v>0.20999999999999375</v>
      </c>
      <c r="L30">
        <f>(100-SUM(Hoja1!E30:L30))-(100-SUM(Hoja1!E$32:L$32))</f>
        <v>0.65000000000000568</v>
      </c>
      <c r="N30" s="5">
        <f t="shared" si="1"/>
        <v>3.910000000000001</v>
      </c>
      <c r="O30">
        <f t="shared" si="2"/>
        <v>2.7919660112501061</v>
      </c>
    </row>
    <row r="31" spans="1:15" x14ac:dyDescent="0.25">
      <c r="A31" s="4">
        <f>IF(C31=0,"",ROUND((Hoja1!A32+Hoja1!B32)/2,0)-Hoja1!$B$32)</f>
        <v>0</v>
      </c>
      <c r="B31" t="str">
        <f t="shared" si="0"/>
        <v>0.000397192223254982</v>
      </c>
      <c r="C31">
        <f>Hoja1!C32</f>
        <v>4130196</v>
      </c>
      <c r="D31">
        <f>IF(OR(Hoja1!E32="",Hoja1!E$32=""),"",Hoja1!E32-Hoja1!E$32)</f>
        <v>0</v>
      </c>
      <c r="E31" t="str">
        <f>IF(OR(Hoja1!F32="",Hoja1!F$32=""),"",Hoja1!F32-Hoja1!F$32)</f>
        <v/>
      </c>
      <c r="F31" t="str">
        <f>IF(OR(Hoja1!G32="",Hoja1!G$32=""),"",Hoja1!G32-Hoja1!G$32)</f>
        <v/>
      </c>
      <c r="G31">
        <f>IF(OR(Hoja1!H32="",Hoja1!H$32=""),"",Hoja1!H32-Hoja1!H$32)</f>
        <v>0</v>
      </c>
      <c r="H31">
        <f>IF(OR(Hoja1!I32="",Hoja1!I$32=""),"",Hoja1!I32-Hoja1!I$32)</f>
        <v>0</v>
      </c>
      <c r="I31">
        <f>IF(OR(Hoja1!J32="",Hoja1!J$32=""),"",Hoja1!J32-Hoja1!J$32)</f>
        <v>0</v>
      </c>
      <c r="J31">
        <f>IF(OR(Hoja1!K32="",Hoja1!K$32=""),"",Hoja1!K32-Hoja1!K$32)</f>
        <v>0</v>
      </c>
      <c r="K31">
        <f>IF(OR(Hoja1!L32="",Hoja1!L$32=""),"",Hoja1!L32-Hoja1!L$32)</f>
        <v>0</v>
      </c>
      <c r="L31">
        <f>(100-SUM(Hoja1!E31:L31))-(100-SUM(Hoja1!E$32:L$32))</f>
        <v>4.9999999999997158E-2</v>
      </c>
      <c r="N31" s="5">
        <f t="shared" si="1"/>
        <v>2.4999999999998579E-2</v>
      </c>
      <c r="O31">
        <f t="shared" si="2"/>
        <v>3.9719222325498155E-4</v>
      </c>
    </row>
    <row r="32" spans="1:15" x14ac:dyDescent="0.25">
      <c r="A32" s="4">
        <f>IF(C32=0,"",ROUND((Hoja1!A33+Hoja1!B33)/2,0)-Hoja1!$B$32)</f>
        <v>-6</v>
      </c>
      <c r="B32" t="str">
        <f t="shared" si="0"/>
        <v>5.46162432702593</v>
      </c>
      <c r="C32">
        <f>Hoja1!C33</f>
        <v>1200</v>
      </c>
      <c r="D32">
        <f>IF(OR(Hoja1!E33="",Hoja1!E$32=""),"",Hoja1!E33-Hoja1!E$32)</f>
        <v>-1.2100000000000009</v>
      </c>
      <c r="E32" t="str">
        <f>IF(OR(Hoja1!F33="",Hoja1!F$32=""),"",Hoja1!F33-Hoja1!F$32)</f>
        <v/>
      </c>
      <c r="F32" t="str">
        <f>IF(OR(Hoja1!G33="",Hoja1!G$32=""),"",Hoja1!G33-Hoja1!G$32)</f>
        <v/>
      </c>
      <c r="G32">
        <f>IF(OR(Hoja1!H33="",Hoja1!H$32=""),"",Hoja1!H33-Hoja1!H$32)</f>
        <v>3.0600000000000005</v>
      </c>
      <c r="H32">
        <f>IF(OR(Hoja1!I33="",Hoja1!I$32=""),"",Hoja1!I33-Hoja1!I$32)</f>
        <v>-0.72000000000000064</v>
      </c>
      <c r="I32">
        <f>IF(OR(Hoja1!J33="",Hoja1!J$32=""),"",Hoja1!J33-Hoja1!J$32)</f>
        <v>-4.8999999999999986</v>
      </c>
      <c r="J32">
        <f>IF(OR(Hoja1!K33="",Hoja1!K$32=""),"",Hoja1!K33-Hoja1!K$32)</f>
        <v>2.5099999999999998</v>
      </c>
      <c r="K32">
        <f>IF(OR(Hoja1!L33="",Hoja1!L$32=""),"",Hoja1!L33-Hoja1!L$32)</f>
        <v>1.4099999999999966</v>
      </c>
      <c r="L32">
        <f>(100-SUM(Hoja1!E32:L32))-(100-SUM(Hoja1!E$32:L$32))</f>
        <v>0</v>
      </c>
      <c r="N32" s="5">
        <f t="shared" si="1"/>
        <v>6.9049999999999985</v>
      </c>
      <c r="O32">
        <f t="shared" si="2"/>
        <v>5.4616243270259339</v>
      </c>
    </row>
    <row r="33" spans="1:15" x14ac:dyDescent="0.25">
      <c r="A33" s="4">
        <f>IF(C33=0,"",ROUND((Hoja1!A34+Hoja1!B34)/2,0)-Hoja1!$B$32)</f>
        <v>-7</v>
      </c>
      <c r="B33" t="str">
        <f t="shared" si="0"/>
        <v>2.09712907082472</v>
      </c>
      <c r="C33">
        <f>Hoja1!C34</f>
        <v>3000</v>
      </c>
      <c r="D33">
        <f>IF(OR(Hoja1!E34="",Hoja1!E$32=""),"",Hoja1!E34-Hoja1!E$32)</f>
        <v>-0.21000000000000085</v>
      </c>
      <c r="E33" t="str">
        <f>IF(OR(Hoja1!F34="",Hoja1!F$32=""),"",Hoja1!F34-Hoja1!F$32)</f>
        <v/>
      </c>
      <c r="F33" t="str">
        <f>IF(OR(Hoja1!G34="",Hoja1!G$32=""),"",Hoja1!G34-Hoja1!G$32)</f>
        <v/>
      </c>
      <c r="G33">
        <f>IF(OR(Hoja1!H34="",Hoja1!H$32=""),"",Hoja1!H34-Hoja1!H$32)</f>
        <v>0.5600000000000005</v>
      </c>
      <c r="H33">
        <f>IF(OR(Hoja1!I34="",Hoja1!I$32=""),"",Hoja1!I34-Hoja1!I$32)</f>
        <v>0.77999999999999936</v>
      </c>
      <c r="I33">
        <f>IF(OR(Hoja1!J34="",Hoja1!J$32=""),"",Hoja1!J34-Hoja1!J$32)</f>
        <v>-3.3999999999999986</v>
      </c>
      <c r="J33">
        <f>IF(OR(Hoja1!K34="",Hoja1!K$32=""),"",Hoja1!K34-Hoja1!K$32)</f>
        <v>0.50999999999999979</v>
      </c>
      <c r="K33">
        <f>IF(OR(Hoja1!L34="",Hoja1!L$32=""),"",Hoja1!L34-Hoja1!L$32)</f>
        <v>0.40999999999999659</v>
      </c>
      <c r="L33">
        <f>(100-SUM(Hoja1!E33:L33))-(100-SUM(Hoja1!E$32:L$32))</f>
        <v>-0.15000000000000568</v>
      </c>
      <c r="N33" s="5">
        <f t="shared" si="1"/>
        <v>3.0100000000000007</v>
      </c>
      <c r="O33">
        <f t="shared" si="2"/>
        <v>2.0971290708247237</v>
      </c>
    </row>
    <row r="34" spans="1:15" x14ac:dyDescent="0.25">
      <c r="A34" s="4">
        <f>IF(C34=0,"",ROUND((Hoja1!A35+Hoja1!B35)/2,0)-Hoja1!$B$32)</f>
        <v>-13</v>
      </c>
      <c r="B34" t="str">
        <f t="shared" si="0"/>
        <v>3.14886116991581</v>
      </c>
      <c r="C34">
        <f>Hoja1!C35</f>
        <v>1000</v>
      </c>
      <c r="D34">
        <f>IF(OR(Hoja1!E35="",Hoja1!E$32=""),"",Hoja1!E35-Hoja1!E$32)</f>
        <v>-0.11000000000000121</v>
      </c>
      <c r="E34" t="str">
        <f>IF(OR(Hoja1!F35="",Hoja1!F$32=""),"",Hoja1!F35-Hoja1!F$32)</f>
        <v/>
      </c>
      <c r="F34" t="str">
        <f>IF(OR(Hoja1!G35="",Hoja1!G$32=""),"",Hoja1!G35-Hoja1!G$32)</f>
        <v/>
      </c>
      <c r="G34">
        <f>IF(OR(Hoja1!H35="",Hoja1!H$32=""),"",Hoja1!H35-Hoja1!H$32)</f>
        <v>3.66</v>
      </c>
      <c r="H34">
        <f>IF(OR(Hoja1!I35="",Hoja1!I$32=""),"",Hoja1!I35-Hoja1!I$32)</f>
        <v>-1.0200000000000014</v>
      </c>
      <c r="I34">
        <f>IF(OR(Hoja1!J35="",Hoja1!J$32=""),"",Hoja1!J35-Hoja1!J$32)</f>
        <v>-2.4999999999999982</v>
      </c>
      <c r="J34">
        <f>IF(OR(Hoja1!K35="",Hoja1!K$32=""),"",Hoja1!K35-Hoja1!K$32)</f>
        <v>0.3100000000000005</v>
      </c>
      <c r="K34">
        <f>IF(OR(Hoja1!L35="",Hoja1!L$32=""),"",Hoja1!L35-Hoja1!L$32)</f>
        <v>0.50999999999999801</v>
      </c>
      <c r="L34">
        <f>(100-SUM(Hoja1!E34:L34))-(100-SUM(Hoja1!E$32:L$32))</f>
        <v>1.3499999999999943</v>
      </c>
      <c r="N34" s="5">
        <f t="shared" si="1"/>
        <v>4.7299999999999969</v>
      </c>
      <c r="O34">
        <f t="shared" si="2"/>
        <v>3.1488611699158073</v>
      </c>
    </row>
    <row r="35" spans="1:15" x14ac:dyDescent="0.25">
      <c r="A35" s="4">
        <f>IF(C35=0,"",ROUND((Hoja1!A36+Hoja1!B36)/2,0)-Hoja1!$B$32)</f>
        <v>-12</v>
      </c>
      <c r="B35" t="str">
        <f t="shared" si="0"/>
        <v>4.85860640765591</v>
      </c>
      <c r="C35">
        <f>Hoja1!C36</f>
        <v>1255</v>
      </c>
      <c r="D35">
        <f>IF(OR(Hoja1!E36="",Hoja1!E$32=""),"",Hoja1!E36-Hoja1!E$32)</f>
        <v>-2.0100000000000007</v>
      </c>
      <c r="E35" t="str">
        <f>IF(OR(Hoja1!F36="",Hoja1!F$32=""),"",Hoja1!F36-Hoja1!F$32)</f>
        <v/>
      </c>
      <c r="F35" t="str">
        <f>IF(OR(Hoja1!G36="",Hoja1!G$32=""),"",Hoja1!G36-Hoja1!G$32)</f>
        <v/>
      </c>
      <c r="G35">
        <f>IF(OR(Hoja1!H36="",Hoja1!H$32=""),"",Hoja1!H36-Hoja1!H$32)</f>
        <v>3.4600000000000009</v>
      </c>
      <c r="H35">
        <f>IF(OR(Hoja1!I36="",Hoja1!I$32=""),"",Hoja1!I36-Hoja1!I$32)</f>
        <v>-0.62000000000000099</v>
      </c>
      <c r="I35">
        <f>IF(OR(Hoja1!J36="",Hoja1!J$32=""),"",Hoja1!J36-Hoja1!J$32)</f>
        <v>-2.5999999999999979</v>
      </c>
      <c r="J35">
        <f>IF(OR(Hoja1!K36="",Hoja1!K$32=""),"",Hoja1!K36-Hoja1!K$32)</f>
        <v>1.4100000000000001</v>
      </c>
      <c r="K35">
        <f>IF(OR(Hoja1!L36="",Hoja1!L$32=""),"",Hoja1!L36-Hoja1!L$32)</f>
        <v>-1.5900000000000034</v>
      </c>
      <c r="L35">
        <f>(100-SUM(Hoja1!E35:L35))-(100-SUM(Hoja1!E$32:L$32))</f>
        <v>-0.84999999999999432</v>
      </c>
      <c r="N35" s="5">
        <f t="shared" si="1"/>
        <v>6.27</v>
      </c>
      <c r="O35">
        <f t="shared" si="2"/>
        <v>4.8586064076559081</v>
      </c>
    </row>
    <row r="36" spans="1:15" x14ac:dyDescent="0.25">
      <c r="A36" s="4">
        <f>IF(C36=0,"",ROUND((Hoja1!A37+Hoja1!B37)/2,0)-Hoja1!$B$32)</f>
        <v>-10</v>
      </c>
      <c r="B36" t="str">
        <f t="shared" si="0"/>
        <v>4.74369379043787</v>
      </c>
      <c r="C36">
        <f>Hoja1!C37</f>
        <v>1400</v>
      </c>
      <c r="D36">
        <f>IF(OR(Hoja1!E37="",Hoja1!E$32=""),"",Hoja1!E37-Hoja1!E$32)</f>
        <v>-0.91000000000000103</v>
      </c>
      <c r="E36" t="str">
        <f>IF(OR(Hoja1!F37="",Hoja1!F$32=""),"",Hoja1!F37-Hoja1!F$32)</f>
        <v/>
      </c>
      <c r="F36" t="str">
        <f>IF(OR(Hoja1!G37="",Hoja1!G$32=""),"",Hoja1!G37-Hoja1!G$32)</f>
        <v/>
      </c>
      <c r="G36">
        <f>IF(OR(Hoja1!H37="",Hoja1!H$32=""),"",Hoja1!H37-Hoja1!H$32)</f>
        <v>2.2599999999999998</v>
      </c>
      <c r="H36">
        <f>IF(OR(Hoja1!I37="",Hoja1!I$32=""),"",Hoja1!I37-Hoja1!I$32)</f>
        <v>-1.92</v>
      </c>
      <c r="I36">
        <f>IF(OR(Hoja1!J37="",Hoja1!J$32=""),"",Hoja1!J37-Hoja1!J$32)</f>
        <v>-3.0999999999999979</v>
      </c>
      <c r="J36">
        <f>IF(OR(Hoja1!K37="",Hoja1!K$32=""),"",Hoja1!K37-Hoja1!K$32)</f>
        <v>1.1099999999999994</v>
      </c>
      <c r="K36">
        <f>IF(OR(Hoja1!L37="",Hoja1!L$32=""),"",Hoja1!L37-Hoja1!L$32)</f>
        <v>0.90999999999999659</v>
      </c>
      <c r="L36">
        <f>(100-SUM(Hoja1!E36:L36))-(100-SUM(Hoja1!E$32:L$32))</f>
        <v>1.9499999999999886</v>
      </c>
      <c r="N36" s="5">
        <f t="shared" si="1"/>
        <v>6.0799999999999912</v>
      </c>
      <c r="O36">
        <f t="shared" si="2"/>
        <v>4.7436937904378693</v>
      </c>
    </row>
    <row r="37" spans="1:15" x14ac:dyDescent="0.25">
      <c r="A37" s="4">
        <f>IF(C37=0,"",ROUND((Hoja1!A38+Hoja1!B38)/2,0)-Hoja1!$B$32)</f>
        <v>-11</v>
      </c>
      <c r="B37" t="str">
        <f t="shared" si="0"/>
        <v>5.21244327711118</v>
      </c>
      <c r="C37">
        <f>Hoja1!C38</f>
        <v>1100</v>
      </c>
      <c r="D37">
        <f>IF(OR(Hoja1!E38="",Hoja1!E$32=""),"",Hoja1!E38-Hoja1!E$32)</f>
        <v>-2.0100000000000007</v>
      </c>
      <c r="E37" t="str">
        <f>IF(OR(Hoja1!F38="",Hoja1!F$32=""),"",Hoja1!F38-Hoja1!F$32)</f>
        <v/>
      </c>
      <c r="F37" t="str">
        <f>IF(OR(Hoja1!G38="",Hoja1!G$32=""),"",Hoja1!G38-Hoja1!G$32)</f>
        <v/>
      </c>
      <c r="G37">
        <f>IF(OR(Hoja1!H38="",Hoja1!H$32=""),"",Hoja1!H38-Hoja1!H$32)</f>
        <v>3.66</v>
      </c>
      <c r="H37">
        <f>IF(OR(Hoja1!I38="",Hoja1!I$32=""),"",Hoja1!I38-Hoja1!I$32)</f>
        <v>-0.62000000000000099</v>
      </c>
      <c r="I37">
        <f>IF(OR(Hoja1!J38="",Hoja1!J$32=""),"",Hoja1!J38-Hoja1!J$32)</f>
        <v>-3.2999999999999989</v>
      </c>
      <c r="J37">
        <f>IF(OR(Hoja1!K38="",Hoja1!K$32=""),"",Hoja1!K38-Hoja1!K$32)</f>
        <v>1.4100000000000001</v>
      </c>
      <c r="K37">
        <f>IF(OR(Hoja1!L38="",Hoja1!L$32=""),"",Hoja1!L38-Hoja1!L$32)</f>
        <v>-0.79000000000000625</v>
      </c>
      <c r="L37">
        <f>(100-SUM(Hoja1!E37:L37))-(100-SUM(Hoja1!E$32:L$32))</f>
        <v>1.6499999999999915</v>
      </c>
      <c r="N37" s="5">
        <f t="shared" si="1"/>
        <v>6.7199999999999989</v>
      </c>
      <c r="O37">
        <f t="shared" si="2"/>
        <v>5.2124432771111806</v>
      </c>
    </row>
    <row r="38" spans="1:15" x14ac:dyDescent="0.25">
      <c r="A38" s="4">
        <f>IF(C38=0,"",ROUND((Hoja1!A39+Hoja1!B39)/2,0)-Hoja1!$B$32)</f>
        <v>-11</v>
      </c>
      <c r="B38" t="str">
        <f t="shared" si="0"/>
        <v>4.36223304703363</v>
      </c>
      <c r="C38">
        <f>Hoja1!C39</f>
        <v>800</v>
      </c>
      <c r="D38">
        <f>IF(OR(Hoja1!E39="",Hoja1!E$32=""),"",Hoja1!E39-Hoja1!E$32)</f>
        <v>-1.8100000000000005</v>
      </c>
      <c r="E38" t="str">
        <f>IF(OR(Hoja1!F39="",Hoja1!F$32=""),"",Hoja1!F39-Hoja1!F$32)</f>
        <v/>
      </c>
      <c r="F38" t="str">
        <f>IF(OR(Hoja1!G39="",Hoja1!G$32=""),"",Hoja1!G39-Hoja1!G$32)</f>
        <v/>
      </c>
      <c r="G38">
        <f>IF(OR(Hoja1!H39="",Hoja1!H$32=""),"",Hoja1!H39-Hoja1!H$32)</f>
        <v>1.3600000000000012</v>
      </c>
      <c r="H38">
        <f>IF(OR(Hoja1!I39="",Hoja1!I$32=""),"",Hoja1!I39-Hoja1!I$32)</f>
        <v>-0.82000000000000028</v>
      </c>
      <c r="I38">
        <f>IF(OR(Hoja1!J39="",Hoja1!J$32=""),"",Hoja1!J39-Hoja1!J$32)</f>
        <v>-3.7999999999999989</v>
      </c>
      <c r="J38">
        <f>IF(OR(Hoja1!K39="",Hoja1!K$32=""),"",Hoja1!K39-Hoja1!K$32)</f>
        <v>1.7099999999999991</v>
      </c>
      <c r="K38">
        <f>IF(OR(Hoja1!L39="",Hoja1!L$32=""),"",Hoja1!L39-Hoja1!L$32)</f>
        <v>1.1099999999999994</v>
      </c>
      <c r="L38">
        <f>(100-SUM(Hoja1!E38:L38))-(100-SUM(Hoja1!E$32:L$32))</f>
        <v>1.6500000000000057</v>
      </c>
      <c r="N38" s="5">
        <f t="shared" si="1"/>
        <v>6.1300000000000026</v>
      </c>
      <c r="O38">
        <f t="shared" si="2"/>
        <v>4.3622330470336337</v>
      </c>
    </row>
    <row r="39" spans="1:15" x14ac:dyDescent="0.25">
      <c r="A39" s="4">
        <f>IF(C39=0,"",ROUND((Hoja1!A40+Hoja1!B40)/2,0)-Hoja1!$B$32)</f>
        <v>-11</v>
      </c>
      <c r="B39" t="str">
        <f t="shared" si="0"/>
        <v>6.1988611699158</v>
      </c>
      <c r="C39">
        <f>Hoja1!C40</f>
        <v>1000</v>
      </c>
      <c r="D39">
        <f>IF(OR(Hoja1!E40="",Hoja1!E$32=""),"",Hoja1!E40-Hoja1!E$32)</f>
        <v>-1.8100000000000005</v>
      </c>
      <c r="E39" t="str">
        <f>IF(OR(Hoja1!F40="",Hoja1!F$32=""),"",Hoja1!F40-Hoja1!F$32)</f>
        <v/>
      </c>
      <c r="F39" t="str">
        <f>IF(OR(Hoja1!G40="",Hoja1!G$32=""),"",Hoja1!G40-Hoja1!G$32)</f>
        <v/>
      </c>
      <c r="G39">
        <f>IF(OR(Hoja1!H40="",Hoja1!H$32=""),"",Hoja1!H40-Hoja1!H$32)</f>
        <v>2.16</v>
      </c>
      <c r="H39">
        <f>IF(OR(Hoja1!I40="",Hoja1!I$32=""),"",Hoja1!I40-Hoja1!I$32)</f>
        <v>-2.620000000000001</v>
      </c>
      <c r="I39">
        <f>IF(OR(Hoja1!J40="",Hoja1!J$32=""),"",Hoja1!J40-Hoja1!J$32)</f>
        <v>-3.4999999999999982</v>
      </c>
      <c r="J39">
        <f>IF(OR(Hoja1!K40="",Hoja1!K$32=""),"",Hoja1!K40-Hoja1!K$32)</f>
        <v>2.1099999999999994</v>
      </c>
      <c r="K39">
        <f>IF(OR(Hoja1!L40="",Hoja1!L$32=""),"",Hoja1!L40-Hoja1!L$32)</f>
        <v>1.1099999999999994</v>
      </c>
      <c r="L39">
        <f>(100-SUM(Hoja1!E39:L39))-(100-SUM(Hoja1!E$32:L$32))</f>
        <v>2.2499999999999858</v>
      </c>
      <c r="N39" s="5">
        <f t="shared" si="1"/>
        <v>7.7799999999999923</v>
      </c>
      <c r="O39">
        <f t="shared" si="2"/>
        <v>6.1988611699158032</v>
      </c>
    </row>
    <row r="40" spans="1:15" x14ac:dyDescent="0.25">
      <c r="A40" s="4">
        <f>IF(C40=0,"",ROUND((Hoja1!A41+Hoja1!B41)/2,0)-Hoja1!$B$32)</f>
        <v>-12</v>
      </c>
      <c r="B40" t="str">
        <f t="shared" si="0"/>
        <v>4.80334016569011</v>
      </c>
      <c r="C40">
        <f>Hoja1!C41</f>
        <v>1717</v>
      </c>
      <c r="D40">
        <f>IF(OR(Hoja1!E41="",Hoja1!E$32=""),"",Hoja1!E41-Hoja1!E$32)</f>
        <v>0.1899999999999995</v>
      </c>
      <c r="E40" t="str">
        <f>IF(OR(Hoja1!F41="",Hoja1!F$32=""),"",Hoja1!F41-Hoja1!F$32)</f>
        <v/>
      </c>
      <c r="F40" t="str">
        <f>IF(OR(Hoja1!G41="",Hoja1!G$32=""),"",Hoja1!G41-Hoja1!G$32)</f>
        <v/>
      </c>
      <c r="G40">
        <f>IF(OR(Hoja1!H41="",Hoja1!H$32=""),"",Hoja1!H41-Hoja1!H$32)</f>
        <v>2.4600000000000009</v>
      </c>
      <c r="H40">
        <f>IF(OR(Hoja1!I41="",Hoja1!I$32=""),"",Hoja1!I41-Hoja1!I$32)</f>
        <v>-1.0200000000000014</v>
      </c>
      <c r="I40">
        <f>IF(OR(Hoja1!J41="",Hoja1!J$32=""),"",Hoja1!J41-Hoja1!J$32)</f>
        <v>-2.9999999999999982</v>
      </c>
      <c r="J40">
        <f>IF(OR(Hoja1!K41="",Hoja1!K$32=""),"",Hoja1!K41-Hoja1!K$32)</f>
        <v>-1.1900000000000004</v>
      </c>
      <c r="K40">
        <f>IF(OR(Hoja1!L41="",Hoja1!L$32=""),"",Hoja1!L41-Hoja1!L$32)</f>
        <v>1.6099999999999994</v>
      </c>
      <c r="L40">
        <f>(100-SUM(Hoja1!E40:L40))-(100-SUM(Hoja1!E$32:L$32))</f>
        <v>2.5499999999999829</v>
      </c>
      <c r="N40" s="5">
        <f t="shared" si="1"/>
        <v>6.0099999999999909</v>
      </c>
      <c r="O40">
        <f t="shared" si="2"/>
        <v>4.8033401656901091</v>
      </c>
    </row>
    <row r="41" spans="1:15" x14ac:dyDescent="0.25">
      <c r="A41" s="4">
        <f>IF(C41=0,"",ROUND((Hoja1!A42+Hoja1!B42)/2,0)-Hoja1!$B$32)</f>
        <v>-12</v>
      </c>
      <c r="B41" t="str">
        <f t="shared" si="0"/>
        <v>6.01004741990536</v>
      </c>
      <c r="C41">
        <f>Hoja1!C42</f>
        <v>1157</v>
      </c>
      <c r="D41">
        <f>IF(OR(Hoja1!E42="",Hoja1!E$32=""),"",Hoja1!E42-Hoja1!E$32)</f>
        <v>-0.71000000000000085</v>
      </c>
      <c r="E41" t="str">
        <f>IF(OR(Hoja1!F42="",Hoja1!F$32=""),"",Hoja1!F42-Hoja1!F$32)</f>
        <v/>
      </c>
      <c r="F41" t="str">
        <f>IF(OR(Hoja1!G42="",Hoja1!G$32=""),"",Hoja1!G42-Hoja1!G$32)</f>
        <v/>
      </c>
      <c r="G41">
        <f>IF(OR(Hoja1!H42="",Hoja1!H$32=""),"",Hoja1!H42-Hoja1!H$32)</f>
        <v>1.4600000000000009</v>
      </c>
      <c r="H41">
        <f>IF(OR(Hoja1!I42="",Hoja1!I$32=""),"",Hoja1!I42-Hoja1!I$32)</f>
        <v>-5.2200000000000006</v>
      </c>
      <c r="I41">
        <f>IF(OR(Hoja1!J42="",Hoja1!J$32=""),"",Hoja1!J42-Hoja1!J$32)</f>
        <v>0.40000000000000213</v>
      </c>
      <c r="J41">
        <f>IF(OR(Hoja1!K42="",Hoja1!K$32=""),"",Hoja1!K42-Hoja1!K$32)</f>
        <v>3.41</v>
      </c>
      <c r="K41">
        <f>IF(OR(Hoja1!L42="",Hoja1!L$32=""),"",Hoja1!L42-Hoja1!L$32)</f>
        <v>2.8099999999999952</v>
      </c>
      <c r="L41">
        <f>(100-SUM(Hoja1!E41:L41))-(100-SUM(Hoja1!E$32:L$32))</f>
        <v>0.94999999999998863</v>
      </c>
      <c r="N41" s="5">
        <f t="shared" si="1"/>
        <v>7.4799999999999942</v>
      </c>
      <c r="O41">
        <f t="shared" si="2"/>
        <v>6.0100474199053568</v>
      </c>
    </row>
    <row r="42" spans="1:15" x14ac:dyDescent="0.25">
      <c r="A42" s="4">
        <f>IF(C42=0,"",ROUND((Hoja1!A43+Hoja1!B43)/2,0)-Hoja1!$B$32)</f>
        <v>-12</v>
      </c>
      <c r="B42" t="str">
        <f t="shared" si="0"/>
        <v>3.56886116991581</v>
      </c>
      <c r="C42">
        <f>Hoja1!C43</f>
        <v>1000</v>
      </c>
      <c r="D42">
        <f>IF(OR(Hoja1!E43="",Hoja1!E$32=""),"",Hoja1!E43-Hoja1!E$32)</f>
        <v>-1.8100000000000005</v>
      </c>
      <c r="E42" t="str">
        <f>IF(OR(Hoja1!F43="",Hoja1!F$32=""),"",Hoja1!F43-Hoja1!F$32)</f>
        <v/>
      </c>
      <c r="F42" t="str">
        <f>IF(OR(Hoja1!G43="",Hoja1!G$32=""),"",Hoja1!G43-Hoja1!G$32)</f>
        <v/>
      </c>
      <c r="G42">
        <f>IF(OR(Hoja1!H43="",Hoja1!H$32=""),"",Hoja1!H43-Hoja1!H$32)</f>
        <v>2.16</v>
      </c>
      <c r="H42">
        <f>IF(OR(Hoja1!I43="",Hoja1!I$32=""),"",Hoja1!I43-Hoja1!I$32)</f>
        <v>0.47999999999999865</v>
      </c>
      <c r="I42">
        <f>IF(OR(Hoja1!J43="",Hoja1!J$32=""),"",Hoja1!J43-Hoja1!J$32)</f>
        <v>-2.8999999999999986</v>
      </c>
      <c r="J42">
        <f>IF(OR(Hoja1!K43="",Hoja1!K$32=""),"",Hoja1!K43-Hoja1!K$32)</f>
        <v>0.41000000000000014</v>
      </c>
      <c r="K42">
        <f>IF(OR(Hoja1!L43="",Hoja1!L$32=""),"",Hoja1!L43-Hoja1!L$32)</f>
        <v>-0.39000000000000057</v>
      </c>
      <c r="L42">
        <f>(100-SUM(Hoja1!E42:L42))-(100-SUM(Hoja1!E$32:L$32))</f>
        <v>-2.1500000000000057</v>
      </c>
      <c r="N42" s="5">
        <f t="shared" si="1"/>
        <v>5.1500000000000021</v>
      </c>
      <c r="O42">
        <f t="shared" si="2"/>
        <v>3.5688611699158126</v>
      </c>
    </row>
    <row r="43" spans="1:15" x14ac:dyDescent="0.25">
      <c r="A43" s="4">
        <f>IF(C43=0,"",ROUND((Hoja1!A44+Hoja1!B44)/2,0)-Hoja1!$B$32)</f>
        <v>-16</v>
      </c>
      <c r="B43" t="str">
        <f t="shared" si="0"/>
        <v>5.8086064076559</v>
      </c>
      <c r="C43">
        <f>Hoja1!C44</f>
        <v>1255</v>
      </c>
      <c r="D43">
        <f>IF(OR(Hoja1!E44="",Hoja1!E$32=""),"",Hoja1!E44-Hoja1!E$32)</f>
        <v>-3.0100000000000007</v>
      </c>
      <c r="E43" t="str">
        <f>IF(OR(Hoja1!F44="",Hoja1!F$32=""),"",Hoja1!F44-Hoja1!F$32)</f>
        <v/>
      </c>
      <c r="F43" t="str">
        <f>IF(OR(Hoja1!G44="",Hoja1!G$32=""),"",Hoja1!G44-Hoja1!G$32)</f>
        <v/>
      </c>
      <c r="G43">
        <f>IF(OR(Hoja1!H44="",Hoja1!H$32=""),"",Hoja1!H44-Hoja1!H$32)</f>
        <v>3.76</v>
      </c>
      <c r="H43">
        <f>IF(OR(Hoja1!I44="",Hoja1!I$32=""),"",Hoja1!I44-Hoja1!I$32)</f>
        <v>-1.3200000000000003</v>
      </c>
      <c r="I43">
        <f>IF(OR(Hoja1!J44="",Hoja1!J$32=""),"",Hoja1!J44-Hoja1!J$32)</f>
        <v>-1.3999999999999986</v>
      </c>
      <c r="J43">
        <f>IF(OR(Hoja1!K44="",Hoja1!K$32=""),"",Hoja1!K44-Hoja1!K$32)</f>
        <v>0.91000000000000014</v>
      </c>
      <c r="K43">
        <f>IF(OR(Hoja1!L44="",Hoja1!L$32=""),"",Hoja1!L44-Hoja1!L$32)</f>
        <v>-1.990000000000002</v>
      </c>
      <c r="L43">
        <f>(100-SUM(Hoja1!E43:L43))-(100-SUM(Hoja1!E$32:L$32))</f>
        <v>2.0499999999999829</v>
      </c>
      <c r="N43" s="5">
        <f t="shared" si="1"/>
        <v>7.2199999999999918</v>
      </c>
      <c r="O43">
        <f t="shared" si="2"/>
        <v>5.8086064076559003</v>
      </c>
    </row>
    <row r="44" spans="1:15" x14ac:dyDescent="0.25">
      <c r="A44" s="4">
        <f>IF(C44=0,"",ROUND((Hoja1!A45+Hoja1!B45)/2,0)-Hoja1!$B$32)</f>
        <v>-22</v>
      </c>
      <c r="B44" t="str">
        <f t="shared" si="0"/>
        <v>6.37662432702594</v>
      </c>
      <c r="C44">
        <f>Hoja1!C45</f>
        <v>1200</v>
      </c>
      <c r="D44">
        <f>IF(OR(Hoja1!E45="",Hoja1!E$32=""),"",Hoja1!E45-Hoja1!E$32)</f>
        <v>-1.0100000000000007</v>
      </c>
      <c r="E44" t="str">
        <f>IF(OR(Hoja1!F45="",Hoja1!F$32=""),"",Hoja1!F45-Hoja1!F$32)</f>
        <v/>
      </c>
      <c r="F44" t="str">
        <f>IF(OR(Hoja1!G45="",Hoja1!G$32=""),"",Hoja1!G45-Hoja1!G$32)</f>
        <v/>
      </c>
      <c r="G44">
        <f>IF(OR(Hoja1!H45="",Hoja1!H$32=""),"",Hoja1!H45-Hoja1!H$32)</f>
        <v>2.4600000000000009</v>
      </c>
      <c r="H44">
        <f>IF(OR(Hoja1!I45="",Hoja1!I$32=""),"",Hoja1!I45-Hoja1!I$32)</f>
        <v>-1.620000000000001</v>
      </c>
      <c r="I44">
        <f>IF(OR(Hoja1!J45="",Hoja1!J$32=""),"",Hoja1!J45-Hoja1!J$32)</f>
        <v>-4.4999999999999982</v>
      </c>
      <c r="J44">
        <f>IF(OR(Hoja1!K45="",Hoja1!K$32=""),"",Hoja1!K45-Hoja1!K$32)</f>
        <v>1.7099999999999991</v>
      </c>
      <c r="K44">
        <f>IF(OR(Hoja1!L45="",Hoja1!L$32=""),"",Hoja1!L45-Hoja1!L$32)</f>
        <v>-1.2900000000000063</v>
      </c>
      <c r="L44">
        <f>(100-SUM(Hoja1!E44:L44))-(100-SUM(Hoja1!E$32:L$32))</f>
        <v>3.0499999999999972</v>
      </c>
      <c r="N44" s="5">
        <f t="shared" si="1"/>
        <v>7.8200000000000012</v>
      </c>
      <c r="O44">
        <f t="shared" si="2"/>
        <v>6.3766243270259366</v>
      </c>
    </row>
    <row r="45" spans="1:15" x14ac:dyDescent="0.25">
      <c r="A45" s="4">
        <f>IF(C45=0,"",ROUND((Hoja1!A46+Hoja1!B46)/2,0)-Hoja1!$B$32)</f>
        <v>-21</v>
      </c>
      <c r="B45" t="str">
        <f t="shared" si="0"/>
        <v>7.30425814164944</v>
      </c>
      <c r="C45">
        <f>Hoja1!C46</f>
        <v>750</v>
      </c>
      <c r="D45">
        <f>IF(OR(Hoja1!E46="",Hoja1!E$32=""),"",Hoja1!E46-Hoja1!E$32)</f>
        <v>-0.8100000000000005</v>
      </c>
      <c r="E45" t="str">
        <f>IF(OR(Hoja1!F46="",Hoja1!F$32=""),"",Hoja1!F46-Hoja1!F$32)</f>
        <v/>
      </c>
      <c r="F45" t="str">
        <f>IF(OR(Hoja1!G46="",Hoja1!G$32=""),"",Hoja1!G46-Hoja1!G$32)</f>
        <v/>
      </c>
      <c r="G45">
        <f>IF(OR(Hoja1!H46="",Hoja1!H$32=""),"",Hoja1!H46-Hoja1!H$32)</f>
        <v>1.2599999999999998</v>
      </c>
      <c r="H45">
        <f>IF(OR(Hoja1!I46="",Hoja1!I$32=""),"",Hoja1!I46-Hoja1!I$32)</f>
        <v>-0.12000000000000099</v>
      </c>
      <c r="I45">
        <f>IF(OR(Hoja1!J46="",Hoja1!J$32=""),"",Hoja1!J46-Hoja1!J$32)</f>
        <v>-6.2999999999999989</v>
      </c>
      <c r="J45">
        <f>IF(OR(Hoja1!K46="",Hoja1!K$32=""),"",Hoja1!K46-Hoja1!K$32)</f>
        <v>3.01</v>
      </c>
      <c r="K45">
        <f>IF(OR(Hoja1!L46="",Hoja1!L$32=""),"",Hoja1!L46-Hoja1!L$32)</f>
        <v>2.509999999999998</v>
      </c>
      <c r="L45">
        <f>(100-SUM(Hoja1!E45:L45))-(100-SUM(Hoja1!E$32:L$32))</f>
        <v>4.25</v>
      </c>
      <c r="N45" s="5">
        <f t="shared" si="1"/>
        <v>9.129999999999999</v>
      </c>
      <c r="O45">
        <f t="shared" si="2"/>
        <v>7.304258141649445</v>
      </c>
    </row>
    <row r="46" spans="1:15" x14ac:dyDescent="0.25">
      <c r="A46" s="4">
        <f>IF(C46=0,"",ROUND((Hoja1!A47+Hoja1!B47)/2,0)-Hoja1!$B$32)</f>
        <v>-25</v>
      </c>
      <c r="B46" t="str">
        <f t="shared" si="0"/>
        <v>5.956976887623</v>
      </c>
      <c r="C46">
        <f>Hoja1!C47</f>
        <v>2999</v>
      </c>
      <c r="D46">
        <f>IF(OR(Hoja1!E47="",Hoja1!E$32=""),"",Hoja1!E47-Hoja1!E$32)</f>
        <v>-2.3100000000000005</v>
      </c>
      <c r="E46" t="str">
        <f>IF(OR(Hoja1!F47="",Hoja1!F$32=""),"",Hoja1!F47-Hoja1!F$32)</f>
        <v/>
      </c>
      <c r="F46" t="str">
        <f>IF(OR(Hoja1!G47="",Hoja1!G$32=""),"",Hoja1!G47-Hoja1!G$32)</f>
        <v/>
      </c>
      <c r="G46">
        <f>IF(OR(Hoja1!H47="",Hoja1!H$32=""),"",Hoja1!H47-Hoja1!H$32)</f>
        <v>4.9600000000000009</v>
      </c>
      <c r="H46">
        <f>IF(OR(Hoja1!I47="",Hoja1!I$32=""),"",Hoja1!I47-Hoja1!I$32)</f>
        <v>-0.52000000000000135</v>
      </c>
      <c r="I46">
        <f>IF(OR(Hoja1!J47="",Hoja1!J$32=""),"",Hoja1!J47-Hoja1!J$32)</f>
        <v>-3.0999999999999979</v>
      </c>
      <c r="J46">
        <f>IF(OR(Hoja1!K47="",Hoja1!K$32=""),"",Hoja1!K47-Hoja1!K$32)</f>
        <v>0.91000000000000014</v>
      </c>
      <c r="K46">
        <f>IF(OR(Hoja1!L47="",Hoja1!L$32=""),"",Hoja1!L47-Hoja1!L$32)</f>
        <v>-1.490000000000002</v>
      </c>
      <c r="L46">
        <f>(100-SUM(Hoja1!E46:L46))-(100-SUM(Hoja1!E$32:L$32))</f>
        <v>0.44999999999998863</v>
      </c>
      <c r="N46" s="5">
        <f t="shared" si="1"/>
        <v>6.8699999999999957</v>
      </c>
      <c r="O46">
        <f t="shared" si="2"/>
        <v>5.9569768876229992</v>
      </c>
    </row>
    <row r="47" spans="1:15" x14ac:dyDescent="0.25">
      <c r="A47" s="4">
        <f>IF(C47=0,"",ROUND((Hoja1!A48+Hoja1!B48)/2,0)-Hoja1!$B$32)</f>
        <v>-25</v>
      </c>
      <c r="B47" t="str">
        <f t="shared" si="0"/>
        <v>6.08369379043788</v>
      </c>
      <c r="C47">
        <f>Hoja1!C48</f>
        <v>1400</v>
      </c>
      <c r="D47">
        <f>IF(OR(Hoja1!E48="",Hoja1!E$32=""),"",Hoja1!E48-Hoja1!E$32)</f>
        <v>-1.5100000000000007</v>
      </c>
      <c r="E47" t="str">
        <f>IF(OR(Hoja1!F48="",Hoja1!F$32=""),"",Hoja1!F48-Hoja1!F$32)</f>
        <v/>
      </c>
      <c r="F47" t="str">
        <f>IF(OR(Hoja1!G48="",Hoja1!G$32=""),"",Hoja1!G48-Hoja1!G$32)</f>
        <v/>
      </c>
      <c r="G47">
        <f>IF(OR(Hoja1!H48="",Hoja1!H$32=""),"",Hoja1!H48-Hoja1!H$32)</f>
        <v>3.4600000000000009</v>
      </c>
      <c r="H47">
        <f>IF(OR(Hoja1!I48="",Hoja1!I$32=""),"",Hoja1!I48-Hoja1!I$32)</f>
        <v>-1.620000000000001</v>
      </c>
      <c r="I47">
        <f>IF(OR(Hoja1!J48="",Hoja1!J$32=""),"",Hoja1!J48-Hoja1!J$32)</f>
        <v>-5.1999999999999993</v>
      </c>
      <c r="J47">
        <f>IF(OR(Hoja1!K48="",Hoja1!K$32=""),"",Hoja1!K48-Hoja1!K$32)</f>
        <v>1.3100000000000005</v>
      </c>
      <c r="K47">
        <f>IF(OR(Hoja1!L48="",Hoja1!L$32=""),"",Hoja1!L48-Hoja1!L$32)</f>
        <v>-0.19000000000000483</v>
      </c>
      <c r="L47">
        <f>(100-SUM(Hoja1!E47:L47))-(100-SUM(Hoja1!E$32:L$32))</f>
        <v>1.5499999999999972</v>
      </c>
      <c r="N47" s="5">
        <f t="shared" si="1"/>
        <v>7.4200000000000026</v>
      </c>
      <c r="O47">
        <f t="shared" si="2"/>
        <v>6.0836937904378807</v>
      </c>
    </row>
    <row r="48" spans="1:15" x14ac:dyDescent="0.25">
      <c r="A48" s="4">
        <f>IF(C48=0,"",ROUND((Hoja1!A49+Hoja1!B49)/2,0)-Hoja1!$B$32)</f>
        <v>-26</v>
      </c>
      <c r="B48" t="str">
        <f t="shared" si="0"/>
        <v>5.84223304703363</v>
      </c>
      <c r="C48">
        <f>Hoja1!C49</f>
        <v>800</v>
      </c>
      <c r="D48">
        <f>IF(OR(Hoja1!E49="",Hoja1!E$32=""),"",Hoja1!E49-Hoja1!E$32)</f>
        <v>-2.2100000000000009</v>
      </c>
      <c r="E48" t="str">
        <f>IF(OR(Hoja1!F49="",Hoja1!F$32=""),"",Hoja1!F49-Hoja1!F$32)</f>
        <v/>
      </c>
      <c r="F48" t="str">
        <f>IF(OR(Hoja1!G49="",Hoja1!G$32=""),"",Hoja1!G49-Hoja1!G$32)</f>
        <v/>
      </c>
      <c r="G48">
        <f>IF(OR(Hoja1!H49="",Hoja1!H$32=""),"",Hoja1!H49-Hoja1!H$32)</f>
        <v>3.4600000000000009</v>
      </c>
      <c r="H48">
        <f>IF(OR(Hoja1!I49="",Hoja1!I$32=""),"",Hoja1!I49-Hoja1!I$32)</f>
        <v>-2.42</v>
      </c>
      <c r="I48">
        <f>IF(OR(Hoja1!J49="",Hoja1!J$32=""),"",Hoja1!J49-Hoja1!J$32)</f>
        <v>2</v>
      </c>
      <c r="J48">
        <f>IF(OR(Hoja1!K49="",Hoja1!K$32=""),"",Hoja1!K49-Hoja1!K$32)</f>
        <v>-0.58999999999999986</v>
      </c>
      <c r="K48">
        <f>IF(OR(Hoja1!L49="",Hoja1!L$32=""),"",Hoja1!L49-Hoja1!L$32)</f>
        <v>-0.79000000000000625</v>
      </c>
      <c r="L48">
        <f>(100-SUM(Hoja1!E48:L48))-(100-SUM(Hoja1!E$32:L$32))</f>
        <v>3.75</v>
      </c>
      <c r="N48" s="5">
        <f t="shared" si="1"/>
        <v>7.6100000000000039</v>
      </c>
      <c r="O48">
        <f t="shared" si="2"/>
        <v>5.842233047033635</v>
      </c>
    </row>
    <row r="49" spans="1:15" x14ac:dyDescent="0.25">
      <c r="A49" s="4">
        <f>IF(C49=0,"",ROUND((Hoja1!A50+Hoja1!B50)/2,0)-Hoja1!$B$32)</f>
        <v>-25</v>
      </c>
      <c r="B49" t="str">
        <f t="shared" si="0"/>
        <v>8.34909048241965</v>
      </c>
      <c r="C49">
        <f>Hoja1!C50</f>
        <v>1221</v>
      </c>
      <c r="D49">
        <f>IF(OR(Hoja1!E50="",Hoja1!E$32=""),"",Hoja1!E50-Hoja1!E$32)</f>
        <v>-0.71000000000000085</v>
      </c>
      <c r="E49" t="str">
        <f>IF(OR(Hoja1!F50="",Hoja1!F$32=""),"",Hoja1!F50-Hoja1!F$32)</f>
        <v/>
      </c>
      <c r="F49" t="str">
        <f>IF(OR(Hoja1!G50="",Hoja1!G$32=""),"",Hoja1!G50-Hoja1!G$32)</f>
        <v/>
      </c>
      <c r="G49">
        <f>IF(OR(Hoja1!H50="",Hoja1!H$32=""),"",Hoja1!H50-Hoja1!H$32)</f>
        <v>2.5600000000000005</v>
      </c>
      <c r="H49">
        <f>IF(OR(Hoja1!I50="",Hoja1!I$32=""),"",Hoja1!I50-Hoja1!I$32)</f>
        <v>-3.2200000000000006</v>
      </c>
      <c r="I49">
        <f>IF(OR(Hoja1!J50="",Hoja1!J$32=""),"",Hoja1!J50-Hoja1!J$32)</f>
        <v>-5.2999999999999989</v>
      </c>
      <c r="J49">
        <f>IF(OR(Hoja1!K50="",Hoja1!K$32=""),"",Hoja1!K50-Hoja1!K$32)</f>
        <v>3.3100000000000005</v>
      </c>
      <c r="K49">
        <f>IF(OR(Hoja1!L50="",Hoja1!L$32=""),"",Hoja1!L50-Hoja1!L$32)</f>
        <v>3.9099999999999966</v>
      </c>
      <c r="L49">
        <f>(100-SUM(Hoja1!E49:L49))-(100-SUM(Hoja1!E$32:L$32))</f>
        <v>0.55000000000001137</v>
      </c>
      <c r="N49" s="5">
        <f t="shared" si="1"/>
        <v>9.7800000000000047</v>
      </c>
      <c r="O49">
        <f t="shared" si="2"/>
        <v>8.3490904824196477</v>
      </c>
    </row>
    <row r="50" spans="1:15" x14ac:dyDescent="0.25">
      <c r="A50" s="4">
        <f>IF(C50=0,"",ROUND((Hoja1!A51+Hoja1!B51)/2,0)-Hoja1!$B$32)</f>
        <v>-38</v>
      </c>
      <c r="B50" t="str">
        <f t="shared" si="0"/>
        <v>4.65203799577358</v>
      </c>
      <c r="C50">
        <f>Hoja1!C51</f>
        <v>955</v>
      </c>
      <c r="D50">
        <f>IF(OR(Hoja1!E51="",Hoja1!E$32=""),"",Hoja1!E51-Hoja1!E$32)</f>
        <v>-3.5100000000000007</v>
      </c>
      <c r="E50" t="str">
        <f>IF(OR(Hoja1!F51="",Hoja1!F$32=""),"",Hoja1!F51-Hoja1!F$32)</f>
        <v/>
      </c>
      <c r="F50" t="str">
        <f>IF(OR(Hoja1!G51="",Hoja1!G$32=""),"",Hoja1!G51-Hoja1!G$32)</f>
        <v/>
      </c>
      <c r="G50">
        <f>IF(OR(Hoja1!H51="",Hoja1!H$32=""),"",Hoja1!H51-Hoja1!H$32)</f>
        <v>3.3600000000000012</v>
      </c>
      <c r="H50">
        <f>IF(OR(Hoja1!I51="",Hoja1!I$32=""),"",Hoja1!I51-Hoja1!I$32)</f>
        <v>-1.0200000000000014</v>
      </c>
      <c r="I50">
        <f>IF(OR(Hoja1!J51="",Hoja1!J$32=""),"",Hoja1!J51-Hoja1!J$32)</f>
        <v>0</v>
      </c>
      <c r="J50">
        <f>IF(OR(Hoja1!K51="",Hoja1!K$32=""),"",Hoja1!K51-Hoja1!K$32)</f>
        <v>0.8100000000000005</v>
      </c>
      <c r="K50">
        <f>IF(OR(Hoja1!L51="",Hoja1!L$32=""),"",Hoja1!L51-Hoja1!L$32)</f>
        <v>-3.2900000000000063</v>
      </c>
      <c r="L50">
        <f>(100-SUM(Hoja1!E50:L50))-(100-SUM(Hoja1!E$32:L$32))</f>
        <v>-0.55000000000001137</v>
      </c>
      <c r="N50" s="5">
        <f t="shared" si="1"/>
        <v>6.2700000000000102</v>
      </c>
      <c r="O50">
        <f t="shared" si="2"/>
        <v>4.6520379957735765</v>
      </c>
    </row>
    <row r="51" spans="1:15" x14ac:dyDescent="0.25">
      <c r="A51" s="4">
        <f>IF(C51=0,"",ROUND((Hoja1!A52+Hoja1!B52)/2,0)-Hoja1!$B$32)</f>
        <v>-69</v>
      </c>
      <c r="B51" t="str">
        <f t="shared" si="0"/>
        <v>7.34860640765592</v>
      </c>
      <c r="C51">
        <f>Hoja1!C52</f>
        <v>1255</v>
      </c>
      <c r="D51">
        <f>IF(OR(Hoja1!E52="",Hoja1!E$32=""),"",Hoja1!E52-Hoja1!E$32)</f>
        <v>-4.0100000000000007</v>
      </c>
      <c r="E51" t="str">
        <f>IF(OR(Hoja1!F52="",Hoja1!F$32=""),"",Hoja1!F52-Hoja1!F$32)</f>
        <v/>
      </c>
      <c r="F51" t="str">
        <f>IF(OR(Hoja1!G52="",Hoja1!G$32=""),"",Hoja1!G52-Hoja1!G$32)</f>
        <v/>
      </c>
      <c r="G51">
        <f>IF(OR(Hoja1!H52="",Hoja1!H$32=""),"",Hoja1!H52-Hoja1!H$32)</f>
        <v>3.8600000000000012</v>
      </c>
      <c r="H51">
        <f>IF(OR(Hoja1!I52="",Hoja1!I$32=""),"",Hoja1!I52-Hoja1!I$32)</f>
        <v>-0.72000000000000064</v>
      </c>
      <c r="I51">
        <f>IF(OR(Hoja1!J52="",Hoja1!J$32=""),"",Hoja1!J52-Hoja1!J$32)</f>
        <v>1.2000000000000028</v>
      </c>
      <c r="J51">
        <f>IF(OR(Hoja1!K52="",Hoja1!K$32=""),"",Hoja1!K52-Hoja1!K$32)</f>
        <v>-0.29000000000000092</v>
      </c>
      <c r="K51">
        <f>IF(OR(Hoja1!L52="",Hoja1!L$32=""),"",Hoja1!L52-Hoja1!L$32)</f>
        <v>-3.7900000000000063</v>
      </c>
      <c r="L51">
        <f>(100-SUM(Hoja1!E51:L51))-(100-SUM(Hoja1!E$32:L$32))</f>
        <v>3.6500000000000057</v>
      </c>
      <c r="N51" s="5">
        <f t="shared" si="1"/>
        <v>8.7600000000000087</v>
      </c>
      <c r="O51">
        <f t="shared" si="2"/>
        <v>7.3486064076559172</v>
      </c>
    </row>
    <row r="52" spans="1:15" x14ac:dyDescent="0.25">
      <c r="A52" s="4">
        <f>IF(C52=0,"",ROUND((Hoja1!A53+Hoja1!B53)/2,0)-Hoja1!$B$32)</f>
        <v>-81</v>
      </c>
      <c r="B52" t="e">
        <f t="shared" si="0"/>
        <v>#VALUE!</v>
      </c>
      <c r="C52">
        <f>Hoja1!C53</f>
        <v>1000</v>
      </c>
      <c r="D52">
        <f>IF(OR(Hoja1!E53="",Hoja1!E$32=""),"",Hoja1!E53-Hoja1!E$32)</f>
        <v>-1.2100000000000009</v>
      </c>
      <c r="E52" t="str">
        <f>IF(OR(Hoja1!F53="",Hoja1!F$32=""),"",Hoja1!F53-Hoja1!F$32)</f>
        <v/>
      </c>
      <c r="F52" t="str">
        <f>IF(OR(Hoja1!G53="",Hoja1!G$32=""),"",Hoja1!G53-Hoja1!G$32)</f>
        <v/>
      </c>
      <c r="G52">
        <f>IF(OR(Hoja1!H53="",Hoja1!H$32=""),"",Hoja1!H53-Hoja1!H$32)</f>
        <v>7.5600000000000005</v>
      </c>
      <c r="H52">
        <f>IF(OR(Hoja1!I53="",Hoja1!I$32=""),"",Hoja1!I53-Hoja1!I$32)</f>
        <v>-3.120000000000001</v>
      </c>
      <c r="I52">
        <f>IF(OR(Hoja1!J53="",Hoja1!J$32=""),"",Hoja1!J53-Hoja1!J$32)</f>
        <v>-1.8999999999999986</v>
      </c>
      <c r="J52">
        <f>IF(OR(Hoja1!K53="",Hoja1!K$32=""),"",Hoja1!K53-Hoja1!K$32)</f>
        <v>-1.1900000000000004</v>
      </c>
      <c r="K52" t="str">
        <f>IF(OR(Hoja1!L53="",Hoja1!L$32=""),"",Hoja1!L53-Hoja1!L$32)</f>
        <v/>
      </c>
      <c r="L52">
        <f>(100-SUM(Hoja1!E52:L52))-(100-SUM(Hoja1!E$32:L$32))</f>
        <v>3.75</v>
      </c>
      <c r="N52" s="5" t="e">
        <f t="shared" si="1"/>
        <v>#VALUE!</v>
      </c>
      <c r="O52" t="e">
        <f t="shared" si="2"/>
        <v>#VALUE!</v>
      </c>
    </row>
    <row r="53" spans="1:15" x14ac:dyDescent="0.25">
      <c r="A53" s="4">
        <f>IF(C53=0,"",ROUND((Hoja1!A54+Hoja1!B54)/2,0)-Hoja1!$B$32)</f>
        <v>-87</v>
      </c>
      <c r="B53" t="str">
        <f t="shared" si="0"/>
        <v>11.9739242605761</v>
      </c>
      <c r="C53">
        <f>Hoja1!C54</f>
        <v>820</v>
      </c>
      <c r="D53">
        <f>IF(OR(Hoja1!E54="",Hoja1!E$32=""),"",Hoja1!E54-Hoja1!E$32)</f>
        <v>-0.21000000000000085</v>
      </c>
      <c r="E53" t="str">
        <f>IF(OR(Hoja1!F54="",Hoja1!F$32=""),"",Hoja1!F54-Hoja1!F$32)</f>
        <v/>
      </c>
      <c r="F53" t="str">
        <f>IF(OR(Hoja1!G54="",Hoja1!G$32=""),"",Hoja1!G54-Hoja1!G$32)</f>
        <v/>
      </c>
      <c r="G53">
        <f>IF(OR(Hoja1!H54="",Hoja1!H$32=""),"",Hoja1!H54-Hoja1!H$32)</f>
        <v>11.06</v>
      </c>
      <c r="H53">
        <f>IF(OR(Hoja1!I54="",Hoja1!I$32=""),"",Hoja1!I54-Hoja1!I$32)</f>
        <v>-3.7200000000000006</v>
      </c>
      <c r="I53">
        <f>IF(OR(Hoja1!J54="",Hoja1!J$32=""),"",Hoja1!J54-Hoja1!J$32)</f>
        <v>-1.8999999999999986</v>
      </c>
      <c r="J53">
        <f>IF(OR(Hoja1!K54="",Hoja1!K$32=""),"",Hoja1!K54-Hoja1!K$32)</f>
        <v>0.50999999999999979</v>
      </c>
      <c r="K53">
        <f>IF(OR(Hoja1!L54="",Hoja1!L$32=""),"",Hoja1!L54-Hoja1!L$32)</f>
        <v>-7.5900000000000034</v>
      </c>
      <c r="L53">
        <f>(100-SUM(Hoja1!E53:L53))-(100-SUM(Hoja1!E$32:L$32))</f>
        <v>2.4500000000000028</v>
      </c>
      <c r="N53" s="5">
        <f t="shared" si="1"/>
        <v>13.720000000000002</v>
      </c>
      <c r="O53">
        <f t="shared" si="2"/>
        <v>11.973924260576057</v>
      </c>
    </row>
    <row r="54" spans="1:15" x14ac:dyDescent="0.25">
      <c r="A54" s="4">
        <f>IF(C54=0,"",ROUND((Hoja1!A55+Hoja1!B55)/2,0)-Hoja1!$B$32)</f>
        <v>-70</v>
      </c>
      <c r="B54" t="e">
        <f t="shared" si="0"/>
        <v>#VALUE!</v>
      </c>
      <c r="C54">
        <f>Hoja1!C55</f>
        <v>800</v>
      </c>
      <c r="D54">
        <f>IF(OR(Hoja1!E55="",Hoja1!E$32=""),"",Hoja1!E55-Hoja1!E$32)</f>
        <v>1.1899999999999995</v>
      </c>
      <c r="E54" t="str">
        <f>IF(OR(Hoja1!F55="",Hoja1!F$32=""),"",Hoja1!F55-Hoja1!F$32)</f>
        <v/>
      </c>
      <c r="F54" t="str">
        <f>IF(OR(Hoja1!G55="",Hoja1!G$32=""),"",Hoja1!G55-Hoja1!G$32)</f>
        <v/>
      </c>
      <c r="G54">
        <f>IF(OR(Hoja1!H55="",Hoja1!H$32=""),"",Hoja1!H55-Hoja1!H$32)</f>
        <v>9.06</v>
      </c>
      <c r="H54">
        <f>IF(OR(Hoja1!I55="",Hoja1!I$32=""),"",Hoja1!I55-Hoja1!I$32)</f>
        <v>-4.9200000000000008</v>
      </c>
      <c r="I54">
        <f>IF(OR(Hoja1!J55="",Hoja1!J$32=""),"",Hoja1!J55-Hoja1!J$32)</f>
        <v>-2.7999999999999989</v>
      </c>
      <c r="J54">
        <f>IF(OR(Hoja1!K55="",Hoja1!K$32=""),"",Hoja1!K55-Hoja1!K$32)</f>
        <v>-2.59</v>
      </c>
      <c r="K54" t="str">
        <f>IF(OR(Hoja1!L55="",Hoja1!L$32=""),"",Hoja1!L55-Hoja1!L$32)</f>
        <v/>
      </c>
      <c r="L54">
        <f>(100-SUM(Hoja1!E54:L54))-(100-SUM(Hoja1!E$32:L$32))</f>
        <v>1.8499999999999943</v>
      </c>
      <c r="N54" s="5" t="e">
        <f t="shared" si="1"/>
        <v>#VALUE!</v>
      </c>
      <c r="O54" t="e">
        <f t="shared" si="2"/>
        <v>#VALUE!</v>
      </c>
    </row>
    <row r="55" spans="1:15" x14ac:dyDescent="0.25">
      <c r="A55" s="4">
        <f>IF(C55=0,"",ROUND((Hoja1!A56+Hoja1!B56)/2,0)-Hoja1!$B$32)</f>
        <v>-152</v>
      </c>
      <c r="B55" t="e">
        <f t="shared" si="0"/>
        <v>#VALUE!</v>
      </c>
      <c r="C55">
        <f>Hoja1!C56</f>
        <v>1000</v>
      </c>
      <c r="D55">
        <f>IF(OR(Hoja1!E56="",Hoja1!E$32=""),"",Hoja1!E56-Hoja1!E$32)</f>
        <v>-0.3100000000000005</v>
      </c>
      <c r="E55" t="str">
        <f>IF(OR(Hoja1!F56="",Hoja1!F$32=""),"",Hoja1!F56-Hoja1!F$32)</f>
        <v/>
      </c>
      <c r="F55" t="str">
        <f>IF(OR(Hoja1!G56="",Hoja1!G$32=""),"",Hoja1!G56-Hoja1!G$32)</f>
        <v/>
      </c>
      <c r="G55">
        <f>IF(OR(Hoja1!H56="",Hoja1!H$32=""),"",Hoja1!H56-Hoja1!H$32)</f>
        <v>3.9600000000000009</v>
      </c>
      <c r="H55">
        <f>IF(OR(Hoja1!I56="",Hoja1!I$32=""),"",Hoja1!I56-Hoja1!I$32)</f>
        <v>-2.8200000000000003</v>
      </c>
      <c r="I55">
        <f>IF(OR(Hoja1!J56="",Hoja1!J$32=""),"",Hoja1!J56-Hoja1!J$32)</f>
        <v>1.2000000000000028</v>
      </c>
      <c r="J55">
        <f>IF(OR(Hoja1!K56="",Hoja1!K$32=""),"",Hoja1!K56-Hoja1!K$32)</f>
        <v>-2.09</v>
      </c>
      <c r="K55" t="str">
        <f>IF(OR(Hoja1!L56="",Hoja1!L$32=""),"",Hoja1!L56-Hoja1!L$32)</f>
        <v/>
      </c>
      <c r="L55">
        <f>(100-SUM(Hoja1!E55:L55))-(100-SUM(Hoja1!E$32:L$32))</f>
        <v>2.7499999999999858</v>
      </c>
      <c r="N55" s="5" t="e">
        <f t="shared" si="1"/>
        <v>#VALUE!</v>
      </c>
      <c r="O55" t="e">
        <f t="shared" si="2"/>
        <v>#VALUE!</v>
      </c>
    </row>
    <row r="56" spans="1:15" x14ac:dyDescent="0.25">
      <c r="A56" s="4" t="str">
        <f>IF(C56=0,"",ROUND((Hoja1!A57+Hoja1!B57)/2,0)-Hoja1!$B$32)</f>
        <v/>
      </c>
      <c r="B56" t="e">
        <f t="shared" si="0"/>
        <v>#VALUE!</v>
      </c>
      <c r="C56">
        <f>Hoja1!C57</f>
        <v>0</v>
      </c>
      <c r="D56" t="str">
        <f>IF(OR(Hoja1!E57="",Hoja1!E$32=""),"",Hoja1!E57-Hoja1!E$32)</f>
        <v/>
      </c>
      <c r="E56" t="str">
        <f>IF(OR(Hoja1!F57="",Hoja1!F$32=""),"",Hoja1!F57-Hoja1!F$32)</f>
        <v/>
      </c>
      <c r="F56" t="str">
        <f>IF(OR(Hoja1!G57="",Hoja1!G$32=""),"",Hoja1!G57-Hoja1!G$32)</f>
        <v/>
      </c>
      <c r="G56" t="str">
        <f>IF(OR(Hoja1!H57="",Hoja1!H$32=""),"",Hoja1!H57-Hoja1!H$32)</f>
        <v/>
      </c>
      <c r="H56" t="str">
        <f>IF(OR(Hoja1!I57="",Hoja1!I$32=""),"",Hoja1!I57-Hoja1!I$32)</f>
        <v/>
      </c>
      <c r="I56" t="str">
        <f>IF(OR(Hoja1!J57="",Hoja1!J$32=""),"",Hoja1!J57-Hoja1!J$32)</f>
        <v/>
      </c>
      <c r="J56" t="str">
        <f>IF(OR(Hoja1!K57="",Hoja1!K$32=""),"",Hoja1!K57-Hoja1!K$32)</f>
        <v/>
      </c>
      <c r="K56" t="str">
        <f>IF(OR(Hoja1!L57="",Hoja1!L$32=""),"",Hoja1!L57-Hoja1!L$32)</f>
        <v/>
      </c>
      <c r="N56" s="5" t="e">
        <f t="shared" si="1"/>
        <v>#VALUE!</v>
      </c>
      <c r="O56" t="e">
        <f t="shared" si="2"/>
        <v>#VALUE!</v>
      </c>
    </row>
    <row r="57" spans="1:15" x14ac:dyDescent="0.25">
      <c r="A57" s="4" t="str">
        <f>IF(C57=0,"",ROUND((Hoja1!A58+Hoja1!B58)/2,0)-Hoja1!$B$32)</f>
        <v/>
      </c>
      <c r="B57" t="e">
        <f t="shared" si="0"/>
        <v>#VALUE!</v>
      </c>
      <c r="C57">
        <f>Hoja1!C58</f>
        <v>0</v>
      </c>
      <c r="D57" t="str">
        <f>IF(OR(Hoja1!E58="",Hoja1!E$32=""),"",Hoja1!E58-Hoja1!E$32)</f>
        <v/>
      </c>
      <c r="E57" t="str">
        <f>IF(OR(Hoja1!F58="",Hoja1!F$32=""),"",Hoja1!F58-Hoja1!F$32)</f>
        <v/>
      </c>
      <c r="F57" t="str">
        <f>IF(OR(Hoja1!G58="",Hoja1!G$32=""),"",Hoja1!G58-Hoja1!G$32)</f>
        <v/>
      </c>
      <c r="G57" t="str">
        <f>IF(OR(Hoja1!H58="",Hoja1!H$32=""),"",Hoja1!H58-Hoja1!H$32)</f>
        <v/>
      </c>
      <c r="H57" t="str">
        <f>IF(OR(Hoja1!I58="",Hoja1!I$32=""),"",Hoja1!I58-Hoja1!I$32)</f>
        <v/>
      </c>
      <c r="I57" t="str">
        <f>IF(OR(Hoja1!J58="",Hoja1!J$32=""),"",Hoja1!J58-Hoja1!J$32)</f>
        <v/>
      </c>
      <c r="J57" t="str">
        <f>IF(OR(Hoja1!K58="",Hoja1!K$32=""),"",Hoja1!K58-Hoja1!K$32)</f>
        <v/>
      </c>
      <c r="K57" t="str">
        <f>IF(OR(Hoja1!L58="",Hoja1!L$32=""),"",Hoja1!L58-Hoja1!L$32)</f>
        <v/>
      </c>
      <c r="N57" s="5" t="e">
        <f t="shared" si="1"/>
        <v>#VALUE!</v>
      </c>
      <c r="O57" t="e">
        <f t="shared" si="2"/>
        <v>#VALUE!</v>
      </c>
    </row>
    <row r="58" spans="1:15" x14ac:dyDescent="0.25">
      <c r="A58" s="4" t="str">
        <f>IF(C58=0,"",ROUND((Hoja1!A59+Hoja1!B59)/2,0)-Hoja1!$B$32)</f>
        <v/>
      </c>
      <c r="B58" t="e">
        <f t="shared" si="0"/>
        <v>#VALUE!</v>
      </c>
      <c r="C58">
        <f>Hoja1!C59</f>
        <v>0</v>
      </c>
      <c r="D58" t="str">
        <f>IF(OR(Hoja1!E59="",Hoja1!E$32=""),"",Hoja1!E59-Hoja1!E$32)</f>
        <v/>
      </c>
      <c r="E58" t="str">
        <f>IF(OR(Hoja1!F59="",Hoja1!F$32=""),"",Hoja1!F59-Hoja1!F$32)</f>
        <v/>
      </c>
      <c r="F58" t="str">
        <f>IF(OR(Hoja1!G59="",Hoja1!G$32=""),"",Hoja1!G59-Hoja1!G$32)</f>
        <v/>
      </c>
      <c r="G58" t="str">
        <f>IF(OR(Hoja1!H59="",Hoja1!H$32=""),"",Hoja1!H59-Hoja1!H$32)</f>
        <v/>
      </c>
      <c r="H58" t="str">
        <f>IF(OR(Hoja1!I59="",Hoja1!I$32=""),"",Hoja1!I59-Hoja1!I$32)</f>
        <v/>
      </c>
      <c r="I58" t="str">
        <f>IF(OR(Hoja1!J59="",Hoja1!J$32=""),"",Hoja1!J59-Hoja1!J$32)</f>
        <v/>
      </c>
      <c r="J58" t="str">
        <f>IF(OR(Hoja1!K59="",Hoja1!K$32=""),"",Hoja1!K59-Hoja1!K$32)</f>
        <v/>
      </c>
      <c r="K58" t="str">
        <f>IF(OR(Hoja1!L59="",Hoja1!L$32=""),"",Hoja1!L59-Hoja1!L$32)</f>
        <v/>
      </c>
      <c r="N58" s="5" t="e">
        <f t="shared" si="1"/>
        <v>#VALUE!</v>
      </c>
      <c r="O58" t="e">
        <f t="shared" si="2"/>
        <v>#VALUE!</v>
      </c>
    </row>
    <row r="59" spans="1:15" x14ac:dyDescent="0.25">
      <c r="A59" s="4"/>
      <c r="N59" s="5"/>
    </row>
    <row r="60" spans="1:15" x14ac:dyDescent="0.25">
      <c r="A60" s="4"/>
      <c r="N60" s="5"/>
    </row>
    <row r="61" spans="1:15" x14ac:dyDescent="0.25">
      <c r="A61" s="4"/>
      <c r="N61" s="5"/>
    </row>
    <row r="62" spans="1:15" x14ac:dyDescent="0.25">
      <c r="A62" s="4"/>
      <c r="N62" s="5"/>
    </row>
    <row r="63" spans="1:15" x14ac:dyDescent="0.25">
      <c r="A63" s="4"/>
      <c r="N63" s="5"/>
    </row>
    <row r="64" spans="1:15" x14ac:dyDescent="0.25">
      <c r="A64" s="4"/>
      <c r="N64" s="5"/>
    </row>
    <row r="65" spans="1:14" x14ac:dyDescent="0.25">
      <c r="A65" s="4"/>
      <c r="N65" s="5"/>
    </row>
    <row r="66" spans="1:14" x14ac:dyDescent="0.25">
      <c r="A66" s="4"/>
      <c r="N66" s="5"/>
    </row>
    <row r="67" spans="1:14" x14ac:dyDescent="0.25">
      <c r="A67" s="4"/>
      <c r="N67" s="5"/>
    </row>
    <row r="68" spans="1:14" x14ac:dyDescent="0.25">
      <c r="A68" s="4"/>
      <c r="N68" s="5"/>
    </row>
    <row r="69" spans="1:14" x14ac:dyDescent="0.25">
      <c r="A69" s="4"/>
      <c r="N69" s="5"/>
    </row>
    <row r="70" spans="1:14" x14ac:dyDescent="0.25">
      <c r="A70" s="4"/>
      <c r="N70" s="5"/>
    </row>
    <row r="71" spans="1:14" x14ac:dyDescent="0.25">
      <c r="A71" s="4"/>
      <c r="N71" s="5"/>
    </row>
    <row r="72" spans="1:14" x14ac:dyDescent="0.25">
      <c r="A72" s="4"/>
      <c r="N72" s="5"/>
    </row>
    <row r="73" spans="1:14" x14ac:dyDescent="0.25">
      <c r="A73" s="4"/>
      <c r="N73" s="5"/>
    </row>
    <row r="74" spans="1:14" x14ac:dyDescent="0.25">
      <c r="A74" s="4"/>
      <c r="N74" s="5"/>
    </row>
    <row r="75" spans="1:14" x14ac:dyDescent="0.25">
      <c r="A75" s="4"/>
      <c r="N75" s="5"/>
    </row>
    <row r="76" spans="1:14" x14ac:dyDescent="0.25">
      <c r="A76" s="4"/>
      <c r="N76" s="5"/>
    </row>
    <row r="77" spans="1:14" x14ac:dyDescent="0.25">
      <c r="A77" s="4"/>
      <c r="N77" s="5"/>
    </row>
    <row r="78" spans="1:14" x14ac:dyDescent="0.25">
      <c r="A78" s="4"/>
      <c r="N78" s="5"/>
    </row>
    <row r="79" spans="1:14" x14ac:dyDescent="0.25">
      <c r="A79" s="4"/>
      <c r="N79" s="5"/>
    </row>
    <row r="80" spans="1:14" x14ac:dyDescent="0.25">
      <c r="A80" s="4"/>
      <c r="N80" s="5"/>
    </row>
    <row r="81" spans="1:14" x14ac:dyDescent="0.25">
      <c r="A81" s="4"/>
      <c r="N81" s="5"/>
    </row>
    <row r="82" spans="1:14" x14ac:dyDescent="0.25">
      <c r="A82" s="4"/>
      <c r="N82" s="5"/>
    </row>
    <row r="83" spans="1:14" x14ac:dyDescent="0.25">
      <c r="A83" s="4"/>
      <c r="N83" s="5"/>
    </row>
    <row r="84" spans="1:14" x14ac:dyDescent="0.25">
      <c r="A84" s="4"/>
      <c r="N84" s="5"/>
    </row>
    <row r="85" spans="1:14" x14ac:dyDescent="0.25">
      <c r="A85" s="4"/>
      <c r="N85" s="5"/>
    </row>
    <row r="86" spans="1:14" x14ac:dyDescent="0.25">
      <c r="A86" s="4"/>
      <c r="N86" s="5"/>
    </row>
    <row r="87" spans="1:14" x14ac:dyDescent="0.25">
      <c r="A87" s="4"/>
      <c r="N87" s="5"/>
    </row>
    <row r="88" spans="1:14" x14ac:dyDescent="0.25">
      <c r="A88" s="4"/>
      <c r="N88" s="5"/>
    </row>
    <row r="89" spans="1:14" x14ac:dyDescent="0.25">
      <c r="A89" s="4"/>
      <c r="N89" s="5"/>
    </row>
    <row r="90" spans="1:14" x14ac:dyDescent="0.25">
      <c r="A90" s="4"/>
      <c r="N90" s="5"/>
    </row>
    <row r="91" spans="1:14" x14ac:dyDescent="0.25">
      <c r="A91" s="4"/>
      <c r="N91" s="5"/>
    </row>
    <row r="92" spans="1:14" x14ac:dyDescent="0.25">
      <c r="A92" s="4"/>
      <c r="N92" s="5"/>
    </row>
    <row r="93" spans="1:14" x14ac:dyDescent="0.25">
      <c r="A93" s="4"/>
      <c r="N93" s="5"/>
    </row>
    <row r="94" spans="1:14" x14ac:dyDescent="0.25">
      <c r="A94" s="4"/>
      <c r="N94" s="5"/>
    </row>
    <row r="95" spans="1:14" x14ac:dyDescent="0.25">
      <c r="A95" s="4"/>
      <c r="N95" s="5"/>
    </row>
    <row r="96" spans="1:14" x14ac:dyDescent="0.25">
      <c r="A96" s="4"/>
      <c r="N96" s="5"/>
    </row>
    <row r="97" spans="1:14" x14ac:dyDescent="0.25">
      <c r="A97" s="4"/>
      <c r="N97" s="5"/>
    </row>
    <row r="98" spans="1:14" x14ac:dyDescent="0.25">
      <c r="A98" s="4"/>
      <c r="N98" s="5"/>
    </row>
    <row r="99" spans="1:14" x14ac:dyDescent="0.25">
      <c r="A99" s="4"/>
      <c r="N99" s="5"/>
    </row>
    <row r="100" spans="1:14" x14ac:dyDescent="0.25">
      <c r="A100" s="4"/>
      <c r="N100" s="5"/>
    </row>
    <row r="101" spans="1:14" x14ac:dyDescent="0.25">
      <c r="A101" s="4"/>
      <c r="N101" s="5"/>
    </row>
    <row r="102" spans="1:14" x14ac:dyDescent="0.25">
      <c r="A102" s="4"/>
      <c r="N102" s="5"/>
    </row>
    <row r="103" spans="1:14" x14ac:dyDescent="0.25">
      <c r="A103" s="4"/>
      <c r="N103" s="5"/>
    </row>
    <row r="104" spans="1:14" x14ac:dyDescent="0.25">
      <c r="A104" s="4"/>
      <c r="N104" s="5"/>
    </row>
    <row r="105" spans="1:14" x14ac:dyDescent="0.25">
      <c r="A105" s="4"/>
      <c r="N105" s="5"/>
    </row>
    <row r="106" spans="1:14" x14ac:dyDescent="0.25">
      <c r="A106" s="4"/>
      <c r="N106" s="5"/>
    </row>
    <row r="107" spans="1:14" x14ac:dyDescent="0.25">
      <c r="A107" s="4"/>
      <c r="N107" s="5"/>
    </row>
    <row r="108" spans="1:14" x14ac:dyDescent="0.25">
      <c r="A108" s="4"/>
      <c r="N108" s="5"/>
    </row>
    <row r="109" spans="1:14" x14ac:dyDescent="0.25">
      <c r="A109" s="4"/>
      <c r="N109" s="5"/>
    </row>
    <row r="110" spans="1:14" x14ac:dyDescent="0.25">
      <c r="A110" s="4"/>
      <c r="N110" s="5"/>
    </row>
    <row r="111" spans="1:14" x14ac:dyDescent="0.25">
      <c r="A111" s="4"/>
      <c r="N111" s="5"/>
    </row>
    <row r="112" spans="1:14" x14ac:dyDescent="0.25">
      <c r="A112" s="4"/>
      <c r="N112" s="5"/>
    </row>
    <row r="113" spans="1:14" x14ac:dyDescent="0.25">
      <c r="A113" s="4"/>
      <c r="N113" s="5"/>
    </row>
    <row r="114" spans="1:14" x14ac:dyDescent="0.25">
      <c r="A114" s="4"/>
      <c r="N114" s="5"/>
    </row>
    <row r="115" spans="1:14" x14ac:dyDescent="0.25">
      <c r="A115" s="4"/>
      <c r="N115" s="5"/>
    </row>
    <row r="116" spans="1:14" x14ac:dyDescent="0.25">
      <c r="A116" s="4"/>
      <c r="N116" s="5"/>
    </row>
    <row r="117" spans="1:14" x14ac:dyDescent="0.25">
      <c r="A117" s="4"/>
      <c r="N117" s="5"/>
    </row>
    <row r="118" spans="1:14" x14ac:dyDescent="0.25">
      <c r="A118" s="4"/>
      <c r="N118" s="5"/>
    </row>
    <row r="119" spans="1:14" x14ac:dyDescent="0.25">
      <c r="A119" s="4"/>
      <c r="N119" s="5"/>
    </row>
    <row r="120" spans="1:14" x14ac:dyDescent="0.25">
      <c r="A120" s="4"/>
      <c r="N120" s="5"/>
    </row>
    <row r="121" spans="1:14" x14ac:dyDescent="0.25">
      <c r="A121" s="4"/>
      <c r="N121" s="5"/>
    </row>
    <row r="122" spans="1:14" x14ac:dyDescent="0.25">
      <c r="A122" s="4"/>
      <c r="N122" s="5"/>
    </row>
    <row r="123" spans="1:14" x14ac:dyDescent="0.25">
      <c r="A123" s="4"/>
      <c r="N123" s="5"/>
    </row>
    <row r="124" spans="1:14" x14ac:dyDescent="0.25">
      <c r="A124" s="4"/>
      <c r="N124" s="5"/>
    </row>
    <row r="125" spans="1:14" x14ac:dyDescent="0.25">
      <c r="A125" s="4"/>
      <c r="N125" s="5"/>
    </row>
    <row r="126" spans="1:14" x14ac:dyDescent="0.25">
      <c r="A126" s="4"/>
      <c r="N126" s="5"/>
    </row>
    <row r="127" spans="1:14" x14ac:dyDescent="0.25">
      <c r="A127" s="4"/>
      <c r="N127" s="5"/>
    </row>
    <row r="128" spans="1:14" x14ac:dyDescent="0.25">
      <c r="A128" s="4"/>
      <c r="N128" s="5"/>
    </row>
    <row r="129" spans="1:14" x14ac:dyDescent="0.25">
      <c r="A129" s="4"/>
      <c r="N129" s="5"/>
    </row>
    <row r="130" spans="1:14" x14ac:dyDescent="0.25">
      <c r="A130" s="4"/>
      <c r="N130" s="5"/>
    </row>
    <row r="131" spans="1:14" x14ac:dyDescent="0.25">
      <c r="A131" s="4"/>
      <c r="N131" s="5"/>
    </row>
    <row r="132" spans="1:14" x14ac:dyDescent="0.25">
      <c r="A132" s="4"/>
      <c r="N132" s="5"/>
    </row>
    <row r="133" spans="1:14" x14ac:dyDescent="0.25">
      <c r="A133" s="4"/>
      <c r="N133" s="5"/>
    </row>
    <row r="134" spans="1:14" x14ac:dyDescent="0.25">
      <c r="A134" s="4"/>
      <c r="N134" s="5"/>
    </row>
    <row r="135" spans="1:14" x14ac:dyDescent="0.25">
      <c r="A135" s="4"/>
      <c r="N135" s="5"/>
    </row>
    <row r="136" spans="1:14" x14ac:dyDescent="0.25">
      <c r="A136" s="4"/>
      <c r="N136" s="5"/>
    </row>
    <row r="137" spans="1:14" x14ac:dyDescent="0.25">
      <c r="A137" s="4"/>
      <c r="N137" s="5"/>
    </row>
    <row r="138" spans="1:14" x14ac:dyDescent="0.25">
      <c r="A138" s="4"/>
      <c r="N138" s="5"/>
    </row>
    <row r="139" spans="1:14" x14ac:dyDescent="0.25">
      <c r="A139" s="4"/>
      <c r="N139" s="5"/>
    </row>
    <row r="140" spans="1:14" x14ac:dyDescent="0.25">
      <c r="A140" s="4"/>
      <c r="N140" s="5"/>
    </row>
    <row r="141" spans="1:14" x14ac:dyDescent="0.25">
      <c r="A141" s="4"/>
      <c r="N141" s="5"/>
    </row>
    <row r="142" spans="1:14" x14ac:dyDescent="0.25">
      <c r="A142" s="4"/>
      <c r="N142" s="5"/>
    </row>
    <row r="143" spans="1:14" x14ac:dyDescent="0.25">
      <c r="A143" s="4"/>
      <c r="N143" s="5"/>
    </row>
    <row r="144" spans="1:14" x14ac:dyDescent="0.25">
      <c r="A144" s="4"/>
      <c r="N144" s="5"/>
    </row>
    <row r="145" spans="1:14" x14ac:dyDescent="0.25">
      <c r="A145" s="4"/>
      <c r="N145" s="5"/>
    </row>
    <row r="146" spans="1:14" x14ac:dyDescent="0.25">
      <c r="A146" s="4"/>
      <c r="N146" s="5"/>
    </row>
    <row r="147" spans="1:14" x14ac:dyDescent="0.25">
      <c r="A147" s="4"/>
      <c r="N147" s="5"/>
    </row>
    <row r="148" spans="1:14" x14ac:dyDescent="0.25">
      <c r="A148" s="4"/>
      <c r="N148" s="5"/>
    </row>
    <row r="149" spans="1:14" x14ac:dyDescent="0.25">
      <c r="A149" s="4"/>
      <c r="N149" s="5"/>
    </row>
    <row r="150" spans="1:14" x14ac:dyDescent="0.25">
      <c r="A150" s="4"/>
      <c r="N150" s="5"/>
    </row>
    <row r="151" spans="1:14" x14ac:dyDescent="0.25">
      <c r="A151" s="4"/>
      <c r="N151" s="5"/>
    </row>
    <row r="152" spans="1:14" x14ac:dyDescent="0.25">
      <c r="A152" s="4"/>
      <c r="N152" s="5"/>
    </row>
    <row r="153" spans="1:14" x14ac:dyDescent="0.25">
      <c r="A153" s="4"/>
      <c r="N153" s="5"/>
    </row>
    <row r="154" spans="1:14" x14ac:dyDescent="0.25">
      <c r="A154" s="4"/>
      <c r="N154" s="5"/>
    </row>
    <row r="155" spans="1:14" x14ac:dyDescent="0.25">
      <c r="A155" s="4"/>
      <c r="N155" s="5"/>
    </row>
    <row r="156" spans="1:14" x14ac:dyDescent="0.25">
      <c r="A156" s="4"/>
      <c r="N156" s="5"/>
    </row>
    <row r="157" spans="1:14" x14ac:dyDescent="0.25">
      <c r="A157" s="4"/>
      <c r="N157" s="5"/>
    </row>
    <row r="158" spans="1:14" x14ac:dyDescent="0.25">
      <c r="A158" s="4"/>
      <c r="N158" s="5"/>
    </row>
    <row r="159" spans="1:14" x14ac:dyDescent="0.25">
      <c r="A159" s="4"/>
      <c r="N159" s="5"/>
    </row>
    <row r="160" spans="1:14" x14ac:dyDescent="0.25">
      <c r="A160" s="4"/>
      <c r="N160" s="5"/>
    </row>
    <row r="161" spans="1:14" x14ac:dyDescent="0.25">
      <c r="A161" s="4"/>
      <c r="N161" s="5"/>
    </row>
    <row r="162" spans="1:14" x14ac:dyDescent="0.25">
      <c r="A162" s="4"/>
      <c r="N162" s="5"/>
    </row>
    <row r="163" spans="1:14" x14ac:dyDescent="0.25">
      <c r="A163" s="4"/>
      <c r="N163" s="5"/>
    </row>
    <row r="164" spans="1:14" x14ac:dyDescent="0.25">
      <c r="A164" s="4"/>
      <c r="N164" s="5"/>
    </row>
    <row r="165" spans="1:14" x14ac:dyDescent="0.25">
      <c r="A165" s="4"/>
      <c r="N165" s="5"/>
    </row>
    <row r="166" spans="1:14" x14ac:dyDescent="0.25">
      <c r="A166" s="4"/>
      <c r="N166" s="5"/>
    </row>
    <row r="167" spans="1:14" x14ac:dyDescent="0.25">
      <c r="A167" s="4"/>
      <c r="N167" s="5"/>
    </row>
    <row r="168" spans="1:14" x14ac:dyDescent="0.25">
      <c r="A168" s="4"/>
      <c r="N168" s="5"/>
    </row>
    <row r="169" spans="1:14" x14ac:dyDescent="0.25">
      <c r="A169" s="4"/>
      <c r="N169" s="5"/>
    </row>
    <row r="170" spans="1:14" x14ac:dyDescent="0.25">
      <c r="A170" s="4"/>
      <c r="N170" s="5"/>
    </row>
    <row r="171" spans="1:14" x14ac:dyDescent="0.25">
      <c r="A171" s="4"/>
      <c r="N171" s="5"/>
    </row>
    <row r="172" spans="1:14" x14ac:dyDescent="0.25">
      <c r="A172" s="4"/>
      <c r="N172" s="5"/>
    </row>
    <row r="173" spans="1:14" x14ac:dyDescent="0.25">
      <c r="A173" s="4"/>
      <c r="N173" s="5"/>
    </row>
    <row r="174" spans="1:14" x14ac:dyDescent="0.25">
      <c r="A174" s="4"/>
      <c r="N174" s="5"/>
    </row>
    <row r="175" spans="1:14" x14ac:dyDescent="0.25">
      <c r="A175" s="4"/>
      <c r="N175" s="5"/>
    </row>
    <row r="176" spans="1:14" x14ac:dyDescent="0.25">
      <c r="A176" s="4"/>
      <c r="N176" s="5"/>
    </row>
    <row r="177" spans="1:14" x14ac:dyDescent="0.25">
      <c r="A177" s="4"/>
      <c r="N177" s="5"/>
    </row>
    <row r="178" spans="1:14" x14ac:dyDescent="0.25">
      <c r="A178" s="4"/>
      <c r="N178" s="5"/>
    </row>
    <row r="179" spans="1:14" x14ac:dyDescent="0.25">
      <c r="A179" s="4"/>
      <c r="N179" s="5"/>
    </row>
    <row r="180" spans="1:14" x14ac:dyDescent="0.25">
      <c r="A180" s="4"/>
      <c r="N180" s="5"/>
    </row>
    <row r="181" spans="1:14" x14ac:dyDescent="0.25">
      <c r="A181" s="4"/>
      <c r="N181" s="5"/>
    </row>
    <row r="182" spans="1:14" x14ac:dyDescent="0.25">
      <c r="A182" s="4"/>
      <c r="N182" s="5"/>
    </row>
    <row r="183" spans="1:14" x14ac:dyDescent="0.25">
      <c r="A183" s="4"/>
      <c r="N183" s="5"/>
    </row>
    <row r="184" spans="1:14" x14ac:dyDescent="0.25">
      <c r="A184" s="4"/>
      <c r="N184" s="5"/>
    </row>
    <row r="185" spans="1:14" x14ac:dyDescent="0.25">
      <c r="A185" s="4"/>
      <c r="N185" s="5"/>
    </row>
    <row r="186" spans="1:14" x14ac:dyDescent="0.25">
      <c r="A186" s="4"/>
      <c r="N186" s="5"/>
    </row>
    <row r="187" spans="1:14" x14ac:dyDescent="0.25">
      <c r="A187" s="4"/>
      <c r="N187" s="5"/>
    </row>
    <row r="188" spans="1:14" x14ac:dyDescent="0.25">
      <c r="A188" s="4"/>
      <c r="N188" s="5"/>
    </row>
    <row r="189" spans="1:14" x14ac:dyDescent="0.25">
      <c r="A189" s="4"/>
      <c r="N189" s="5"/>
    </row>
    <row r="190" spans="1:14" x14ac:dyDescent="0.25">
      <c r="A190" s="4"/>
      <c r="N190" s="5"/>
    </row>
    <row r="191" spans="1:14" x14ac:dyDescent="0.25">
      <c r="A191" s="4"/>
      <c r="N191" s="5"/>
    </row>
    <row r="192" spans="1:14" x14ac:dyDescent="0.25">
      <c r="A192" s="4"/>
      <c r="N192" s="5"/>
    </row>
    <row r="193" spans="1:14" x14ac:dyDescent="0.25">
      <c r="A193" s="4"/>
      <c r="N193" s="5"/>
    </row>
    <row r="194" spans="1:14" x14ac:dyDescent="0.25">
      <c r="A194" s="4"/>
      <c r="N194" s="5"/>
    </row>
    <row r="195" spans="1:14" x14ac:dyDescent="0.25">
      <c r="A195" s="4"/>
      <c r="N195" s="5"/>
    </row>
    <row r="196" spans="1:14" x14ac:dyDescent="0.25">
      <c r="A196" s="4"/>
      <c r="N196" s="5"/>
    </row>
    <row r="197" spans="1:14" x14ac:dyDescent="0.25">
      <c r="A197" s="4"/>
      <c r="N197" s="5"/>
    </row>
    <row r="198" spans="1:14" x14ac:dyDescent="0.25">
      <c r="A198" s="4"/>
      <c r="N198" s="5"/>
    </row>
    <row r="199" spans="1:14" x14ac:dyDescent="0.25">
      <c r="A199" s="4"/>
      <c r="N199" s="5"/>
    </row>
    <row r="200" spans="1:14" x14ac:dyDescent="0.25">
      <c r="A200" s="4"/>
      <c r="N200" s="5"/>
    </row>
    <row r="201" spans="1:14" x14ac:dyDescent="0.25">
      <c r="A201" s="4"/>
      <c r="N201" s="5"/>
    </row>
    <row r="202" spans="1:14" x14ac:dyDescent="0.25">
      <c r="A202" s="4"/>
      <c r="N202" s="5"/>
    </row>
    <row r="203" spans="1:14" x14ac:dyDescent="0.25">
      <c r="A203" s="4"/>
      <c r="N203" s="5"/>
    </row>
    <row r="204" spans="1:14" x14ac:dyDescent="0.25">
      <c r="A204" s="4"/>
      <c r="N204" s="5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Jesús Carro Fernández</cp:lastModifiedBy>
  <dcterms:created xsi:type="dcterms:W3CDTF">2017-10-16T09:39:00Z</dcterms:created>
  <dcterms:modified xsi:type="dcterms:W3CDTF">2017-11-01T22:02:49Z</dcterms:modified>
</cp:coreProperties>
</file>