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5C03A19E-E639-4246-AD1A-F9987DDA1370}" xr6:coauthVersionLast="47" xr6:coauthVersionMax="47" xr10:uidLastSave="{00000000-0000-0000-0000-000000000000}"/>
  <bookViews>
    <workbookView xWindow="-108" yWindow="-108" windowWidth="23256" windowHeight="12456" xr2:uid="{7B658EB9-D54D-4FB0-81D5-DA69867016C1}"/>
  </bookViews>
  <sheets>
    <sheet name="B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9" i="1"/>
  <c r="F18" i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5" i="1"/>
  <c r="H5" i="1" s="1"/>
  <c r="I5" i="1" s="1"/>
  <c r="F13" i="1"/>
</calcChain>
</file>

<file path=xl/sharedStrings.xml><?xml version="1.0" encoding="utf-8"?>
<sst xmlns="http://schemas.openxmlformats.org/spreadsheetml/2006/main" count="29" uniqueCount="24">
  <si>
    <t>ลำดับที่</t>
  </si>
  <si>
    <t>ชื่อ</t>
  </si>
  <si>
    <t>เนย</t>
  </si>
  <si>
    <t>ดิส</t>
  </si>
  <si>
    <t>นิ้ง</t>
  </si>
  <si>
    <t>แน็ก</t>
  </si>
  <si>
    <t>เวฟ</t>
  </si>
  <si>
    <t>บิว</t>
  </si>
  <si>
    <t>ซาร์น</t>
  </si>
  <si>
    <t>ส่วนสูง(CM)</t>
  </si>
  <si>
    <t>ส่วนสูง(m)</t>
  </si>
  <si>
    <t>ดัชนีมวลกาย (BMI)</t>
  </si>
  <si>
    <t>น้ำหนัก (kg)</t>
  </si>
  <si>
    <t>เพศ</t>
  </si>
  <si>
    <t>ญ</t>
  </si>
  <si>
    <t>ช</t>
  </si>
  <si>
    <t>ค่าเกณฑ์</t>
  </si>
  <si>
    <t>ส่วนสูงเฉลี่ย(cm)</t>
  </si>
  <si>
    <t>น้ำหนักเฉลี่ย(kg)</t>
  </si>
  <si>
    <t>Maximum weight(kg)</t>
  </si>
  <si>
    <t>Minimum Weight(kg)</t>
  </si>
  <si>
    <t>Maximum high(cm)</t>
  </si>
  <si>
    <t>Minimum high(cm)</t>
  </si>
  <si>
    <t>คำนวณค่า BMI ของเพื่อนในออฟฟิศ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</si>
</sst>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19EBF-74A4-41FF-AFFB-4AA4C7C525FE}" name="Table1" displayName="Table1" ref="B4:I11" totalsRowShown="0" headerRowDxfId="8">
  <autoFilter ref="B4:I11" xr:uid="{69919EBF-74A4-41FF-AFFB-4AA4C7C525FE}"/>
  <tableColumns count="8">
    <tableColumn id="1" xr3:uid="{3AEECEEC-10CF-461C-8DA4-3C8091F2E6C8}" name="ลำดับที่" dataDxfId="7"/>
    <tableColumn id="2" xr3:uid="{F8A2BAE0-AC9C-4E90-A04C-9D43DC97E110}" name="ชื่อ" dataDxfId="6"/>
    <tableColumn id="3" xr3:uid="{A6A83721-5357-45A1-88BA-EFCBE7CBFDAC}" name="เพศ" dataDxfId="5"/>
    <tableColumn id="4" xr3:uid="{6EB475FA-9FCB-4FD9-9360-06988277D9CE}" name="น้ำหนัก (kg)" dataDxfId="4"/>
    <tableColumn id="5" xr3:uid="{894634B8-E593-4AF5-8C76-0BA1B15FCE72}" name="ส่วนสูง(CM)" dataDxfId="3"/>
    <tableColumn id="6" xr3:uid="{AA96B992-A83D-4AE5-9829-712AD033672B}" name="ส่วนสูง(m)" dataDxfId="2">
      <calculatedColumnFormula>F5/100</calculatedColumnFormula>
    </tableColumn>
    <tableColumn id="7" xr3:uid="{BD5F141C-C36A-46C7-9946-D5DB47626E7F}" name="ดัชนีมวลกาย (BMI)" dataDxfId="1">
      <calculatedColumnFormula>E5/(G5*G5)</calculatedColumnFormula>
    </tableColumn>
    <tableColumn id="8" xr3:uid="{1D76E061-B4F3-4032-AB64-8B617C73CECA}" name="ค่าเกณฑ์" dataDxfId="0">
      <calculatedColumnFormula>IF(H5&lt;=18,"ผอมเกินไป",IF(H5&lt;=25,"ปกติ",IF(H5&lt;=30,"เริ่มอ้วน",IF(H5&lt;=35,"อ้วน",IF(H5&gt;35,"อ้วนมากผิดปกติ")))))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1E41-8186-4119-8F69-F8A333D5F224}">
  <dimension ref="B1:I19"/>
  <sheetViews>
    <sheetView tabSelected="1" topLeftCell="B1" workbookViewId="0">
      <selection activeCell="J21" sqref="J21"/>
    </sheetView>
  </sheetViews>
  <sheetFormatPr defaultRowHeight="14.4" x14ac:dyDescent="0.3"/>
  <cols>
    <col min="2" max="2" width="12" style="1" bestFit="1" customWidth="1"/>
    <col min="3" max="3" width="8.109375" style="1" bestFit="1" customWidth="1"/>
    <col min="4" max="4" width="9" style="1" bestFit="1" customWidth="1"/>
    <col min="5" max="5" width="18.109375" style="2" bestFit="1" customWidth="1"/>
    <col min="6" max="6" width="24" style="2" customWidth="1"/>
    <col min="7" max="7" width="14.6640625" style="2" bestFit="1" customWidth="1"/>
    <col min="8" max="8" width="22.6640625" style="1" bestFit="1" customWidth="1"/>
    <col min="9" max="9" width="13.6640625" style="1" bestFit="1" customWidth="1"/>
  </cols>
  <sheetData>
    <row r="1" spans="2:9" ht="27.6" customHeight="1" x14ac:dyDescent="0.35">
      <c r="E1" s="7" t="s">
        <v>23</v>
      </c>
      <c r="F1" s="7"/>
    </row>
    <row r="4" spans="2:9" ht="24" customHeight="1" x14ac:dyDescent="0.3">
      <c r="B4" s="1" t="s">
        <v>0</v>
      </c>
      <c r="C4" s="1" t="s">
        <v>1</v>
      </c>
      <c r="D4" s="1" t="s">
        <v>13</v>
      </c>
      <c r="E4" s="2" t="s">
        <v>12</v>
      </c>
      <c r="F4" s="2" t="s">
        <v>9</v>
      </c>
      <c r="G4" s="2" t="s">
        <v>10</v>
      </c>
      <c r="H4" s="1" t="s">
        <v>11</v>
      </c>
      <c r="I4" s="2" t="s">
        <v>16</v>
      </c>
    </row>
    <row r="5" spans="2:9" x14ac:dyDescent="0.3">
      <c r="B5" s="1">
        <v>1</v>
      </c>
      <c r="C5" s="1" t="s">
        <v>2</v>
      </c>
      <c r="D5" s="1" t="s">
        <v>14</v>
      </c>
      <c r="E5" s="2">
        <v>60</v>
      </c>
      <c r="F5" s="3">
        <v>163</v>
      </c>
      <c r="G5" s="2">
        <f>F5/100</f>
        <v>1.63</v>
      </c>
      <c r="H5" s="2">
        <f>E5/(G5*G5)</f>
        <v>22.582709172343712</v>
      </c>
      <c r="I5" s="1" t="str">
        <f>IF(H5&lt;=18,"ผอมเกินไป",IF(H5&lt;=25,"ปกติ",IF(H5&lt;=30,"เริ่มอ้วน",IF(H5&lt;=35,"อ้วน",IF(H5&gt;35,"อ้วนมากผิดปกติ")))))</f>
        <v>ปกติ</v>
      </c>
    </row>
    <row r="6" spans="2:9" x14ac:dyDescent="0.3">
      <c r="B6" s="1">
        <v>2</v>
      </c>
      <c r="C6" s="1" t="s">
        <v>3</v>
      </c>
      <c r="D6" s="1" t="s">
        <v>15</v>
      </c>
      <c r="E6" s="2">
        <v>68</v>
      </c>
      <c r="F6" s="3">
        <v>168</v>
      </c>
      <c r="G6" s="2">
        <f t="shared" ref="G6:G11" si="0">F6/100</f>
        <v>1.68</v>
      </c>
      <c r="H6" s="2">
        <f t="shared" ref="H6:H11" si="1">E6/(G6*G6)</f>
        <v>24.092970521541954</v>
      </c>
      <c r="I6" s="1" t="str">
        <f t="shared" ref="I6:I11" si="2">IF(H6&lt;=18,"ผอมเกินไป",IF(H6&lt;=25,"ปกติ",IF(H6&lt;=30,"เริ่มอ้วน",IF(H6&lt;=35,"อ้วน",IF(H6&gt;35,"อ้วนมากผิดปกติ")))))</f>
        <v>ปกติ</v>
      </c>
    </row>
    <row r="7" spans="2:9" x14ac:dyDescent="0.3">
      <c r="B7" s="1">
        <v>3</v>
      </c>
      <c r="C7" s="1" t="s">
        <v>4</v>
      </c>
      <c r="D7" s="1" t="s">
        <v>14</v>
      </c>
      <c r="E7" s="2">
        <v>65</v>
      </c>
      <c r="F7" s="3">
        <v>165</v>
      </c>
      <c r="G7" s="2">
        <f t="shared" si="0"/>
        <v>1.65</v>
      </c>
      <c r="H7" s="2">
        <f t="shared" si="1"/>
        <v>23.875114784205696</v>
      </c>
      <c r="I7" s="1" t="str">
        <f t="shared" si="2"/>
        <v>ปกติ</v>
      </c>
    </row>
    <row r="8" spans="2:9" x14ac:dyDescent="0.3">
      <c r="B8" s="1">
        <v>4</v>
      </c>
      <c r="C8" s="1" t="s">
        <v>5</v>
      </c>
      <c r="D8" s="1" t="s">
        <v>15</v>
      </c>
      <c r="E8" s="2">
        <v>70</v>
      </c>
      <c r="F8" s="3">
        <v>178</v>
      </c>
      <c r="G8" s="2">
        <f t="shared" si="0"/>
        <v>1.78</v>
      </c>
      <c r="H8" s="2">
        <f t="shared" si="1"/>
        <v>22.093170054286073</v>
      </c>
      <c r="I8" s="1" t="str">
        <f t="shared" si="2"/>
        <v>ปกติ</v>
      </c>
    </row>
    <row r="9" spans="2:9" x14ac:dyDescent="0.3">
      <c r="B9" s="1">
        <v>5</v>
      </c>
      <c r="C9" s="1" t="s">
        <v>8</v>
      </c>
      <c r="D9" s="1" t="s">
        <v>14</v>
      </c>
      <c r="E9" s="2">
        <v>67</v>
      </c>
      <c r="F9" s="3">
        <v>154</v>
      </c>
      <c r="G9" s="2">
        <f t="shared" si="0"/>
        <v>1.54</v>
      </c>
      <c r="H9" s="2">
        <f t="shared" si="1"/>
        <v>28.250969809411369</v>
      </c>
      <c r="I9" s="1" t="str">
        <f t="shared" si="2"/>
        <v>เริ่มอ้วน</v>
      </c>
    </row>
    <row r="10" spans="2:9" x14ac:dyDescent="0.3">
      <c r="B10" s="1">
        <v>6</v>
      </c>
      <c r="C10" s="1" t="s">
        <v>7</v>
      </c>
      <c r="D10" s="1" t="s">
        <v>15</v>
      </c>
      <c r="E10" s="2">
        <v>69</v>
      </c>
      <c r="F10" s="3">
        <v>165</v>
      </c>
      <c r="G10" s="2">
        <f t="shared" si="0"/>
        <v>1.65</v>
      </c>
      <c r="H10" s="2">
        <f t="shared" si="1"/>
        <v>25.344352617079892</v>
      </c>
      <c r="I10" s="1" t="str">
        <f t="shared" si="2"/>
        <v>เริ่มอ้วน</v>
      </c>
    </row>
    <row r="11" spans="2:9" x14ac:dyDescent="0.3">
      <c r="B11" s="1">
        <v>7</v>
      </c>
      <c r="C11" s="1" t="s">
        <v>6</v>
      </c>
      <c r="D11" s="1" t="s">
        <v>15</v>
      </c>
      <c r="E11" s="2">
        <v>77</v>
      </c>
      <c r="F11" s="3">
        <v>173</v>
      </c>
      <c r="G11" s="2">
        <f t="shared" si="0"/>
        <v>1.73</v>
      </c>
      <c r="H11" s="2">
        <f t="shared" si="1"/>
        <v>25.727555214006482</v>
      </c>
      <c r="I11" s="1" t="str">
        <f t="shared" si="2"/>
        <v>เริ่มอ้วน</v>
      </c>
    </row>
    <row r="13" spans="2:9" x14ac:dyDescent="0.3">
      <c r="E13" s="4" t="s">
        <v>19</v>
      </c>
      <c r="F13" s="4">
        <f>MAX(E5:E11)</f>
        <v>77</v>
      </c>
    </row>
    <row r="14" spans="2:9" x14ac:dyDescent="0.3">
      <c r="E14" s="4" t="s">
        <v>21</v>
      </c>
      <c r="F14" s="4">
        <f>MAX(Table1[ส่วนสูง(CM)])</f>
        <v>178</v>
      </c>
    </row>
    <row r="15" spans="2:9" x14ac:dyDescent="0.3">
      <c r="E15" s="5" t="s">
        <v>20</v>
      </c>
      <c r="F15" s="5">
        <f>MIN(Table1[น้ำหนัก (kg)])</f>
        <v>60</v>
      </c>
    </row>
    <row r="16" spans="2:9" x14ac:dyDescent="0.3">
      <c r="E16" s="5" t="s">
        <v>22</v>
      </c>
      <c r="F16" s="5">
        <f>MIN(Table1[ส่วนสูง(CM)])</f>
        <v>154</v>
      </c>
    </row>
    <row r="18" spans="5:6" x14ac:dyDescent="0.3">
      <c r="E18" s="6" t="s">
        <v>18</v>
      </c>
      <c r="F18" s="6">
        <f>AVERAGE(Table1[น้ำหนัก (kg)])</f>
        <v>68</v>
      </c>
    </row>
    <row r="19" spans="5:6" x14ac:dyDescent="0.3">
      <c r="E19" s="6" t="s">
        <v>17</v>
      </c>
      <c r="F19" s="6">
        <f>AVERAGE(Table1[ส่วนสูง(CM)])</f>
        <v>166.57142857142858</v>
      </c>
    </row>
  </sheetData>
  <mergeCells count="1">
    <mergeCell ref="E1:F1"/>
  </mergeCells>
  <pageMargins left="0.7" right="0.7" top="0.75" bottom="0.75" header="0.3" footer="0.3"/>
  <pageSetup paperSize="9" orientation="landscape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CHUTIKAN SUPINA</dc:creator>
  <cp:lastModifiedBy>CHUTIKAN SUPINA</cp:lastModifiedBy>
  <cp:lastPrinted>2024-10-15T08:41:50Z</cp:lastPrinted>
  <dcterms:created xsi:type="dcterms:W3CDTF">2024-10-15T06:52:02Z</dcterms:created>
  <dcterms:modified xsi:type="dcterms:W3CDTF">2024-10-15T08:45:18Z</dcterms:modified>
</cp:coreProperties>
</file>