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7982B1AB-04AA-4B6B-BFC2-7EA058FB7092}" xr6:coauthVersionLast="37" xr6:coauthVersionMax="37" xr10:uidLastSave="{00000000-0000-0000-0000-000000000000}"/>
  <bookViews>
    <workbookView xWindow="0" yWindow="0" windowWidth="22260" windowHeight="12645" firstSheet="2" activeTab="5" xr2:uid="{00000000-000D-0000-FFFF-FFFF00000000}"/>
  </bookViews>
  <sheets>
    <sheet name="Тейлора" sheetId="1" r:id="rId1"/>
    <sheet name="Эйлера" sheetId="2" r:id="rId2"/>
    <sheet name="Эйлера-Коши" sheetId="3" r:id="rId3"/>
    <sheet name="мод. Эйлера" sheetId="4" r:id="rId4"/>
    <sheet name="Рунге-Кутты" sheetId="5" r:id="rId5"/>
    <sheet name="Погрешности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G17" i="5"/>
  <c r="G3" i="5"/>
  <c r="G2" i="5"/>
  <c r="F16" i="5"/>
  <c r="E16" i="5"/>
  <c r="D16" i="5"/>
  <c r="C17" i="5"/>
  <c r="C16" i="5"/>
  <c r="C2" i="5"/>
  <c r="D2" i="5" s="1"/>
  <c r="E2" i="5" s="1"/>
  <c r="G16" i="5"/>
  <c r="C4" i="3"/>
  <c r="C18" i="3"/>
  <c r="C19" i="3" s="1"/>
  <c r="C20" i="3" s="1"/>
  <c r="C21" i="3" s="1"/>
  <c r="C17" i="3"/>
  <c r="F17" i="3" s="1"/>
  <c r="G17" i="3" s="1"/>
  <c r="C5" i="3"/>
  <c r="C6" i="3" s="1"/>
  <c r="C7" i="3" s="1"/>
  <c r="C8" i="3" s="1"/>
  <c r="C9" i="3" s="1"/>
  <c r="C10" i="3" s="1"/>
  <c r="C11" i="3" s="1"/>
  <c r="C12" i="3" s="1"/>
  <c r="C3" i="3"/>
  <c r="F4" i="3" s="1"/>
  <c r="G4" i="3" s="1"/>
  <c r="E2" i="4"/>
  <c r="E16" i="4"/>
  <c r="G16" i="3"/>
  <c r="G2" i="3"/>
  <c r="G17" i="2"/>
  <c r="G18" i="2"/>
  <c r="G19" i="2"/>
  <c r="G20" i="2"/>
  <c r="G21" i="2"/>
  <c r="G16" i="2"/>
  <c r="G3" i="2"/>
  <c r="G4" i="2"/>
  <c r="G5" i="2"/>
  <c r="G6" i="2"/>
  <c r="G7" i="2"/>
  <c r="G8" i="2"/>
  <c r="G9" i="2"/>
  <c r="G10" i="2"/>
  <c r="G11" i="2"/>
  <c r="G12" i="2"/>
  <c r="G2" i="2"/>
  <c r="C3" i="2"/>
  <c r="F18" i="3"/>
  <c r="G18" i="3" s="1"/>
  <c r="C16" i="3"/>
  <c r="F16" i="3" s="1"/>
  <c r="C2" i="3"/>
  <c r="F2" i="3" s="1"/>
  <c r="F21" i="2"/>
  <c r="F20" i="2"/>
  <c r="F19" i="2"/>
  <c r="F18" i="2"/>
  <c r="F17" i="2"/>
  <c r="F16" i="2"/>
  <c r="F2" i="2"/>
  <c r="C19" i="2"/>
  <c r="C20" i="2" s="1"/>
  <c r="C21" i="2" s="1"/>
  <c r="C18" i="2"/>
  <c r="C17" i="2"/>
  <c r="C16" i="2"/>
  <c r="C2" i="2"/>
  <c r="D21" i="3"/>
  <c r="D20" i="3"/>
  <c r="D19" i="3"/>
  <c r="D18" i="3"/>
  <c r="D17" i="3"/>
  <c r="D16" i="3"/>
  <c r="D12" i="3"/>
  <c r="D11" i="3"/>
  <c r="D10" i="3"/>
  <c r="D9" i="3"/>
  <c r="D8" i="3"/>
  <c r="D7" i="3"/>
  <c r="D6" i="3"/>
  <c r="D5" i="3"/>
  <c r="D4" i="3"/>
  <c r="D3" i="3"/>
  <c r="D2" i="3"/>
  <c r="D21" i="2"/>
  <c r="D20" i="2"/>
  <c r="D19" i="2"/>
  <c r="D18" i="2"/>
  <c r="D17" i="2"/>
  <c r="D16" i="2"/>
  <c r="D12" i="2"/>
  <c r="D11" i="2"/>
  <c r="D10" i="2"/>
  <c r="D9" i="2"/>
  <c r="D8" i="2"/>
  <c r="D7" i="2"/>
  <c r="D6" i="2"/>
  <c r="D5" i="2"/>
  <c r="D4" i="2"/>
  <c r="D3" i="2"/>
  <c r="D2" i="2"/>
  <c r="C18" i="5" l="1"/>
  <c r="D17" i="5"/>
  <c r="E17" i="5" s="1"/>
  <c r="F17" i="5" s="1"/>
  <c r="F2" i="5"/>
  <c r="F20" i="3"/>
  <c r="G20" i="3" s="1"/>
  <c r="F21" i="3"/>
  <c r="G21" i="3" s="1"/>
  <c r="F19" i="3"/>
  <c r="G19" i="3" s="1"/>
  <c r="C4" i="2"/>
  <c r="F4" i="2" s="1"/>
  <c r="A17" i="5"/>
  <c r="A18" i="5" s="1"/>
  <c r="A19" i="5" s="1"/>
  <c r="A20" i="5" s="1"/>
  <c r="A21" i="5" s="1"/>
  <c r="B16" i="5"/>
  <c r="A3" i="5"/>
  <c r="A4" i="5" s="1"/>
  <c r="A5" i="5" s="1"/>
  <c r="A6" i="5" s="1"/>
  <c r="A7" i="5" s="1"/>
  <c r="A8" i="5" s="1"/>
  <c r="A9" i="5" s="1"/>
  <c r="A10" i="5" s="1"/>
  <c r="A11" i="5" s="1"/>
  <c r="A12" i="5" s="1"/>
  <c r="B2" i="5"/>
  <c r="A17" i="4"/>
  <c r="A18" i="4" s="1"/>
  <c r="A19" i="4" s="1"/>
  <c r="A20" i="4" s="1"/>
  <c r="A21" i="4" s="1"/>
  <c r="B16" i="4"/>
  <c r="A3" i="4"/>
  <c r="A4" i="4" s="1"/>
  <c r="A5" i="4" s="1"/>
  <c r="A6" i="4" s="1"/>
  <c r="A7" i="4" s="1"/>
  <c r="A8" i="4" s="1"/>
  <c r="A9" i="4" s="1"/>
  <c r="A10" i="4" s="1"/>
  <c r="A11" i="4" s="1"/>
  <c r="A12" i="4" s="1"/>
  <c r="B2" i="4"/>
  <c r="A18" i="3"/>
  <c r="A19" i="3" s="1"/>
  <c r="A20" i="3" s="1"/>
  <c r="A21" i="3" s="1"/>
  <c r="A17" i="3"/>
  <c r="B16" i="3"/>
  <c r="B17" i="3" s="1"/>
  <c r="B18" i="3" s="1"/>
  <c r="B19" i="3" s="1"/>
  <c r="B20" i="3" s="1"/>
  <c r="B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A18" i="2"/>
  <c r="A19" i="2" s="1"/>
  <c r="A20" i="2" s="1"/>
  <c r="A21" i="2" s="1"/>
  <c r="A17" i="2"/>
  <c r="B16" i="2"/>
  <c r="B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B2" i="2"/>
  <c r="B3" i="2" s="1"/>
  <c r="G12" i="1"/>
  <c r="A17" i="1"/>
  <c r="A18" i="1" s="1"/>
  <c r="A19" i="1" s="1"/>
  <c r="A20" i="1" s="1"/>
  <c r="A21" i="1" s="1"/>
  <c r="B16" i="1"/>
  <c r="C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D12" i="1" s="1"/>
  <c r="D18" i="5" l="1"/>
  <c r="E18" i="5" s="1"/>
  <c r="F18" i="5" s="1"/>
  <c r="C3" i="5"/>
  <c r="D3" i="5" s="1"/>
  <c r="B17" i="5"/>
  <c r="H16" i="5"/>
  <c r="J16" i="5" s="1"/>
  <c r="K16" i="5" s="1"/>
  <c r="B3" i="5"/>
  <c r="H2" i="5"/>
  <c r="J2" i="5" s="1"/>
  <c r="K2" i="5" s="1"/>
  <c r="D16" i="4"/>
  <c r="B3" i="4"/>
  <c r="D2" i="4"/>
  <c r="F2" i="4"/>
  <c r="H2" i="4" s="1"/>
  <c r="I2" i="4" s="1"/>
  <c r="B17" i="4"/>
  <c r="F16" i="4"/>
  <c r="H16" i="4" s="1"/>
  <c r="I16" i="4" s="1"/>
  <c r="F5" i="3"/>
  <c r="G5" i="3" s="1"/>
  <c r="C5" i="2"/>
  <c r="F5" i="2" s="1"/>
  <c r="F3" i="2"/>
  <c r="B4" i="2"/>
  <c r="B18" i="2"/>
  <c r="D16" i="1"/>
  <c r="D2" i="1"/>
  <c r="C2" i="1"/>
  <c r="F16" i="1"/>
  <c r="G16" i="1" s="1"/>
  <c r="B17" i="1"/>
  <c r="C12" i="1"/>
  <c r="C8" i="1"/>
  <c r="C4" i="1"/>
  <c r="C7" i="1"/>
  <c r="D7" i="1"/>
  <c r="B18" i="1"/>
  <c r="D10" i="1"/>
  <c r="D6" i="1"/>
  <c r="D8" i="1"/>
  <c r="D4" i="1"/>
  <c r="C11" i="1"/>
  <c r="C3" i="1"/>
  <c r="D11" i="1"/>
  <c r="D3" i="1"/>
  <c r="C10" i="1"/>
  <c r="C6" i="1"/>
  <c r="C9" i="1"/>
  <c r="C5" i="1"/>
  <c r="D9" i="1"/>
  <c r="D5" i="1"/>
  <c r="G19" i="5" l="1"/>
  <c r="B4" i="5"/>
  <c r="H3" i="5"/>
  <c r="B18" i="5"/>
  <c r="H17" i="5"/>
  <c r="J17" i="5" s="1"/>
  <c r="K17" i="5" s="1"/>
  <c r="C2" i="4"/>
  <c r="E3" i="4" s="1"/>
  <c r="D3" i="4" s="1"/>
  <c r="C16" i="4"/>
  <c r="E17" i="4" s="1"/>
  <c r="B18" i="4"/>
  <c r="C17" i="4" s="1"/>
  <c r="F17" i="4"/>
  <c r="B4" i="4"/>
  <c r="C3" i="4" s="1"/>
  <c r="F3" i="4"/>
  <c r="F6" i="3"/>
  <c r="G6" i="3" s="1"/>
  <c r="C6" i="2"/>
  <c r="C7" i="2" s="1"/>
  <c r="B19" i="2"/>
  <c r="B5" i="2"/>
  <c r="B19" i="1"/>
  <c r="D18" i="1"/>
  <c r="C17" i="1"/>
  <c r="F17" i="1" s="1"/>
  <c r="G17" i="1" s="1"/>
  <c r="D17" i="1"/>
  <c r="F8" i="1"/>
  <c r="G8" i="1" s="1"/>
  <c r="F2" i="1"/>
  <c r="G2" i="1" s="1"/>
  <c r="C19" i="1"/>
  <c r="F9" i="1"/>
  <c r="G9" i="1" s="1"/>
  <c r="F12" i="1"/>
  <c r="F6" i="1"/>
  <c r="G6" i="1" s="1"/>
  <c r="F3" i="1"/>
  <c r="G3" i="1" s="1"/>
  <c r="F7" i="1"/>
  <c r="G7" i="1" s="1"/>
  <c r="F10" i="1"/>
  <c r="G10" i="1" s="1"/>
  <c r="F11" i="1"/>
  <c r="G11" i="1" s="1"/>
  <c r="F4" i="1"/>
  <c r="G4" i="1" s="1"/>
  <c r="F5" i="1"/>
  <c r="G5" i="1" s="1"/>
  <c r="C18" i="1"/>
  <c r="D19" i="5" l="1"/>
  <c r="E19" i="5" s="1"/>
  <c r="F19" i="5" s="1"/>
  <c r="C19" i="5"/>
  <c r="G20" i="5" s="1"/>
  <c r="B19" i="5"/>
  <c r="H18" i="5"/>
  <c r="J18" i="5" s="1"/>
  <c r="K18" i="5" s="1"/>
  <c r="B5" i="5"/>
  <c r="H4" i="5"/>
  <c r="D17" i="4"/>
  <c r="E18" i="4" s="1"/>
  <c r="E4" i="4"/>
  <c r="D4" i="4" s="1"/>
  <c r="H17" i="4"/>
  <c r="I17" i="4" s="1"/>
  <c r="H3" i="4"/>
  <c r="I3" i="4" s="1"/>
  <c r="B5" i="4"/>
  <c r="C4" i="4" s="1"/>
  <c r="F4" i="4"/>
  <c r="B19" i="4"/>
  <c r="F18" i="4"/>
  <c r="F6" i="2"/>
  <c r="F7" i="3"/>
  <c r="G7" i="3" s="1"/>
  <c r="F7" i="2"/>
  <c r="C8" i="2"/>
  <c r="B6" i="2"/>
  <c r="B20" i="2"/>
  <c r="B20" i="1"/>
  <c r="D19" i="1"/>
  <c r="F18" i="1"/>
  <c r="G18" i="1" s="1"/>
  <c r="F19" i="1"/>
  <c r="G19" i="1" s="1"/>
  <c r="C20" i="5" l="1"/>
  <c r="D20" i="5" s="1"/>
  <c r="B6" i="5"/>
  <c r="H5" i="5"/>
  <c r="B20" i="5"/>
  <c r="H19" i="5"/>
  <c r="J19" i="5" s="1"/>
  <c r="K19" i="5" s="1"/>
  <c r="E5" i="4"/>
  <c r="D18" i="4"/>
  <c r="C18" i="4"/>
  <c r="H4" i="4"/>
  <c r="I4" i="4" s="1"/>
  <c r="D5" i="4"/>
  <c r="B20" i="4"/>
  <c r="F19" i="4"/>
  <c r="H18" i="4"/>
  <c r="I18" i="4" s="1"/>
  <c r="B6" i="4"/>
  <c r="C5" i="4" s="1"/>
  <c r="F5" i="4"/>
  <c r="F8" i="3"/>
  <c r="G8" i="3" s="1"/>
  <c r="F8" i="2"/>
  <c r="C9" i="2"/>
  <c r="B21" i="2"/>
  <c r="B7" i="2"/>
  <c r="B21" i="1"/>
  <c r="D20" i="1"/>
  <c r="C20" i="1"/>
  <c r="F20" i="1" s="1"/>
  <c r="G20" i="1" s="1"/>
  <c r="E20" i="5" l="1"/>
  <c r="F20" i="5" s="1"/>
  <c r="G21" i="5"/>
  <c r="B21" i="5"/>
  <c r="H21" i="5" s="1"/>
  <c r="J21" i="5" s="1"/>
  <c r="K21" i="5" s="1"/>
  <c r="H20" i="5"/>
  <c r="J20" i="5" s="1"/>
  <c r="K20" i="5" s="1"/>
  <c r="B7" i="5"/>
  <c r="H6" i="5"/>
  <c r="E19" i="4"/>
  <c r="D19" i="4" s="1"/>
  <c r="C20" i="4"/>
  <c r="C19" i="4"/>
  <c r="E6" i="4"/>
  <c r="H19" i="4"/>
  <c r="I19" i="4" s="1"/>
  <c r="B7" i="4"/>
  <c r="C6" i="4" s="1"/>
  <c r="F6" i="4"/>
  <c r="B21" i="4"/>
  <c r="F20" i="4"/>
  <c r="H5" i="4"/>
  <c r="I5" i="4" s="1"/>
  <c r="F9" i="3"/>
  <c r="G9" i="3" s="1"/>
  <c r="C10" i="2"/>
  <c r="F9" i="2"/>
  <c r="B8" i="2"/>
  <c r="D21" i="1"/>
  <c r="C21" i="1"/>
  <c r="F21" i="1" s="1"/>
  <c r="G21" i="1" s="1"/>
  <c r="C21" i="5" l="1"/>
  <c r="D21" i="5"/>
  <c r="E21" i="5" s="1"/>
  <c r="F21" i="5" s="1"/>
  <c r="B8" i="5"/>
  <c r="H7" i="5"/>
  <c r="E20" i="4"/>
  <c r="D20" i="4" s="1"/>
  <c r="F21" i="4"/>
  <c r="C21" i="4"/>
  <c r="H6" i="4"/>
  <c r="I6" i="4" s="1"/>
  <c r="H20" i="4"/>
  <c r="I20" i="4" s="1"/>
  <c r="B8" i="4"/>
  <c r="F7" i="4"/>
  <c r="D6" i="4"/>
  <c r="E7" i="4" s="1"/>
  <c r="F10" i="3"/>
  <c r="G10" i="3" s="1"/>
  <c r="C11" i="2"/>
  <c r="F10" i="2"/>
  <c r="B9" i="2"/>
  <c r="B9" i="5" l="1"/>
  <c r="H8" i="5"/>
  <c r="E21" i="4"/>
  <c r="H21" i="4"/>
  <c r="I21" i="4" s="1"/>
  <c r="D21" i="4"/>
  <c r="B9" i="4"/>
  <c r="F8" i="4"/>
  <c r="H7" i="4"/>
  <c r="I7" i="4" s="1"/>
  <c r="D7" i="4"/>
  <c r="C7" i="4"/>
  <c r="F12" i="3"/>
  <c r="G12" i="3" s="1"/>
  <c r="F11" i="3"/>
  <c r="G11" i="3" s="1"/>
  <c r="C12" i="2"/>
  <c r="F12" i="2" s="1"/>
  <c r="F11" i="2"/>
  <c r="B10" i="2"/>
  <c r="B10" i="5" l="1"/>
  <c r="H9" i="5"/>
  <c r="E8" i="4"/>
  <c r="D8" i="4" s="1"/>
  <c r="B10" i="4"/>
  <c r="F9" i="4"/>
  <c r="C8" i="4"/>
  <c r="B11" i="2"/>
  <c r="B11" i="5" l="1"/>
  <c r="H10" i="5"/>
  <c r="H8" i="4"/>
  <c r="I8" i="4" s="1"/>
  <c r="E9" i="4"/>
  <c r="D9" i="4" s="1"/>
  <c r="B11" i="4"/>
  <c r="C10" i="4" s="1"/>
  <c r="F10" i="4"/>
  <c r="C9" i="4"/>
  <c r="B12" i="2"/>
  <c r="F3" i="3"/>
  <c r="G3" i="3" s="1"/>
  <c r="B12" i="5" l="1"/>
  <c r="H12" i="5" s="1"/>
  <c r="H11" i="5"/>
  <c r="H9" i="4"/>
  <c r="I9" i="4" s="1"/>
  <c r="B12" i="4"/>
  <c r="C11" i="4" s="1"/>
  <c r="E10" i="4"/>
  <c r="F11" i="4"/>
  <c r="C12" i="4" l="1"/>
  <c r="D10" i="4"/>
  <c r="E11" i="4" s="1"/>
  <c r="H10" i="4"/>
  <c r="I10" i="4" s="1"/>
  <c r="F12" i="4"/>
  <c r="H11" i="4" l="1"/>
  <c r="I11" i="4" s="1"/>
  <c r="D11" i="4"/>
  <c r="E12" i="4" s="1"/>
  <c r="D12" i="4" l="1"/>
  <c r="H12" i="4"/>
  <c r="I12" i="4" s="1"/>
  <c r="J3" i="5"/>
  <c r="K3" i="5" s="1"/>
  <c r="E3" i="5" l="1"/>
  <c r="F3" i="5" s="1"/>
  <c r="G4" i="5" l="1"/>
  <c r="C4" i="5" l="1"/>
  <c r="J4" i="5"/>
  <c r="K4" i="5" s="1"/>
  <c r="D4" i="5" l="1"/>
  <c r="E4" i="5" s="1"/>
  <c r="F4" i="5" l="1"/>
  <c r="G5" i="5" s="1"/>
  <c r="J5" i="5" l="1"/>
  <c r="K5" i="5" s="1"/>
  <c r="C5" i="5"/>
  <c r="D5" i="5" s="1"/>
  <c r="E5" i="5" s="1"/>
  <c r="F5" i="5" l="1"/>
  <c r="G6" i="5" s="1"/>
  <c r="J6" i="5" l="1"/>
  <c r="K6" i="5" s="1"/>
  <c r="C6" i="5"/>
  <c r="D6" i="5" s="1"/>
  <c r="E6" i="5" s="1"/>
  <c r="F6" i="5" l="1"/>
  <c r="G7" i="5" s="1"/>
  <c r="J7" i="5" l="1"/>
  <c r="K7" i="5" s="1"/>
  <c r="C7" i="5"/>
  <c r="D7" i="5"/>
  <c r="E7" i="5"/>
  <c r="F7" i="5" s="1"/>
  <c r="G8" i="5" l="1"/>
  <c r="C8" i="5" s="1"/>
  <c r="J8" i="5" l="1"/>
  <c r="K8" i="5" s="1"/>
  <c r="D8" i="5"/>
  <c r="E8" i="5" s="1"/>
  <c r="F8" i="5" l="1"/>
  <c r="G9" i="5" s="1"/>
  <c r="C9" i="5" l="1"/>
  <c r="D9" i="5" s="1"/>
  <c r="J9" i="5"/>
  <c r="K9" i="5" s="1"/>
  <c r="E9" i="5" l="1"/>
  <c r="F9" i="5" s="1"/>
  <c r="G10" i="5" l="1"/>
  <c r="C10" i="5"/>
  <c r="J10" i="5"/>
  <c r="K10" i="5" s="1"/>
  <c r="D10" i="5" l="1"/>
  <c r="E10" i="5" l="1"/>
  <c r="F10" i="5" s="1"/>
  <c r="G11" i="5" l="1"/>
  <c r="C11" i="5" l="1"/>
  <c r="D11" i="5" s="1"/>
  <c r="E11" i="5" s="1"/>
  <c r="F11" i="5" s="1"/>
  <c r="J11" i="5"/>
  <c r="K11" i="5" s="1"/>
  <c r="G12" i="5" l="1"/>
  <c r="C12" i="5" l="1"/>
  <c r="J12" i="5"/>
  <c r="K12" i="5" s="1"/>
  <c r="D12" i="5" l="1"/>
  <c r="E12" i="5" s="1"/>
  <c r="F12" i="5" s="1"/>
</calcChain>
</file>

<file path=xl/sharedStrings.xml><?xml version="1.0" encoding="utf-8"?>
<sst xmlns="http://schemas.openxmlformats.org/spreadsheetml/2006/main" count="87" uniqueCount="24">
  <si>
    <t xml:space="preserve"> i</t>
  </si>
  <si>
    <t>xi</t>
  </si>
  <si>
    <t>yi</t>
  </si>
  <si>
    <r>
      <rPr>
        <sz val="11"/>
        <color theme="1"/>
        <rFont val="Calibri"/>
        <family val="2"/>
        <charset val="204"/>
      </rPr>
      <t>ϕ</t>
    </r>
    <r>
      <rPr>
        <sz val="11"/>
        <color theme="1"/>
        <rFont val="Calibri"/>
        <family val="2"/>
      </rPr>
      <t>i</t>
    </r>
  </si>
  <si>
    <t>Погрешность</t>
  </si>
  <si>
    <t>Вычислительный метод</t>
  </si>
  <si>
    <t>Послед. Дифференцирования</t>
  </si>
  <si>
    <t>Эйлера</t>
  </si>
  <si>
    <t>Эйлера-Коши</t>
  </si>
  <si>
    <t>мод. Эйлера</t>
  </si>
  <si>
    <t>Рунге-Кутты</t>
  </si>
  <si>
    <t>h=0,2</t>
  </si>
  <si>
    <t>h=0,1</t>
  </si>
  <si>
    <t>∆</t>
  </si>
  <si>
    <t>δ</t>
  </si>
  <si>
    <t>Абс. Погрешность</t>
  </si>
  <si>
    <t>Отн. Погрешность</t>
  </si>
  <si>
    <t>f(xi, yi)</t>
  </si>
  <si>
    <t>x(i+1/2)</t>
  </si>
  <si>
    <t>m1</t>
  </si>
  <si>
    <t>m2</t>
  </si>
  <si>
    <t>m3</t>
  </si>
  <si>
    <t>m4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</si>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</sst>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Normal="100" workbookViewId="0">
      <selection activeCell="C11" sqref="C11"/>
    </sheetView>
  </sheetViews>
  <sheetFormatPr defaultRowHeight="15" x14ac:dyDescent="0.25"/>
  <cols>
    <col min="5" max="5" width="9.140625" customWidth="1"/>
    <col min="6" max="6" width="17.140625" customWidth="1"/>
    <col min="7" max="7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F1" t="s">
        <v>15</v>
      </c>
      <c r="G1" t="s">
        <v>16</v>
      </c>
    </row>
    <row r="2" spans="1:7" x14ac:dyDescent="0.25">
      <c r="A2">
        <v>0</v>
      </c>
      <c r="B2">
        <f>PI()</f>
        <v>3.1415926535897931</v>
      </c>
      <c r="C2">
        <f t="shared" ref="C2:C12" si="0">1/PI() - 1/POWER(PI(), 2) *(B2-PI()) + (-1 + 2 / POWER(PI(), 3))*POWER(B2-PI(), 2)/2 + (-3+1/PI() - 3 /  POWER(PI(), 4)) * POWER(B2-PI(), 3) / 6</f>
        <v>0.31830988618379069</v>
      </c>
      <c r="D2">
        <f t="shared" ref="D2:D12" si="1">(SIN(B2) - B2 * COS(B2) + 1 - PI())/B2</f>
        <v>0.31830988618379069</v>
      </c>
      <c r="F2">
        <f t="shared" ref="F2:F12" si="2">ABS(C2-D2)</f>
        <v>0</v>
      </c>
      <c r="G2">
        <f t="shared" ref="G2:G12" si="3">F2/D2</f>
        <v>0</v>
      </c>
    </row>
    <row r="3" spans="1:7" x14ac:dyDescent="0.25">
      <c r="A3">
        <f>A2+1</f>
        <v>1</v>
      </c>
      <c r="B3">
        <f t="shared" ref="B3:B12" si="4">B2+0.1</f>
        <v>3.2415926535897932</v>
      </c>
      <c r="C3">
        <f t="shared" si="0"/>
        <v>0.30304820182045883</v>
      </c>
      <c r="D3">
        <f t="shared" si="1"/>
        <v>0.30354588850952763</v>
      </c>
      <c r="F3">
        <f t="shared" si="2"/>
        <v>4.976866890687992E-4</v>
      </c>
      <c r="G3">
        <f t="shared" si="3"/>
        <v>1.6395764459619024E-3</v>
      </c>
    </row>
    <row r="4" spans="1:7" x14ac:dyDescent="0.25">
      <c r="A4">
        <f t="shared" ref="A4:A12" si="5">A3+1</f>
        <v>2</v>
      </c>
      <c r="B4">
        <f t="shared" si="4"/>
        <v>3.3415926535897933</v>
      </c>
      <c r="C4">
        <f t="shared" si="0"/>
        <v>0.27571906008521069</v>
      </c>
      <c r="D4">
        <f t="shared" si="1"/>
        <v>0.27972329037597643</v>
      </c>
      <c r="F4">
        <f t="shared" si="2"/>
        <v>4.0042302907657423E-3</v>
      </c>
      <c r="G4">
        <f t="shared" si="3"/>
        <v>1.4314969216126593E-2</v>
      </c>
    </row>
    <row r="5" spans="1:7" x14ac:dyDescent="0.25">
      <c r="A5">
        <f t="shared" si="5"/>
        <v>3</v>
      </c>
      <c r="B5">
        <f t="shared" si="4"/>
        <v>3.4415926535897934</v>
      </c>
      <c r="C5">
        <f t="shared" si="0"/>
        <v>0.23360997291746596</v>
      </c>
      <c r="D5">
        <f t="shared" si="1"/>
        <v>0.24720130127614506</v>
      </c>
      <c r="F5">
        <f t="shared" si="2"/>
        <v>1.35913283586791E-2</v>
      </c>
      <c r="G5">
        <f t="shared" si="3"/>
        <v>5.4980812352182648E-2</v>
      </c>
    </row>
    <row r="6" spans="1:7" x14ac:dyDescent="0.25">
      <c r="A6">
        <f t="shared" si="5"/>
        <v>4</v>
      </c>
      <c r="B6">
        <f t="shared" si="4"/>
        <v>3.5415926535897935</v>
      </c>
      <c r="C6">
        <f t="shared" si="0"/>
        <v>0.17400845225664446</v>
      </c>
      <c r="D6">
        <f t="shared" si="1"/>
        <v>0.20640766047143386</v>
      </c>
      <c r="F6">
        <f t="shared" si="2"/>
        <v>3.2399208214789393E-2</v>
      </c>
      <c r="G6">
        <f t="shared" si="3"/>
        <v>0.15696708223323591</v>
      </c>
    </row>
    <row r="7" spans="1:7" x14ac:dyDescent="0.25">
      <c r="A7">
        <f t="shared" si="5"/>
        <v>5</v>
      </c>
      <c r="B7">
        <f t="shared" si="4"/>
        <v>3.6415926535897936</v>
      </c>
      <c r="C7">
        <f t="shared" si="0"/>
        <v>9.4202010042165774E-2</v>
      </c>
      <c r="D7">
        <f t="shared" si="1"/>
        <v>0.15783753779761453</v>
      </c>
      <c r="F7">
        <f t="shared" si="2"/>
        <v>6.3635527755448756E-2</v>
      </c>
      <c r="G7">
        <f t="shared" si="3"/>
        <v>0.40317106211479758</v>
      </c>
    </row>
    <row r="8" spans="1:7" x14ac:dyDescent="0.25">
      <c r="A8">
        <f t="shared" si="5"/>
        <v>6</v>
      </c>
      <c r="B8">
        <f t="shared" si="4"/>
        <v>3.7415926535897936</v>
      </c>
      <c r="C8">
        <f t="shared" si="0"/>
        <v>-8.5218417865502161E-3</v>
      </c>
      <c r="D8">
        <f t="shared" si="1"/>
        <v>0.10205134066128081</v>
      </c>
      <c r="F8">
        <f t="shared" si="2"/>
        <v>0.11057318244783103</v>
      </c>
      <c r="G8">
        <f t="shared" si="3"/>
        <v>1.083505436884314</v>
      </c>
    </row>
    <row r="9" spans="1:7" x14ac:dyDescent="0.25">
      <c r="A9">
        <f t="shared" si="5"/>
        <v>7</v>
      </c>
      <c r="B9">
        <f t="shared" si="4"/>
        <v>3.8415926535897937</v>
      </c>
      <c r="C9">
        <f t="shared" si="0"/>
        <v>-0.13687559129008389</v>
      </c>
      <c r="D9">
        <f t="shared" si="1"/>
        <v>3.9671511464845495E-2</v>
      </c>
      <c r="F9">
        <f t="shared" si="2"/>
        <v>0.17654710275492938</v>
      </c>
      <c r="G9">
        <f t="shared" si="3"/>
        <v>4.4502237559407032</v>
      </c>
    </row>
    <row r="10" spans="1:7" x14ac:dyDescent="0.25">
      <c r="A10">
        <f t="shared" si="5"/>
        <v>8</v>
      </c>
      <c r="B10">
        <f t="shared" si="4"/>
        <v>3.9415926535897938</v>
      </c>
      <c r="C10">
        <f t="shared" si="0"/>
        <v>-0.29357172652901542</v>
      </c>
      <c r="D10">
        <f t="shared" si="1"/>
        <v>-2.8621602264522407E-2</v>
      </c>
      <c r="F10">
        <f t="shared" si="2"/>
        <v>0.26495012426449299</v>
      </c>
      <c r="G10">
        <f t="shared" si="3"/>
        <v>-9.2569983265021119</v>
      </c>
    </row>
    <row r="11" spans="1:7" x14ac:dyDescent="0.25">
      <c r="A11">
        <f t="shared" si="5"/>
        <v>9</v>
      </c>
      <c r="B11">
        <f t="shared" si="4"/>
        <v>4.0415926535897935</v>
      </c>
      <c r="C11">
        <f t="shared" si="0"/>
        <v>-0.4813227355639243</v>
      </c>
      <c r="D11">
        <f t="shared" si="1"/>
        <v>-0.10209472290332772</v>
      </c>
      <c r="F11">
        <f t="shared" si="2"/>
        <v>0.37922801266059658</v>
      </c>
      <c r="G11">
        <f t="shared" si="3"/>
        <v>-3.7144722261471155</v>
      </c>
    </row>
    <row r="12" spans="1:7" x14ac:dyDescent="0.25">
      <c r="A12">
        <f t="shared" si="5"/>
        <v>10</v>
      </c>
      <c r="B12">
        <f t="shared" si="4"/>
        <v>4.1415926535897931</v>
      </c>
      <c r="C12">
        <f t="shared" si="0"/>
        <v>-0.70284110645539133</v>
      </c>
      <c r="D12">
        <f t="shared" si="1"/>
        <v>-0.17996737971092608</v>
      </c>
      <c r="F12">
        <f t="shared" si="2"/>
        <v>0.52287372674446519</v>
      </c>
      <c r="G12">
        <f t="shared" si="3"/>
        <v>-2.9053805616569788</v>
      </c>
    </row>
    <row r="15" spans="1:7" x14ac:dyDescent="0.25">
      <c r="A15" t="s">
        <v>0</v>
      </c>
      <c r="B15" t="s">
        <v>1</v>
      </c>
      <c r="C15" t="s">
        <v>2</v>
      </c>
      <c r="D15" s="1" t="s">
        <v>3</v>
      </c>
      <c r="F15" t="s">
        <v>15</v>
      </c>
      <c r="G15" t="s">
        <v>16</v>
      </c>
    </row>
    <row r="16" spans="1:7" x14ac:dyDescent="0.25">
      <c r="A16">
        <v>0</v>
      </c>
      <c r="B16">
        <f>PI()</f>
        <v>3.1415926535897931</v>
      </c>
      <c r="C16">
        <f>1/PI() - 1/POWER(PI(), 2) *(B16-PI()) + (-1 + 2 / POWER(PI(), 3))*POWER(B16-PI(), 2)/2 + (-3+1/PI() - 3 /  POWER(PI(), 4)) * POWER(B16-PI(), 3) / 6</f>
        <v>0.31830988618379069</v>
      </c>
      <c r="D16">
        <f t="shared" ref="D16:D21" si="6">(SIN(B16) - B16 * COS(B16) + 1 - PI())/B16</f>
        <v>0.31830988618379069</v>
      </c>
      <c r="F16">
        <f t="shared" ref="F16:F21" si="7">ABS(C16-D16)</f>
        <v>0</v>
      </c>
      <c r="G16">
        <f t="shared" ref="G16:G21" si="8">F16/D16</f>
        <v>0</v>
      </c>
    </row>
    <row r="17" spans="1:7" x14ac:dyDescent="0.25">
      <c r="A17">
        <f>A16+1</f>
        <v>1</v>
      </c>
      <c r="B17">
        <f>B16+0.2</f>
        <v>3.3415926535897933</v>
      </c>
      <c r="C17">
        <f t="shared" ref="C17:C21" si="9">1/PI() - 1/POWER(PI(), 2) *(B17-PI()) + (-1 + 2 / POWER(PI(), 3))*POWER(B17-PI(), 2)/2 + (-3+1/PI() - 3 /  POWER(PI(), 4)) * POWER(B17-PI(), 3) / 6</f>
        <v>0.27571906008521069</v>
      </c>
      <c r="D17">
        <f t="shared" si="6"/>
        <v>0.27972329037597643</v>
      </c>
      <c r="F17">
        <f t="shared" si="7"/>
        <v>4.0042302907657423E-3</v>
      </c>
      <c r="G17">
        <f t="shared" si="8"/>
        <v>1.4314969216126593E-2</v>
      </c>
    </row>
    <row r="18" spans="1:7" x14ac:dyDescent="0.25">
      <c r="A18">
        <f t="shared" ref="A18:A21" si="10">A17+1</f>
        <v>2</v>
      </c>
      <c r="B18">
        <f t="shared" ref="B18:B21" si="11">B17+0.2</f>
        <v>3.5415926535897935</v>
      </c>
      <c r="C18">
        <f t="shared" si="9"/>
        <v>0.17400845225664446</v>
      </c>
      <c r="D18">
        <f t="shared" si="6"/>
        <v>0.20640766047143386</v>
      </c>
      <c r="F18">
        <f t="shared" si="7"/>
        <v>3.2399208214789393E-2</v>
      </c>
      <c r="G18">
        <f t="shared" si="8"/>
        <v>0.15696708223323591</v>
      </c>
    </row>
    <row r="19" spans="1:7" x14ac:dyDescent="0.25">
      <c r="A19">
        <f t="shared" si="10"/>
        <v>3</v>
      </c>
      <c r="B19">
        <f t="shared" si="11"/>
        <v>3.7415926535897936</v>
      </c>
      <c r="C19">
        <f t="shared" si="9"/>
        <v>-8.5218417865502161E-3</v>
      </c>
      <c r="D19">
        <f t="shared" si="6"/>
        <v>0.10205134066128081</v>
      </c>
      <c r="F19">
        <f t="shared" si="7"/>
        <v>0.11057318244783103</v>
      </c>
      <c r="G19">
        <f t="shared" si="8"/>
        <v>1.083505436884314</v>
      </c>
    </row>
    <row r="20" spans="1:7" x14ac:dyDescent="0.25">
      <c r="A20">
        <f t="shared" si="10"/>
        <v>4</v>
      </c>
      <c r="B20">
        <f t="shared" si="11"/>
        <v>3.9415926535897938</v>
      </c>
      <c r="C20">
        <f t="shared" si="9"/>
        <v>-0.29357172652901542</v>
      </c>
      <c r="D20">
        <f t="shared" si="6"/>
        <v>-2.8621602264522407E-2</v>
      </c>
      <c r="F20">
        <f t="shared" si="7"/>
        <v>0.26495012426449299</v>
      </c>
      <c r="G20">
        <f t="shared" si="8"/>
        <v>-9.2569983265021119</v>
      </c>
    </row>
    <row r="21" spans="1:7" x14ac:dyDescent="0.25">
      <c r="A21">
        <f t="shared" si="10"/>
        <v>5</v>
      </c>
      <c r="B21">
        <f t="shared" si="11"/>
        <v>4.141592653589794</v>
      </c>
      <c r="C21">
        <f t="shared" si="9"/>
        <v>-0.70284110645539344</v>
      </c>
      <c r="D21">
        <f t="shared" si="6"/>
        <v>-0.17996737971092669</v>
      </c>
      <c r="F21">
        <f t="shared" si="7"/>
        <v>0.52287372674446675</v>
      </c>
      <c r="G21">
        <f t="shared" si="8"/>
        <v>-2.9053805616569774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8B9-CDE7-461D-9A31-A125D931DD55}">
  <dimension ref="A1:M21"/>
  <sheetViews>
    <sheetView workbookViewId="0">
      <selection activeCell="G21" sqref="A1:G21"/>
    </sheetView>
  </sheetViews>
  <sheetFormatPr defaultRowHeight="15" x14ac:dyDescent="0.25"/>
  <cols>
    <col min="6" max="6" width="17.42578125" customWidth="1"/>
    <col min="7" max="7" width="17.2851562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F1" t="s">
        <v>15</v>
      </c>
      <c r="G1" t="s">
        <v>16</v>
      </c>
      <c r="M1" s="1"/>
    </row>
    <row r="2" spans="1:13" x14ac:dyDescent="0.25">
      <c r="A2">
        <v>0</v>
      </c>
      <c r="B2">
        <f>PI()</f>
        <v>3.1415926535897931</v>
      </c>
      <c r="C2">
        <f>1/PI()</f>
        <v>0.31830988618379069</v>
      </c>
      <c r="D2">
        <f t="shared" ref="D2:D12" si="0">(SIN(B2) - B2 * COS(B2) + 1 - PI())/B2</f>
        <v>0.31830988618379069</v>
      </c>
      <c r="F2">
        <f t="shared" ref="F2:F12" si="1">ABS(C2-D2)</f>
        <v>0</v>
      </c>
      <c r="G2">
        <f>ABS(F2/D2)</f>
        <v>0</v>
      </c>
    </row>
    <row r="3" spans="1:13" x14ac:dyDescent="0.25">
      <c r="A3">
        <f>A2+1</f>
        <v>1</v>
      </c>
      <c r="B3">
        <f t="shared" ref="B3:B12" si="2">B2+0.1</f>
        <v>3.2415926535897932</v>
      </c>
      <c r="C3">
        <f t="shared" ref="C3:C12" si="3">C2 + (1/10) * (SIN(B2) - C2/B2)</f>
        <v>0.30817776781955691</v>
      </c>
      <c r="D3">
        <f t="shared" si="0"/>
        <v>0.30354588850952763</v>
      </c>
      <c r="F3">
        <f t="shared" si="1"/>
        <v>4.6318793100292854E-3</v>
      </c>
      <c r="G3">
        <f t="shared" ref="G3:G12" si="4">ABS(F3/D3)</f>
        <v>1.5259239164044553E-2</v>
      </c>
    </row>
    <row r="4" spans="1:13" x14ac:dyDescent="0.25">
      <c r="A4">
        <f t="shared" ref="A4:A12" si="5">A3+1</f>
        <v>2</v>
      </c>
      <c r="B4">
        <f t="shared" si="2"/>
        <v>3.3415926535897933</v>
      </c>
      <c r="C4">
        <f t="shared" si="3"/>
        <v>0.28868743990605361</v>
      </c>
      <c r="D4">
        <f t="shared" si="0"/>
        <v>0.27972329037597643</v>
      </c>
      <c r="F4">
        <f t="shared" si="1"/>
        <v>8.9641495300771812E-3</v>
      </c>
      <c r="G4">
        <f t="shared" si="4"/>
        <v>3.2046489650641732E-2</v>
      </c>
    </row>
    <row r="5" spans="1:13" x14ac:dyDescent="0.25">
      <c r="A5">
        <f t="shared" si="5"/>
        <v>3</v>
      </c>
      <c r="B5">
        <f t="shared" si="2"/>
        <v>3.4415926535897934</v>
      </c>
      <c r="C5">
        <f t="shared" si="3"/>
        <v>0.26018128984730488</v>
      </c>
      <c r="D5">
        <f t="shared" si="0"/>
        <v>0.24720130127614506</v>
      </c>
      <c r="F5">
        <f t="shared" si="1"/>
        <v>1.2979988571159812E-2</v>
      </c>
      <c r="G5">
        <f t="shared" si="4"/>
        <v>5.2507767977564367E-2</v>
      </c>
    </row>
    <row r="6" spans="1:13" x14ac:dyDescent="0.25">
      <c r="A6">
        <f t="shared" si="5"/>
        <v>4</v>
      </c>
      <c r="B6">
        <f t="shared" si="2"/>
        <v>3.5415926535897935</v>
      </c>
      <c r="C6">
        <f t="shared" si="3"/>
        <v>0.22306935968473704</v>
      </c>
      <c r="D6">
        <f t="shared" si="0"/>
        <v>0.20640766047143386</v>
      </c>
      <c r="F6">
        <f t="shared" si="1"/>
        <v>1.6661699213303183E-2</v>
      </c>
      <c r="G6">
        <f t="shared" si="4"/>
        <v>8.072229090358353E-2</v>
      </c>
    </row>
    <row r="7" spans="1:13" x14ac:dyDescent="0.25">
      <c r="A7">
        <f t="shared" si="5"/>
        <v>5</v>
      </c>
      <c r="B7">
        <f t="shared" si="2"/>
        <v>3.6415926535897936</v>
      </c>
      <c r="C7">
        <f t="shared" si="3"/>
        <v>0.17782896484841579</v>
      </c>
      <c r="D7">
        <f t="shared" si="0"/>
        <v>0.15783753779761453</v>
      </c>
      <c r="F7">
        <f t="shared" si="1"/>
        <v>1.9991427050801258E-2</v>
      </c>
      <c r="G7">
        <f t="shared" si="4"/>
        <v>0.12665825461896807</v>
      </c>
    </row>
    <row r="8" spans="1:13" x14ac:dyDescent="0.25">
      <c r="A8">
        <f t="shared" si="5"/>
        <v>6</v>
      </c>
      <c r="B8">
        <f t="shared" si="2"/>
        <v>3.7415926535897936</v>
      </c>
      <c r="C8">
        <f>C7 + (1/10) * (SIN(B7) - C7/B7)</f>
        <v>0.12500313650442255</v>
      </c>
      <c r="D8">
        <f t="shared" si="0"/>
        <v>0.10205134066128081</v>
      </c>
      <c r="F8">
        <f t="shared" si="1"/>
        <v>2.2951795843141734E-2</v>
      </c>
      <c r="G8">
        <f t="shared" si="4"/>
        <v>0.22490440296439779</v>
      </c>
    </row>
    <row r="9" spans="1:13" x14ac:dyDescent="0.25">
      <c r="A9">
        <f t="shared" si="5"/>
        <v>7</v>
      </c>
      <c r="B9">
        <f t="shared" si="2"/>
        <v>3.8415926535897937</v>
      </c>
      <c r="C9">
        <f t="shared" si="3"/>
        <v>6.5197982014470857E-2</v>
      </c>
      <c r="D9">
        <f t="shared" si="0"/>
        <v>3.9671511464845495E-2</v>
      </c>
      <c r="F9">
        <f t="shared" si="1"/>
        <v>2.5526470549625362E-2</v>
      </c>
      <c r="G9">
        <f t="shared" si="4"/>
        <v>0.64344587859339275</v>
      </c>
    </row>
    <row r="10" spans="1:13" x14ac:dyDescent="0.25">
      <c r="A10">
        <f t="shared" si="5"/>
        <v>8</v>
      </c>
      <c r="B10">
        <f t="shared" si="2"/>
        <v>3.9415926535897938</v>
      </c>
      <c r="C10">
        <f t="shared" si="3"/>
        <v>-9.2094692105437748E-4</v>
      </c>
      <c r="D10">
        <f t="shared" si="0"/>
        <v>-2.8621602264522407E-2</v>
      </c>
      <c r="F10">
        <f t="shared" si="1"/>
        <v>2.7700655343468029E-2</v>
      </c>
      <c r="G10">
        <f t="shared" si="4"/>
        <v>0.9678233624888315</v>
      </c>
    </row>
    <row r="11" spans="1:13" x14ac:dyDescent="0.25">
      <c r="A11">
        <f t="shared" si="5"/>
        <v>9</v>
      </c>
      <c r="B11">
        <f t="shared" si="2"/>
        <v>4.0415926535897935</v>
      </c>
      <c r="C11">
        <f t="shared" si="3"/>
        <v>-7.2633191168365849E-2</v>
      </c>
      <c r="D11">
        <f t="shared" si="0"/>
        <v>-0.10209472290332772</v>
      </c>
      <c r="F11">
        <f t="shared" si="1"/>
        <v>2.9461531734961868E-2</v>
      </c>
      <c r="G11">
        <f t="shared" si="4"/>
        <v>0.28857056366036316</v>
      </c>
    </row>
    <row r="12" spans="1:13" x14ac:dyDescent="0.25">
      <c r="A12">
        <f t="shared" si="5"/>
        <v>10</v>
      </c>
      <c r="B12">
        <f t="shared" si="2"/>
        <v>4.1415926535897931</v>
      </c>
      <c r="C12">
        <f t="shared" si="3"/>
        <v>-0.14916873933633373</v>
      </c>
      <c r="D12">
        <f t="shared" si="0"/>
        <v>-0.17996737971092608</v>
      </c>
      <c r="F12">
        <f t="shared" si="1"/>
        <v>3.0798640374592345E-2</v>
      </c>
      <c r="G12">
        <f t="shared" si="4"/>
        <v>0.1711345712987703</v>
      </c>
    </row>
    <row r="15" spans="1:13" x14ac:dyDescent="0.25">
      <c r="A15" t="s">
        <v>0</v>
      </c>
      <c r="B15" t="s">
        <v>1</v>
      </c>
      <c r="C15" t="s">
        <v>2</v>
      </c>
      <c r="D15" s="1" t="s">
        <v>3</v>
      </c>
      <c r="F15" t="s">
        <v>15</v>
      </c>
      <c r="G15" t="s">
        <v>16</v>
      </c>
    </row>
    <row r="16" spans="1:13" x14ac:dyDescent="0.25">
      <c r="A16">
        <v>0</v>
      </c>
      <c r="B16">
        <f>PI()</f>
        <v>3.1415926535897931</v>
      </c>
      <c r="C16">
        <f>1/PI()</f>
        <v>0.31830988618379069</v>
      </c>
      <c r="D16">
        <f t="shared" ref="D16:D21" si="6">(SIN(B16) - B16 * COS(B16) + 1 - PI())/B16</f>
        <v>0.31830988618379069</v>
      </c>
      <c r="F16">
        <f t="shared" ref="F16:F21" si="7">ABS(C16-D16)</f>
        <v>0</v>
      </c>
      <c r="G16">
        <f>ABS(F16/D16)</f>
        <v>0</v>
      </c>
    </row>
    <row r="17" spans="1:7" x14ac:dyDescent="0.25">
      <c r="A17">
        <f>A16+1</f>
        <v>1</v>
      </c>
      <c r="B17">
        <f>B16+0.2</f>
        <v>3.3415926535897933</v>
      </c>
      <c r="C17">
        <f>C16 + (1/5) * (SIN(B16) - C16/B16)</f>
        <v>0.29804564945532314</v>
      </c>
      <c r="D17">
        <f t="shared" si="6"/>
        <v>0.27972329037597643</v>
      </c>
      <c r="F17">
        <f t="shared" si="7"/>
        <v>1.8322359079346706E-2</v>
      </c>
      <c r="G17">
        <f t="shared" ref="G17:G21" si="8">ABS(F17/D17)</f>
        <v>6.5501728707393653E-2</v>
      </c>
    </row>
    <row r="18" spans="1:7" x14ac:dyDescent="0.25">
      <c r="A18">
        <f t="shared" ref="A18:A81" si="9">A17+1</f>
        <v>2</v>
      </c>
      <c r="B18">
        <f t="shared" ref="B18:B81" si="10">B17+0.2</f>
        <v>3.5415926535897935</v>
      </c>
      <c r="C18">
        <f t="shared" ref="C18:C21" si="11">C17 + (1/5) * (SIN(B17) - C17/B17)</f>
        <v>0.24047324459021577</v>
      </c>
      <c r="D18">
        <f t="shared" si="6"/>
        <v>0.20640766047143386</v>
      </c>
      <c r="F18">
        <f t="shared" si="7"/>
        <v>3.4065584118781911E-2</v>
      </c>
      <c r="G18">
        <f t="shared" si="8"/>
        <v>0.16504030926457053</v>
      </c>
    </row>
    <row r="19" spans="1:7" x14ac:dyDescent="0.25">
      <c r="A19">
        <f t="shared" si="9"/>
        <v>3</v>
      </c>
      <c r="B19">
        <f t="shared" si="10"/>
        <v>3.7415926535897936</v>
      </c>
      <c r="C19">
        <f>C18 + (1/5) * (SIN(B18) - C18/B18)</f>
        <v>0.14900962676042548</v>
      </c>
      <c r="D19">
        <f t="shared" si="6"/>
        <v>0.10205134066128081</v>
      </c>
      <c r="F19">
        <f t="shared" si="7"/>
        <v>4.6958286099144667E-2</v>
      </c>
      <c r="G19">
        <f t="shared" si="8"/>
        <v>0.46014374524489771</v>
      </c>
    </row>
    <row r="20" spans="1:7" x14ac:dyDescent="0.25">
      <c r="A20">
        <f t="shared" si="9"/>
        <v>4</v>
      </c>
      <c r="B20">
        <f t="shared" si="10"/>
        <v>3.9415926535897938</v>
      </c>
      <c r="C20">
        <f t="shared" si="11"/>
        <v>2.811609469994597E-2</v>
      </c>
      <c r="D20">
        <f t="shared" si="6"/>
        <v>-2.8621602264522407E-2</v>
      </c>
      <c r="F20">
        <f t="shared" si="7"/>
        <v>5.6737696964468377E-2</v>
      </c>
      <c r="G20">
        <f t="shared" si="8"/>
        <v>1.9823382506714855</v>
      </c>
    </row>
    <row r="21" spans="1:7" x14ac:dyDescent="0.25">
      <c r="A21">
        <f t="shared" si="9"/>
        <v>5</v>
      </c>
      <c r="B21">
        <f t="shared" si="10"/>
        <v>4.141592653589794</v>
      </c>
      <c r="C21">
        <f t="shared" si="11"/>
        <v>-0.11678175972428692</v>
      </c>
      <c r="D21">
        <f t="shared" si="6"/>
        <v>-0.17996737971092669</v>
      </c>
      <c r="F21">
        <f t="shared" si="7"/>
        <v>6.3185619986639768E-2</v>
      </c>
      <c r="G21">
        <f t="shared" si="8"/>
        <v>0.35109484890057252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F893-FF53-4DE2-8CE7-28154C9D1377}">
  <dimension ref="A1:G21"/>
  <sheetViews>
    <sheetView workbookViewId="0">
      <selection activeCell="G21" sqref="A1:G21"/>
    </sheetView>
  </sheetViews>
  <sheetFormatPr defaultRowHeight="15" x14ac:dyDescent="0.25"/>
  <cols>
    <col min="6" max="6" width="17.140625" customWidth="1"/>
    <col min="7" max="7" width="17.42578125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F1" t="s">
        <v>15</v>
      </c>
      <c r="G1" t="s">
        <v>16</v>
      </c>
    </row>
    <row r="2" spans="1:7" x14ac:dyDescent="0.25">
      <c r="A2">
        <v>0</v>
      </c>
      <c r="B2">
        <f>PI()</f>
        <v>3.1415926535897931</v>
      </c>
      <c r="C2">
        <f>1/PI()</f>
        <v>0.31830988618379069</v>
      </c>
      <c r="D2">
        <f t="shared" ref="D2:D12" si="0">(SIN(B2) - B2 * COS(B2) + 1 - PI())/B2</f>
        <v>0.31830988618379069</v>
      </c>
      <c r="F2">
        <f t="shared" ref="F2:F12" si="1">ABS(C2-D2)</f>
        <v>0</v>
      </c>
      <c r="G2">
        <f>ABS(F2/D2)</f>
        <v>0</v>
      </c>
    </row>
    <row r="3" spans="1:7" x14ac:dyDescent="0.25">
      <c r="A3">
        <f>A2+1</f>
        <v>1</v>
      </c>
      <c r="B3">
        <f t="shared" ref="B3:B12" si="2">B2+0.1</f>
        <v>3.2415926535897932</v>
      </c>
      <c r="C3">
        <f>C2+1/2*(B3-B2)*((SIN(B2)-C2/B2)+(SIN(B3)-(C2+(B3-B2)*(SIN(B2)-C2/B2))/B3))</f>
        <v>0.30349866304492212</v>
      </c>
      <c r="D3">
        <f t="shared" si="0"/>
        <v>0.30354588850952763</v>
      </c>
      <c r="F3">
        <f t="shared" si="1"/>
        <v>4.7225464605504808E-5</v>
      </c>
      <c r="G3">
        <f t="shared" ref="G3:G12" si="3">ABS(F3/D3)</f>
        <v>1.5557932554247892E-4</v>
      </c>
    </row>
    <row r="4" spans="1:7" x14ac:dyDescent="0.25">
      <c r="A4">
        <f t="shared" ref="A4:A12" si="4">A3+1</f>
        <v>2</v>
      </c>
      <c r="B4">
        <f t="shared" si="2"/>
        <v>3.3415926535897933</v>
      </c>
      <c r="C4">
        <f>C3+1/2*(B4-B3)*((SIN(B3)-C3/B3)+(SIN(B4)-(C3+(B4-B3)*(SIN(B3)-C3/B3))/B4))</f>
        <v>0.27964045024569856</v>
      </c>
      <c r="D4">
        <f t="shared" si="0"/>
        <v>0.27972329037597643</v>
      </c>
      <c r="F4">
        <f t="shared" si="1"/>
        <v>8.2840130277872515E-5</v>
      </c>
      <c r="G4">
        <f t="shared" si="3"/>
        <v>2.9615027825007702E-4</v>
      </c>
    </row>
    <row r="5" spans="1:7" x14ac:dyDescent="0.25">
      <c r="A5">
        <f t="shared" si="4"/>
        <v>3</v>
      </c>
      <c r="B5">
        <f t="shared" si="2"/>
        <v>3.4415926535897934</v>
      </c>
      <c r="C5">
        <f t="shared" ref="C4:C12" si="5">C4+1/2*(B5-B4)*((SIN(B4)-C4/B4)+(SIN(B5)-(C4+(B5-B4)*(SIN(B4)-C4/B4))/B5))</f>
        <v>0.24709428231577082</v>
      </c>
      <c r="D5">
        <f t="shared" si="0"/>
        <v>0.24720130127614506</v>
      </c>
      <c r="F5">
        <f t="shared" si="1"/>
        <v>1.0701896037423886E-4</v>
      </c>
      <c r="G5">
        <f t="shared" si="3"/>
        <v>4.329223180532108E-4</v>
      </c>
    </row>
    <row r="6" spans="1:7" x14ac:dyDescent="0.25">
      <c r="A6">
        <f t="shared" si="4"/>
        <v>4</v>
      </c>
      <c r="B6">
        <f t="shared" si="2"/>
        <v>3.5415926535897935</v>
      </c>
      <c r="C6">
        <f t="shared" si="5"/>
        <v>0.20628764304532518</v>
      </c>
      <c r="D6">
        <f t="shared" si="0"/>
        <v>0.20640766047143386</v>
      </c>
      <c r="F6">
        <f t="shared" si="1"/>
        <v>1.2001742610867616E-4</v>
      </c>
      <c r="G6">
        <f t="shared" si="3"/>
        <v>5.8145819701922437E-4</v>
      </c>
    </row>
    <row r="7" spans="1:7" x14ac:dyDescent="0.25">
      <c r="A7">
        <f t="shared" si="4"/>
        <v>5</v>
      </c>
      <c r="B7">
        <f t="shared" si="2"/>
        <v>3.6415926535897936</v>
      </c>
      <c r="C7">
        <f t="shared" si="5"/>
        <v>0.15771536599202551</v>
      </c>
      <c r="D7">
        <f t="shared" si="0"/>
        <v>0.15783753779761453</v>
      </c>
      <c r="F7">
        <f t="shared" si="1"/>
        <v>1.2217180558901641E-4</v>
      </c>
      <c r="G7">
        <f t="shared" si="3"/>
        <v>7.7403517118766697E-4</v>
      </c>
    </row>
    <row r="8" spans="1:7" x14ac:dyDescent="0.25">
      <c r="A8">
        <f t="shared" si="4"/>
        <v>6</v>
      </c>
      <c r="B8">
        <f t="shared" si="2"/>
        <v>3.7415926535897936</v>
      </c>
      <c r="C8">
        <f t="shared" si="5"/>
        <v>0.1019374424163062</v>
      </c>
      <c r="D8">
        <f t="shared" si="0"/>
        <v>0.10205134066128081</v>
      </c>
      <c r="F8">
        <f t="shared" si="1"/>
        <v>1.1389824497461121E-4</v>
      </c>
      <c r="G8">
        <f t="shared" si="3"/>
        <v>1.1160876891627668E-3</v>
      </c>
    </row>
    <row r="9" spans="1:7" x14ac:dyDescent="0.25">
      <c r="A9">
        <f t="shared" si="4"/>
        <v>7</v>
      </c>
      <c r="B9">
        <f t="shared" si="2"/>
        <v>3.8415926535897937</v>
      </c>
      <c r="C9">
        <f t="shared" si="5"/>
        <v>3.9575820794088293E-2</v>
      </c>
      <c r="D9">
        <f t="shared" si="0"/>
        <v>3.9671511464845495E-2</v>
      </c>
      <c r="F9">
        <f t="shared" si="1"/>
        <v>9.5690670757202223E-5</v>
      </c>
      <c r="G9">
        <f t="shared" si="3"/>
        <v>2.4120752455322387E-3</v>
      </c>
    </row>
    <row r="10" spans="1:7" x14ac:dyDescent="0.25">
      <c r="A10">
        <f t="shared" si="4"/>
        <v>8</v>
      </c>
      <c r="B10">
        <f t="shared" si="2"/>
        <v>3.9415926535897938</v>
      </c>
      <c r="C10">
        <f t="shared" si="5"/>
        <v>-2.8689719902885713E-2</v>
      </c>
      <c r="D10">
        <f t="shared" si="0"/>
        <v>-2.8621602264522407E-2</v>
      </c>
      <c r="F10">
        <f>ABS(C10-D10)</f>
        <v>6.8117638363306143E-5</v>
      </c>
      <c r="G10">
        <f t="shared" si="3"/>
        <v>2.3799379829877875E-3</v>
      </c>
    </row>
    <row r="11" spans="1:7" x14ac:dyDescent="0.25">
      <c r="A11">
        <f t="shared" si="4"/>
        <v>9</v>
      </c>
      <c r="B11">
        <f t="shared" si="2"/>
        <v>4.0415926535897935</v>
      </c>
      <c r="C11">
        <f t="shared" si="5"/>
        <v>-0.10212654110416181</v>
      </c>
      <c r="D11">
        <f t="shared" si="0"/>
        <v>-0.10209472290332772</v>
      </c>
      <c r="F11">
        <f t="shared" si="1"/>
        <v>3.1818200834088373E-5</v>
      </c>
      <c r="G11">
        <f t="shared" si="3"/>
        <v>3.1165372635583378E-4</v>
      </c>
    </row>
    <row r="12" spans="1:7" x14ac:dyDescent="0.25">
      <c r="A12">
        <f t="shared" si="4"/>
        <v>10</v>
      </c>
      <c r="B12">
        <f t="shared" si="2"/>
        <v>4.1415926535897931</v>
      </c>
      <c r="C12">
        <f t="shared" si="5"/>
        <v>-0.17995487659247794</v>
      </c>
      <c r="D12">
        <f t="shared" si="0"/>
        <v>-0.17996737971092608</v>
      </c>
      <c r="F12">
        <f t="shared" si="1"/>
        <v>1.2503118448137229E-5</v>
      </c>
      <c r="G12">
        <f t="shared" si="3"/>
        <v>6.9474359565719382E-5</v>
      </c>
    </row>
    <row r="15" spans="1:7" x14ac:dyDescent="0.25">
      <c r="A15" t="s">
        <v>0</v>
      </c>
      <c r="B15" t="s">
        <v>1</v>
      </c>
      <c r="C15" t="s">
        <v>2</v>
      </c>
      <c r="D15" s="1" t="s">
        <v>3</v>
      </c>
      <c r="F15" t="s">
        <v>15</v>
      </c>
      <c r="G15" t="s">
        <v>16</v>
      </c>
    </row>
    <row r="16" spans="1:7" x14ac:dyDescent="0.25">
      <c r="A16">
        <v>0</v>
      </c>
      <c r="B16">
        <f>PI()</f>
        <v>3.1415926535897931</v>
      </c>
      <c r="C16">
        <f>1/PI()</f>
        <v>0.31830988618379069</v>
      </c>
      <c r="D16">
        <f t="shared" ref="D16:D21" si="6">(SIN(B16) - B16 * COS(B16) + 1 - PI())/B16</f>
        <v>0.31830988618379069</v>
      </c>
      <c r="F16">
        <f t="shared" ref="F16:F21" si="7">ABS(C16-D16)</f>
        <v>0</v>
      </c>
      <c r="G16">
        <f>ABS(F16/D16)</f>
        <v>0</v>
      </c>
    </row>
    <row r="17" spans="1:7" x14ac:dyDescent="0.25">
      <c r="A17">
        <f>A16+1</f>
        <v>1</v>
      </c>
      <c r="B17">
        <f>B16+0.2</f>
        <v>3.3415926535897933</v>
      </c>
      <c r="C17">
        <f t="shared" ref="C17:C21" si="8">C16+1/2*(B17-B16)*((SIN(B16)-C16/B16)+(SIN(B17)-(C16+(B17-B16)*(SIN(B16)-C16/B16))/B17))</f>
        <v>0.27939156538700322</v>
      </c>
      <c r="D17">
        <f t="shared" si="6"/>
        <v>0.27972329037597643</v>
      </c>
      <c r="F17">
        <f t="shared" si="7"/>
        <v>3.3172498897321434E-4</v>
      </c>
      <c r="G17">
        <f t="shared" ref="G17:G21" si="9">ABS(F17/D17)</f>
        <v>1.1859040715821066E-3</v>
      </c>
    </row>
    <row r="18" spans="1:7" x14ac:dyDescent="0.25">
      <c r="A18">
        <f t="shared" ref="A18:A21" si="10">A17+1</f>
        <v>2</v>
      </c>
      <c r="B18">
        <f t="shared" ref="B18:B21" si="11">B17+0.2</f>
        <v>3.5415926535897935</v>
      </c>
      <c r="C18">
        <f t="shared" si="8"/>
        <v>0.2059269831542444</v>
      </c>
      <c r="D18">
        <f t="shared" si="6"/>
        <v>0.20640766047143386</v>
      </c>
      <c r="F18">
        <f t="shared" si="7"/>
        <v>4.8067731718945406E-4</v>
      </c>
      <c r="G18">
        <f t="shared" si="9"/>
        <v>2.3287765390663795E-3</v>
      </c>
    </row>
    <row r="19" spans="1:7" x14ac:dyDescent="0.25">
      <c r="A19">
        <f t="shared" si="10"/>
        <v>3</v>
      </c>
      <c r="B19">
        <f t="shared" si="11"/>
        <v>3.7415926535897936</v>
      </c>
      <c r="C19">
        <f t="shared" si="8"/>
        <v>0.10159501550361683</v>
      </c>
      <c r="D19">
        <f t="shared" si="6"/>
        <v>0.10205134066128081</v>
      </c>
      <c r="F19">
        <f t="shared" si="7"/>
        <v>4.5632515766398651E-4</v>
      </c>
      <c r="G19">
        <f t="shared" si="9"/>
        <v>4.4715253587758142E-3</v>
      </c>
    </row>
    <row r="20" spans="1:7" x14ac:dyDescent="0.25">
      <c r="A20">
        <f t="shared" si="10"/>
        <v>4</v>
      </c>
      <c r="B20">
        <f t="shared" si="11"/>
        <v>3.9415926535897938</v>
      </c>
      <c r="C20">
        <f t="shared" si="8"/>
        <v>-2.88948171933264E-2</v>
      </c>
      <c r="D20">
        <f t="shared" si="6"/>
        <v>-2.8621602264522407E-2</v>
      </c>
      <c r="F20">
        <f t="shared" si="7"/>
        <v>2.7321492880399284E-4</v>
      </c>
      <c r="G20">
        <f t="shared" si="9"/>
        <v>9.5457593980562503E-3</v>
      </c>
    </row>
    <row r="21" spans="1:7" x14ac:dyDescent="0.25">
      <c r="A21">
        <f t="shared" si="10"/>
        <v>5</v>
      </c>
      <c r="B21">
        <f t="shared" si="11"/>
        <v>4.141592653589794</v>
      </c>
      <c r="C21">
        <f t="shared" si="8"/>
        <v>-0.17991802095960549</v>
      </c>
      <c r="D21">
        <f t="shared" si="6"/>
        <v>-0.17996737971092669</v>
      </c>
      <c r="F21">
        <f t="shared" si="7"/>
        <v>4.9358751321199046E-5</v>
      </c>
      <c r="G21">
        <f t="shared" si="9"/>
        <v>2.7426498846891997E-4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6BC2-1E98-4E4A-BBEA-0532C1EBDB40}">
  <dimension ref="A1:N21"/>
  <sheetViews>
    <sheetView workbookViewId="0">
      <selection activeCell="I21" sqref="A1:I21"/>
    </sheetView>
  </sheetViews>
  <sheetFormatPr defaultRowHeight="15" x14ac:dyDescent="0.25"/>
  <cols>
    <col min="3" max="3" width="7.7109375" customWidth="1"/>
    <col min="4" max="4" width="8" customWidth="1"/>
    <col min="6" max="6" width="9.5703125" customWidth="1"/>
    <col min="7" max="7" width="7.140625" customWidth="1"/>
    <col min="8" max="8" width="17.42578125" customWidth="1"/>
    <col min="9" max="9" width="17.5703125" customWidth="1"/>
  </cols>
  <sheetData>
    <row r="1" spans="1:14" x14ac:dyDescent="0.25">
      <c r="A1" t="s">
        <v>0</v>
      </c>
      <c r="B1" t="s">
        <v>1</v>
      </c>
      <c r="C1" t="s">
        <v>18</v>
      </c>
      <c r="D1" t="s">
        <v>17</v>
      </c>
      <c r="E1" t="s">
        <v>2</v>
      </c>
      <c r="F1" s="1" t="s">
        <v>3</v>
      </c>
      <c r="H1" t="s">
        <v>15</v>
      </c>
      <c r="I1" t="s">
        <v>16</v>
      </c>
      <c r="N1" s="1"/>
    </row>
    <row r="2" spans="1:14" x14ac:dyDescent="0.25">
      <c r="A2">
        <v>0</v>
      </c>
      <c r="B2">
        <f>PI()</f>
        <v>3.1415926535897931</v>
      </c>
      <c r="C2">
        <f>B2+(B3-B2)/2</f>
        <v>3.1915926535897929</v>
      </c>
      <c r="D2">
        <f>SIN(B2) - E2/B2</f>
        <v>-0.10132118364233765</v>
      </c>
      <c r="E2">
        <f>1/PI()</f>
        <v>0.31830988618379069</v>
      </c>
      <c r="F2">
        <f>(SIN(B2) - B2 * COS(B2) + 1 - PI())/B2</f>
        <v>0.31830988618379069</v>
      </c>
      <c r="H2">
        <f>ABS(E2-F2)</f>
        <v>0</v>
      </c>
      <c r="I2">
        <f>ABS(H2/F2)</f>
        <v>0</v>
      </c>
    </row>
    <row r="3" spans="1:14" x14ac:dyDescent="0.25">
      <c r="A3">
        <f>A2+1</f>
        <v>1</v>
      </c>
      <c r="B3">
        <f>B2+0.1</f>
        <v>3.2415926535897932</v>
      </c>
      <c r="C3">
        <f>B3+(B4-B3)/2</f>
        <v>3.2915926535897935</v>
      </c>
      <c r="D3">
        <f>SIN(B3) - E3/B3</f>
        <v>-0.19345940426863933</v>
      </c>
      <c r="E3">
        <f>E2+(B3-B2)*(SIN(C2)-(E2+(B3-B2)/2*D2)/C2)</f>
        <v>0.30349731365995214</v>
      </c>
      <c r="F3">
        <f>(SIN(B3) - B3 * COS(B3) + 1 - PI())/B3</f>
        <v>0.30354588850952763</v>
      </c>
      <c r="H3">
        <f>ABS(E3-F3)</f>
        <v>4.8574849575488965E-5</v>
      </c>
      <c r="I3">
        <f>ABS(H3/F3)</f>
        <v>1.6002473238560866E-4</v>
      </c>
    </row>
    <row r="4" spans="1:14" x14ac:dyDescent="0.25">
      <c r="A4">
        <f>A3+1</f>
        <v>2</v>
      </c>
      <c r="B4">
        <f>B3+0.1</f>
        <v>3.3415926535897933</v>
      </c>
      <c r="C4">
        <f>B4+(B5-B4)/2</f>
        <v>3.3915926535897931</v>
      </c>
      <c r="D4">
        <f>SIN(B4) - E4/B4</f>
        <v>-0.28235008411242202</v>
      </c>
      <c r="E4">
        <f>E3+(B4-B3)*(SIN(C3)-(E3+(B4-B3)/2*D3)/C3)</f>
        <v>0.27962699053215245</v>
      </c>
      <c r="F4">
        <f>(SIN(B4) - B4 * COS(B4) + 1 - PI())/B4</f>
        <v>0.27972329037597643</v>
      </c>
      <c r="H4">
        <f>ABS(E4-F4)</f>
        <v>9.6299843823977049E-5</v>
      </c>
      <c r="I4">
        <f>ABS(H4/F4)</f>
        <v>3.4426823627928981E-4</v>
      </c>
    </row>
    <row r="5" spans="1:14" x14ac:dyDescent="0.25">
      <c r="A5">
        <f>A4+1</f>
        <v>3</v>
      </c>
      <c r="B5">
        <f>B4+0.1</f>
        <v>3.4415926535897934</v>
      </c>
      <c r="C5">
        <f>B5+(B6-B5)/2</f>
        <v>3.4915926535897936</v>
      </c>
      <c r="D5">
        <f>SIN(B5) - E5/B5</f>
        <v>-0.36730619620687976</v>
      </c>
      <c r="E5">
        <f>E4+(B5-B4)*(SIN(C4)-(E4+(B5-B4)/2*D4)/C4)</f>
        <v>0.24705813425060444</v>
      </c>
      <c r="F5">
        <f>(SIN(B5) - B5 * COS(B5) + 1 - PI())/B5</f>
        <v>0.24720130127614506</v>
      </c>
      <c r="H5">
        <f>ABS(E5-F5)</f>
        <v>1.4316702554062477E-4</v>
      </c>
      <c r="I5">
        <f>ABS(H5/F5)</f>
        <v>5.7915158537411948E-4</v>
      </c>
    </row>
    <row r="6" spans="1:14" x14ac:dyDescent="0.25">
      <c r="A6">
        <f>A5+1</f>
        <v>4</v>
      </c>
      <c r="B6">
        <f>B5+0.1</f>
        <v>3.5415926535897935</v>
      </c>
      <c r="C6">
        <f>B6+(B7-B6)/2</f>
        <v>3.5915926535897933</v>
      </c>
      <c r="D6">
        <f>SIN(B6) - E6/B6</f>
        <v>-0.4476459702929842</v>
      </c>
      <c r="E6">
        <f>E5+(B6-B5)*(SIN(C5)-(E5+(B6-B5)/2*D5)/C5)</f>
        <v>0.20621853950527505</v>
      </c>
      <c r="F6">
        <f>(SIN(B6) - B6 * COS(B6) + 1 - PI())/B6</f>
        <v>0.20640766047143386</v>
      </c>
      <c r="H6">
        <f>ABS(E6-F6)</f>
        <v>1.8912096615880669E-4</v>
      </c>
      <c r="I6">
        <f>ABS(H6/F6)</f>
        <v>9.1624974444676883E-4</v>
      </c>
    </row>
    <row r="7" spans="1:14" x14ac:dyDescent="0.25">
      <c r="A7">
        <f>A6+1</f>
        <v>5</v>
      </c>
      <c r="B7">
        <f>B6+0.1</f>
        <v>3.6415926535897936</v>
      </c>
      <c r="C7">
        <f>B7+(B8-B7)/2</f>
        <v>3.6915926535897938</v>
      </c>
      <c r="D7">
        <f>SIN(B7) - E7/B7</f>
        <v>-0.52270425898499262</v>
      </c>
      <c r="E7">
        <f>E6+(B7-B6)*(SIN(C6)-(E6+(B7-B6)/2*D6)/C6)</f>
        <v>0.15760347019544946</v>
      </c>
      <c r="F7">
        <f>(SIN(B7) - B7 * COS(B7) + 1 - PI())/B7</f>
        <v>0.15783753779761453</v>
      </c>
      <c r="H7">
        <f>ABS(E7-F7)</f>
        <v>2.3406760216507227E-4</v>
      </c>
      <c r="I7">
        <f>ABS(H7/F7)</f>
        <v>1.4829653669914879E-3</v>
      </c>
    </row>
    <row r="8" spans="1:14" x14ac:dyDescent="0.25">
      <c r="A8">
        <f>A7+1</f>
        <v>6</v>
      </c>
      <c r="B8">
        <f>B7+0.1</f>
        <v>3.7415926535897936</v>
      </c>
      <c r="C8">
        <f>B8+(B9-B8)/2</f>
        <v>3.7915926535897935</v>
      </c>
      <c r="D8">
        <f>SIN(B8) - E8/B8</f>
        <v>-0.59184304502995255</v>
      </c>
      <c r="E8">
        <f>E7+(B8-B7)*(SIN(C7)-(E7+(B8-B7)/2*D7)/C7)</f>
        <v>0.10177345900264763</v>
      </c>
      <c r="F8">
        <f>(SIN(B8) - B8 * COS(B8) + 1 - PI())/B8</f>
        <v>0.10205134066128081</v>
      </c>
      <c r="H8">
        <f>ABS(E8-F8)</f>
        <v>2.7788165863318337E-4</v>
      </c>
      <c r="I8">
        <f>ABS(H8/F8)</f>
        <v>2.7229594127087657E-3</v>
      </c>
    </row>
    <row r="9" spans="1:14" x14ac:dyDescent="0.25">
      <c r="A9">
        <f>A8+1</f>
        <v>7</v>
      </c>
      <c r="B9">
        <f>B8+0.1</f>
        <v>3.8415926535897937</v>
      </c>
      <c r="C9">
        <f>B9+(B10-B9)/2</f>
        <v>3.891592653589794</v>
      </c>
      <c r="D9">
        <f>SIN(B9) - E9/B9</f>
        <v>-0.65446112062628137</v>
      </c>
      <c r="E9">
        <f>E8+(B9-B8)*(SIN(C8)-(E8+(B9-B8)/2*D8)/C8)</f>
        <v>3.9351098453143489E-2</v>
      </c>
      <c r="F9">
        <f>(SIN(B9) - B9 * COS(B9) + 1 - PI())/B9</f>
        <v>3.9671511464845495E-2</v>
      </c>
      <c r="H9">
        <f>ABS(E9-F9)</f>
        <v>3.2041301170200598E-4</v>
      </c>
      <c r="I9">
        <f>ABS(H9/F9)</f>
        <v>8.0766524861533625E-3</v>
      </c>
    </row>
    <row r="10" spans="1:14" x14ac:dyDescent="0.25">
      <c r="A10">
        <f>A9+1</f>
        <v>8</v>
      </c>
      <c r="B10">
        <f>B9+0.1</f>
        <v>3.9415926535897938</v>
      </c>
      <c r="C10">
        <f>B10+(B11-B10)/2</f>
        <v>3.9915926535897936</v>
      </c>
      <c r="D10">
        <f>SIN(B10) - E10/B10</f>
        <v>-0.710002947878556</v>
      </c>
      <c r="E10">
        <f>E9+(B10-B9)*(SIN(C9)-(E9+(B10-B9)/2*D9)/C9)</f>
        <v>-2.8983094512238967E-2</v>
      </c>
      <c r="F10">
        <f>(SIN(B10) - B10 * COS(B10) + 1 - PI())/B10</f>
        <v>-2.8621602264522407E-2</v>
      </c>
      <c r="H10">
        <f>ABS(E10-F10)</f>
        <v>3.6149224771656052E-4</v>
      </c>
      <c r="I10">
        <f>ABS(H10/F10)</f>
        <v>1.2630049302468445E-2</v>
      </c>
    </row>
    <row r="11" spans="1:14" x14ac:dyDescent="0.25">
      <c r="A11">
        <f>A10+1</f>
        <v>9</v>
      </c>
      <c r="B11">
        <f>B10+0.1</f>
        <v>4.0415926535897935</v>
      </c>
      <c r="C11">
        <f>B11+(B12-B11)/2</f>
        <v>4.0915926535897933</v>
      </c>
      <c r="D11">
        <f>SIN(B11) - E11/B11</f>
        <v>-0.75796669465878663</v>
      </c>
      <c r="E11">
        <f>E10+(B11-B10)*(SIN(C10)-(E10+(B11-B10)/2*D10)/C10)</f>
        <v>-0.10249565851094336</v>
      </c>
      <c r="F11">
        <f>(SIN(B11) - B11 * COS(B11) + 1 - PI())/B11</f>
        <v>-0.10209472290332772</v>
      </c>
      <c r="H11">
        <f>ABS(E11-F11)</f>
        <v>4.009356076156434E-4</v>
      </c>
      <c r="I11">
        <f>ABS(H11/F11)</f>
        <v>3.9270943317539003E-3</v>
      </c>
    </row>
    <row r="12" spans="1:14" x14ac:dyDescent="0.25">
      <c r="A12">
        <f>A11+1</f>
        <v>10</v>
      </c>
      <c r="B12">
        <f>B11+0.1</f>
        <v>4.1415926535897931</v>
      </c>
      <c r="C12">
        <f>B12+(B13-B12)/2</f>
        <v>2.0707963267948966</v>
      </c>
      <c r="D12">
        <f>SIN(B12) - E12/B12</f>
        <v>-0.79791143072946502</v>
      </c>
      <c r="E12">
        <f>E11+(B12-B11)*(SIN(C11)-(E11+(B12-B11)/2*D11)/C11)</f>
        <v>-0.18040592916487863</v>
      </c>
      <c r="F12">
        <f>(SIN(B12) - B12 * COS(B12) + 1 - PI())/B12</f>
        <v>-0.17996737971092608</v>
      </c>
      <c r="H12">
        <f>ABS(E12-F12)</f>
        <v>4.3854945395255251E-4</v>
      </c>
      <c r="I12">
        <f>ABS(H12/F12)</f>
        <v>2.4368274664940712E-3</v>
      </c>
    </row>
    <row r="15" spans="1:14" x14ac:dyDescent="0.25">
      <c r="A15" t="s">
        <v>0</v>
      </c>
      <c r="B15" t="s">
        <v>1</v>
      </c>
      <c r="C15" t="s">
        <v>18</v>
      </c>
      <c r="D15" t="s">
        <v>17</v>
      </c>
      <c r="E15" t="s">
        <v>2</v>
      </c>
      <c r="F15" s="1" t="s">
        <v>3</v>
      </c>
      <c r="H15" t="s">
        <v>15</v>
      </c>
      <c r="I15" t="s">
        <v>16</v>
      </c>
    </row>
    <row r="16" spans="1:14" x14ac:dyDescent="0.25">
      <c r="A16">
        <v>0</v>
      </c>
      <c r="B16">
        <f>PI()</f>
        <v>3.1415926535897931</v>
      </c>
      <c r="C16">
        <f>B16+(B17-B16)/2</f>
        <v>3.2415926535897932</v>
      </c>
      <c r="D16">
        <f>SIN(B16) - E16/B16</f>
        <v>-0.10132118364233765</v>
      </c>
      <c r="E16">
        <f>1/PI()</f>
        <v>0.31830988618379069</v>
      </c>
      <c r="F16">
        <f>(SIN(B16) - B16 * COS(B16) + 1 - PI())/B16</f>
        <v>0.31830988618379069</v>
      </c>
      <c r="H16">
        <f t="shared" ref="H16:H21" si="0">ABS(E16-F16)</f>
        <v>0</v>
      </c>
      <c r="I16">
        <f>ABS(H16/F16)</f>
        <v>0</v>
      </c>
    </row>
    <row r="17" spans="1:9" x14ac:dyDescent="0.25">
      <c r="A17">
        <f>A16+1</f>
        <v>1</v>
      </c>
      <c r="B17">
        <f>B16+0.2</f>
        <v>3.3415926535897933</v>
      </c>
      <c r="C17">
        <f t="shared" ref="C17:C21" si="1">B17+(B18-B17)/2</f>
        <v>3.4415926535897934</v>
      </c>
      <c r="D17">
        <f t="shared" ref="D17:D21" si="2">SIN(B17) - E17/B17</f>
        <v>-0.28226097684943818</v>
      </c>
      <c r="E17">
        <f>E16+(B17-B16)*(SIN(C16)-(E16+(B17-B16)/2*D16)/C16)</f>
        <v>0.27932923035678403</v>
      </c>
      <c r="F17">
        <f>(SIN(B17) - B17 * COS(B17) + 1 - PI())/B17</f>
        <v>0.27972329037597643</v>
      </c>
      <c r="H17">
        <f t="shared" si="0"/>
        <v>3.940600191923993E-4</v>
      </c>
      <c r="I17">
        <f t="shared" ref="I17:I21" si="3">ABS(H17/F17)</f>
        <v>1.408749406110384E-3</v>
      </c>
    </row>
    <row r="18" spans="1:9" x14ac:dyDescent="0.25">
      <c r="A18">
        <f t="shared" ref="A18:A21" si="4">A17+1</f>
        <v>2</v>
      </c>
      <c r="B18">
        <f t="shared" ref="B18:B21" si="5">B17+0.2</f>
        <v>3.5415926535897935</v>
      </c>
      <c r="C18">
        <f t="shared" si="1"/>
        <v>3.6415926535897936</v>
      </c>
      <c r="D18">
        <f t="shared" si="2"/>
        <v>-0.44748061703438657</v>
      </c>
      <c r="E18">
        <f t="shared" ref="E18:E21" si="6">E17+(B18-B17)*(SIN(C17)-(E17+(B18-B17)/2*D17)/C17)</f>
        <v>0.20563292561937863</v>
      </c>
      <c r="F18">
        <f>(SIN(B18) - B18 * COS(B18) + 1 - PI())/B18</f>
        <v>0.20640766047143386</v>
      </c>
      <c r="H18">
        <f t="shared" si="0"/>
        <v>7.7473485205523107E-4</v>
      </c>
      <c r="I18">
        <f t="shared" si="3"/>
        <v>3.7534210226778469E-3</v>
      </c>
    </row>
    <row r="19" spans="1:9" x14ac:dyDescent="0.25">
      <c r="A19">
        <f t="shared" si="4"/>
        <v>3</v>
      </c>
      <c r="B19">
        <f t="shared" si="5"/>
        <v>3.7415926535897936</v>
      </c>
      <c r="C19">
        <f t="shared" si="1"/>
        <v>3.8415926535897937</v>
      </c>
      <c r="D19">
        <f t="shared" si="2"/>
        <v>-0.59161276804217122</v>
      </c>
      <c r="E19">
        <f>E18+(B19-B18)*(SIN(C18)-(E18+(B19-B18)/2*D18)/C18)</f>
        <v>0.10091185631687422</v>
      </c>
      <c r="F19">
        <f>(SIN(B19) - B19 * COS(B19) + 1 - PI())/B19</f>
        <v>0.10205134066128081</v>
      </c>
      <c r="H19">
        <f t="shared" si="0"/>
        <v>1.1394843444065966E-3</v>
      </c>
      <c r="I19">
        <f t="shared" si="3"/>
        <v>1.1165794952059136E-2</v>
      </c>
    </row>
    <row r="20" spans="1:9" x14ac:dyDescent="0.25">
      <c r="A20">
        <f t="shared" si="4"/>
        <v>4</v>
      </c>
      <c r="B20">
        <f t="shared" si="5"/>
        <v>3.9415926535897938</v>
      </c>
      <c r="C20">
        <f t="shared" si="1"/>
        <v>4.0415926535897935</v>
      </c>
      <c r="D20">
        <f t="shared" si="2"/>
        <v>-0.7097182420362419</v>
      </c>
      <c r="E20">
        <f t="shared" si="6"/>
        <v>-3.0105288968738486E-2</v>
      </c>
      <c r="F20">
        <f>(SIN(B20) - B20 * COS(B20) + 1 - PI())/B20</f>
        <v>-2.8621602264522407E-2</v>
      </c>
      <c r="H20">
        <f t="shared" si="0"/>
        <v>1.4836867042160792E-3</v>
      </c>
      <c r="I20">
        <f t="shared" si="3"/>
        <v>5.1838003005693599E-2</v>
      </c>
    </row>
    <row r="21" spans="1:9" x14ac:dyDescent="0.25">
      <c r="A21">
        <f t="shared" si="4"/>
        <v>5</v>
      </c>
      <c r="B21">
        <f t="shared" si="5"/>
        <v>4.141592653589794</v>
      </c>
      <c r="C21">
        <f t="shared" si="1"/>
        <v>2.070796326794897</v>
      </c>
      <c r="D21">
        <f t="shared" si="2"/>
        <v>-0.79758235537293154</v>
      </c>
      <c r="E21">
        <f t="shared" si="6"/>
        <v>-0.18176882524397739</v>
      </c>
      <c r="F21">
        <f>(SIN(B21) - B21 * COS(B21) + 1 - PI())/B21</f>
        <v>-0.17996737971092669</v>
      </c>
      <c r="H21">
        <f t="shared" si="0"/>
        <v>1.8014455330506995E-3</v>
      </c>
      <c r="I21">
        <f t="shared" si="3"/>
        <v>1.0009844761557781E-2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A0EF-CB10-407C-AC5A-3AC876614D2E}">
  <dimension ref="A1:K22"/>
  <sheetViews>
    <sheetView workbookViewId="0">
      <selection sqref="A1:K21"/>
    </sheetView>
  </sheetViews>
  <sheetFormatPr defaultRowHeight="15" x14ac:dyDescent="0.25"/>
  <cols>
    <col min="10" max="10" width="16.85546875" customWidth="1"/>
    <col min="11" max="11" width="17.140625" customWidth="1"/>
  </cols>
  <sheetData>
    <row r="1" spans="1:11" x14ac:dyDescent="0.25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</v>
      </c>
      <c r="H1" s="1" t="s">
        <v>3</v>
      </c>
      <c r="J1" t="s">
        <v>15</v>
      </c>
      <c r="K1" t="s">
        <v>16</v>
      </c>
    </row>
    <row r="2" spans="1:11" x14ac:dyDescent="0.25">
      <c r="A2">
        <v>0</v>
      </c>
      <c r="B2">
        <f>PI()</f>
        <v>3.1415926535897931</v>
      </c>
      <c r="C2">
        <f>SIN(B2) - G2/B2</f>
        <v>-0.10132118364233765</v>
      </c>
      <c r="D2">
        <f>SIN(B2 + $B$13/2) - (G2 +  $B$13/2*C2) / (B2 + $B$13/2)</f>
        <v>-0.14812572523838524</v>
      </c>
      <c r="E2">
        <f>SIN(B2+$B$13/2) - (G2+$B$13/2*D2) / (B2+$B$13/2)</f>
        <v>-0.14739247781811368</v>
      </c>
      <c r="F2">
        <f>SIN(B2 + $B$13) - (G2 + $B$13 * E2) / (B2 + $B$13)</f>
        <v>-0.19348202424278876</v>
      </c>
      <c r="G2">
        <f>1/PI()</f>
        <v>0.31830988618379069</v>
      </c>
      <c r="H2">
        <f>(SIN(B2) - B2 * COS(B2) + 1 - PI())/B2</f>
        <v>0.31830988618379069</v>
      </c>
      <c r="J2">
        <f t="shared" ref="J2:J12" si="0">ABS(G2-H2)</f>
        <v>0</v>
      </c>
      <c r="K2">
        <f>ABS(J2/H2)</f>
        <v>0</v>
      </c>
    </row>
    <row r="3" spans="1:11" x14ac:dyDescent="0.25">
      <c r="A3">
        <f>A2+1</f>
        <v>1</v>
      </c>
      <c r="B3">
        <f t="shared" ref="B3:B12" si="1">B2+0.1</f>
        <v>3.2415926535897932</v>
      </c>
      <c r="C3">
        <f>SIN(B3) - G3/B3</f>
        <v>-0.19347439040736636</v>
      </c>
      <c r="D3">
        <f t="shared" ref="D3:D12" si="2">SIN(B3 + $B$13/2) - (G3 +  $B$13/2*C3) / (B3 + $B$13/2)</f>
        <v>-0.23871776213138537</v>
      </c>
      <c r="E3">
        <f t="shared" ref="E3:E12" si="3">SIN(B3+$B$13/2) - (G3+$B$13/2*D3) / (B3+$B$13/2)</f>
        <v>-0.23803050558895331</v>
      </c>
      <c r="F3">
        <f t="shared" ref="F3:F12" si="4">SIN(B3 + $B$13) - (G3 + $B$13 * E3) / (B3 + $B$13)</f>
        <v>-0.28238475366617005</v>
      </c>
      <c r="G3">
        <f>G2 + $B$13 / 6 *(C2 + 2*D2 + 2*E2 + F2)</f>
        <v>0.30354589261715531</v>
      </c>
      <c r="H3">
        <f>(SIN(B3) - B3 * COS(B3) + 1 - PI())/B3</f>
        <v>0.30354588850952763</v>
      </c>
      <c r="J3">
        <f t="shared" si="0"/>
        <v>4.1076276824369984E-9</v>
      </c>
      <c r="K3">
        <f t="shared" ref="K3:K12" si="5">ABS(J3/H3)</f>
        <v>1.3532147322456879E-8</v>
      </c>
    </row>
    <row r="4" spans="1:11" x14ac:dyDescent="0.25">
      <c r="A4">
        <f t="shared" ref="A4:A12" si="6">A3+1</f>
        <v>2</v>
      </c>
      <c r="B4">
        <f t="shared" si="1"/>
        <v>3.3415926535897933</v>
      </c>
      <c r="C4">
        <f t="shared" ref="C4:C12" si="7">SIN(B4) - G4/B4</f>
        <v>-0.28237890492824747</v>
      </c>
      <c r="D4">
        <f t="shared" si="2"/>
        <v>-0.32571653385897792</v>
      </c>
      <c r="E4">
        <f t="shared" si="3"/>
        <v>-0.32507763595234318</v>
      </c>
      <c r="F4">
        <f t="shared" si="4"/>
        <v>-0.36735193087933793</v>
      </c>
      <c r="G4">
        <f t="shared" ref="G4:G12" si="8">G3 + $B$13 / 6 *(C3 + 2*D3 + 2*E3 + F3)</f>
        <v>0.27972329795858508</v>
      </c>
      <c r="H4">
        <f>(SIN(B4) - B4 * COS(B4) + 1 - PI())/B4</f>
        <v>0.27972329037597643</v>
      </c>
      <c r="J4">
        <f t="shared" si="0"/>
        <v>7.5826086520791591E-9</v>
      </c>
      <c r="K4">
        <f t="shared" si="5"/>
        <v>2.7107534170241473E-8</v>
      </c>
    </row>
    <row r="5" spans="1:11" x14ac:dyDescent="0.25">
      <c r="A5">
        <f t="shared" si="6"/>
        <v>3</v>
      </c>
      <c r="B5">
        <f t="shared" si="1"/>
        <v>3.4415926535897934</v>
      </c>
      <c r="C5">
        <f t="shared" si="7"/>
        <v>-0.36734779829789449</v>
      </c>
      <c r="D5">
        <f t="shared" si="2"/>
        <v>-0.40843635805105133</v>
      </c>
      <c r="E5">
        <f t="shared" si="3"/>
        <v>-0.40784796524825812</v>
      </c>
      <c r="F5">
        <f t="shared" si="4"/>
        <v>-0.44770187047425242</v>
      </c>
      <c r="G5">
        <f t="shared" si="8"/>
        <v>0.24720131170141463</v>
      </c>
      <c r="H5">
        <f>(SIN(B5) - B5 * COS(B5) + 1 - PI())/B5</f>
        <v>0.24720130127614506</v>
      </c>
      <c r="J5">
        <f t="shared" si="0"/>
        <v>1.0425269564295903E-8</v>
      </c>
      <c r="K5">
        <f t="shared" si="5"/>
        <v>4.2173198565204889E-8</v>
      </c>
    </row>
    <row r="6" spans="1:11" x14ac:dyDescent="0.25">
      <c r="A6">
        <f t="shared" si="6"/>
        <v>4</v>
      </c>
      <c r="B6">
        <f t="shared" si="1"/>
        <v>3.5415926535897935</v>
      </c>
      <c r="C6">
        <f t="shared" si="7"/>
        <v>-0.44769937383910774</v>
      </c>
      <c r="D6">
        <f t="shared" si="2"/>
        <v>-0.48620260974006468</v>
      </c>
      <c r="E6">
        <f t="shared" si="3"/>
        <v>-0.4856665907700059</v>
      </c>
      <c r="F6">
        <f t="shared" si="4"/>
        <v>-0.52276948974033743</v>
      </c>
      <c r="G6">
        <f t="shared" si="8"/>
        <v>0.20640767311190186</v>
      </c>
      <c r="H6">
        <f>(SIN(B6) - B6 * COS(B6) + 1 - PI())/B6</f>
        <v>0.20640766047143386</v>
      </c>
      <c r="J6">
        <f t="shared" si="0"/>
        <v>1.2640468005642447E-8</v>
      </c>
      <c r="K6">
        <f t="shared" si="5"/>
        <v>6.1240304631968081E-8</v>
      </c>
    </row>
    <row r="7" spans="1:11" x14ac:dyDescent="0.25">
      <c r="A7">
        <f t="shared" si="6"/>
        <v>5</v>
      </c>
      <c r="B7">
        <f t="shared" si="1"/>
        <v>3.6415926535897936</v>
      </c>
      <c r="C7">
        <f t="shared" si="7"/>
        <v>-0.52276853905749388</v>
      </c>
      <c r="D7">
        <f t="shared" si="2"/>
        <v>-0.55836265074468316</v>
      </c>
      <c r="E7">
        <f t="shared" si="3"/>
        <v>-0.55788055378779688</v>
      </c>
      <c r="F7">
        <f t="shared" si="4"/>
        <v>-0.59191682047249028</v>
      </c>
      <c r="G7">
        <f t="shared" si="8"/>
        <v>0.15783755203524208</v>
      </c>
      <c r="H7">
        <f>(SIN(B7) - B7 * COS(B7) + 1 - PI())/B7</f>
        <v>0.15783753779761453</v>
      </c>
      <c r="J7">
        <f t="shared" si="0"/>
        <v>1.423762754915181E-8</v>
      </c>
      <c r="K7">
        <f t="shared" si="5"/>
        <v>9.0204318616575565E-8</v>
      </c>
    </row>
    <row r="8" spans="1:11" x14ac:dyDescent="0.25">
      <c r="A8">
        <f t="shared" si="6"/>
        <v>6</v>
      </c>
      <c r="B8">
        <f t="shared" si="1"/>
        <v>3.7415926535897936</v>
      </c>
      <c r="C8">
        <f t="shared" si="7"/>
        <v>-0.59191731738268416</v>
      </c>
      <c r="D8">
        <f t="shared" si="2"/>
        <v>-0.62429591897825465</v>
      </c>
      <c r="E8">
        <f t="shared" si="3"/>
        <v>-0.62386894007316429</v>
      </c>
      <c r="F8">
        <f t="shared" si="4"/>
        <v>-0.65454269185462088</v>
      </c>
      <c r="G8">
        <f t="shared" si="8"/>
        <v>0.102051355891993</v>
      </c>
      <c r="H8">
        <f>(SIN(B8) - B8 * COS(B8) + 1 - PI())/B8</f>
        <v>0.10205134066128081</v>
      </c>
      <c r="J8">
        <f t="shared" si="0"/>
        <v>1.5230712191449669E-8</v>
      </c>
      <c r="K8">
        <f t="shared" si="5"/>
        <v>1.492455865131847E-7</v>
      </c>
    </row>
    <row r="9" spans="1:11" x14ac:dyDescent="0.25">
      <c r="A9">
        <f t="shared" si="6"/>
        <v>7</v>
      </c>
      <c r="B9">
        <f t="shared" si="1"/>
        <v>3.8415926535897937</v>
      </c>
      <c r="C9">
        <f t="shared" si="7"/>
        <v>-0.65454453099243448</v>
      </c>
      <c r="D9">
        <f t="shared" si="2"/>
        <v>-0.68342319667216078</v>
      </c>
      <c r="E9">
        <f t="shared" si="3"/>
        <v>-0.68305215750837411</v>
      </c>
      <c r="F9">
        <f t="shared" si="4"/>
        <v>-0.71009159373699449</v>
      </c>
      <c r="G9">
        <f t="shared" si="8"/>
        <v>3.9671527102990621E-2</v>
      </c>
      <c r="H9">
        <f>(SIN(B9) - B9 * COS(B9) + 1 - PI())/B9</f>
        <v>3.9671511464845495E-2</v>
      </c>
      <c r="J9">
        <f t="shared" si="0"/>
        <v>1.5638145126062319E-8</v>
      </c>
      <c r="K9">
        <f t="shared" si="5"/>
        <v>3.9419080717204089E-7</v>
      </c>
    </row>
    <row r="10" spans="1:11" x14ac:dyDescent="0.25">
      <c r="A10">
        <f t="shared" si="6"/>
        <v>8</v>
      </c>
      <c r="B10">
        <f t="shared" si="1"/>
        <v>3.9415926535897938</v>
      </c>
      <c r="C10">
        <f t="shared" si="7"/>
        <v>-0.71009466403549037</v>
      </c>
      <c r="D10">
        <f t="shared" si="2"/>
        <v>-0.73521505841059742</v>
      </c>
      <c r="E10">
        <f t="shared" si="3"/>
        <v>-0.73490039210374725</v>
      </c>
      <c r="F10">
        <f t="shared" si="4"/>
        <v>-0.75806171475399009</v>
      </c>
      <c r="G10">
        <f t="shared" si="8"/>
        <v>-2.8621586781851026E-2</v>
      </c>
      <c r="H10">
        <f>(SIN(B10) - B10 * COS(B10) + 1 - PI())/B10</f>
        <v>-2.8621602264522407E-2</v>
      </c>
      <c r="J10">
        <f t="shared" si="0"/>
        <v>1.5482671381072954E-8</v>
      </c>
      <c r="K10">
        <f t="shared" si="5"/>
        <v>5.4094355857443838E-7</v>
      </c>
    </row>
    <row r="11" spans="1:11" x14ac:dyDescent="0.25">
      <c r="A11">
        <f t="shared" si="6"/>
        <v>9</v>
      </c>
      <c r="B11">
        <f t="shared" si="1"/>
        <v>4.0415926535897935</v>
      </c>
      <c r="C11">
        <f t="shared" si="7"/>
        <v>-0.75806590069787949</v>
      </c>
      <c r="D11">
        <f t="shared" si="2"/>
        <v>-0.7791994879470765</v>
      </c>
      <c r="E11">
        <f t="shared" si="3"/>
        <v>-0.77894123170020091</v>
      </c>
      <c r="F11">
        <f t="shared" si="4"/>
        <v>-0.79801214026745959</v>
      </c>
      <c r="G11">
        <f t="shared" si="8"/>
        <v>-0.10209470811215385</v>
      </c>
      <c r="H11">
        <f>(SIN(B11) - B11 * COS(B11) + 1 - PI())/B11</f>
        <v>-0.10209472290332772</v>
      </c>
      <c r="J11">
        <f t="shared" si="0"/>
        <v>1.4791173869044272E-8</v>
      </c>
      <c r="K11">
        <f t="shared" si="5"/>
        <v>1.4487696766707383E-7</v>
      </c>
    </row>
    <row r="12" spans="1:11" x14ac:dyDescent="0.25">
      <c r="A12">
        <f t="shared" si="6"/>
        <v>10</v>
      </c>
      <c r="B12">
        <f t="shared" si="1"/>
        <v>4.1415926535897931</v>
      </c>
      <c r="C12">
        <f t="shared" si="7"/>
        <v>-0.79801732309626094</v>
      </c>
      <c r="D12">
        <f t="shared" si="2"/>
        <v>-0.81496864557107551</v>
      </c>
      <c r="E12">
        <f t="shared" si="3"/>
        <v>-0.81476643934690562</v>
      </c>
      <c r="F12">
        <f>SIN(B12 + $B$13) - (G12 + $B$13 * E12) / (B12 + $B$13)</f>
        <v>-0.82956918982603833</v>
      </c>
      <c r="G12">
        <f t="shared" si="8"/>
        <v>-0.17996736611648542</v>
      </c>
      <c r="H12">
        <f>(SIN(B12) - B12 * COS(B12) + 1 - PI())/B12</f>
        <v>-0.17996737971092608</v>
      </c>
      <c r="J12">
        <f t="shared" si="0"/>
        <v>1.3594440656516937E-8</v>
      </c>
      <c r="K12">
        <f t="shared" si="5"/>
        <v>7.5538359664696496E-8</v>
      </c>
    </row>
    <row r="13" spans="1:11" x14ac:dyDescent="0.25">
      <c r="A13" t="s">
        <v>23</v>
      </c>
      <c r="B13">
        <v>0.1</v>
      </c>
    </row>
    <row r="15" spans="1:11" x14ac:dyDescent="0.25">
      <c r="A15" t="s">
        <v>0</v>
      </c>
      <c r="B15" t="s">
        <v>1</v>
      </c>
      <c r="C15" t="s">
        <v>19</v>
      </c>
      <c r="D15" t="s">
        <v>20</v>
      </c>
      <c r="E15" t="s">
        <v>21</v>
      </c>
      <c r="F15" t="s">
        <v>22</v>
      </c>
      <c r="G15" t="s">
        <v>2</v>
      </c>
      <c r="H15" s="1" t="s">
        <v>3</v>
      </c>
      <c r="J15" t="s">
        <v>15</v>
      </c>
      <c r="K15" t="s">
        <v>16</v>
      </c>
    </row>
    <row r="16" spans="1:11" x14ac:dyDescent="0.25">
      <c r="A16">
        <v>0</v>
      </c>
      <c r="B16">
        <f>PI()</f>
        <v>3.1415926535897931</v>
      </c>
      <c r="C16">
        <f>SIN(B16) - G16/B16</f>
        <v>-0.10132118364233765</v>
      </c>
      <c r="D16">
        <f>SIN(B16 + $B$22/2) - (G16 +  $B$22/2*C16) / (B16 + $B$22/2)</f>
        <v>-0.19490327913503303</v>
      </c>
      <c r="E16">
        <f>SIN(B16+$B$22/2) - (G16+$B$22/2*D16) / (B16+$B$22/2)</f>
        <v>-0.19201636194668548</v>
      </c>
      <c r="F16">
        <f>SIN(B16 + $B$22) - (G16 + $B$22 * E16) / (B16 + $B$22)</f>
        <v>-0.28243376375003459</v>
      </c>
      <c r="G16">
        <f>1/PI()</f>
        <v>0.31830988618379069</v>
      </c>
      <c r="H16">
        <f>(SIN(B16) - B16 * COS(B16) + 1 - PI())/B16</f>
        <v>0.31830988618379069</v>
      </c>
      <c r="J16">
        <f t="shared" ref="J16:J21" si="9">ABS(G16-H16)</f>
        <v>0</v>
      </c>
      <c r="K16">
        <f>ABS(J16/H16)</f>
        <v>0</v>
      </c>
    </row>
    <row r="17" spans="1:11" x14ac:dyDescent="0.25">
      <c r="A17">
        <f>A16+1</f>
        <v>1</v>
      </c>
      <c r="B17">
        <f>B16+0.2</f>
        <v>3.3415926535897933</v>
      </c>
      <c r="C17">
        <f t="shared" ref="C17:C21" si="10">SIN(B17) - G17/B17</f>
        <v>-0.28237893901578903</v>
      </c>
      <c r="D17">
        <f t="shared" ref="D17:D21" si="11">SIN(B17 + $B$22/2) - (G17 +  $B$22/2*C17) / (B17 + $B$22/2)</f>
        <v>-0.36859263076166721</v>
      </c>
      <c r="E17">
        <f t="shared" ref="E17:E21" si="12">SIN(B17+$B$22/2) - (G17+$B$22/2*D17) / (B17+$B$22/2)</f>
        <v>-0.3660875785831082</v>
      </c>
      <c r="F17">
        <f t="shared" ref="F17:F21" si="13">SIN(B17 + $B$22) - (G17 + $B$22 * E17) / (B17 + $B$22)</f>
        <v>-0.44772710798200549</v>
      </c>
      <c r="G17">
        <f>G16 + $B$22 / 6 *(C16 + 2*D16 + 2*E16 + F16)</f>
        <v>0.27972341186526373</v>
      </c>
      <c r="H17">
        <f>(SIN(B17) - B17 * COS(B17) + 1 - PI())/B17</f>
        <v>0.27972329037597643</v>
      </c>
      <c r="J17">
        <f t="shared" si="9"/>
        <v>1.2148928729693864E-7</v>
      </c>
      <c r="K17">
        <f t="shared" ref="K17:K21" si="14">ABS(J17/H17)</f>
        <v>4.3431952746460527E-7</v>
      </c>
    </row>
    <row r="18" spans="1:11" x14ac:dyDescent="0.25">
      <c r="A18">
        <f t="shared" ref="A18:A21" si="15">A17+1</f>
        <v>2</v>
      </c>
      <c r="B18">
        <f t="shared" ref="B18:B21" si="16">B17+0.2</f>
        <v>3.5415926535897935</v>
      </c>
      <c r="C18">
        <f t="shared" si="10"/>
        <v>-0.44769942745823776</v>
      </c>
      <c r="D18">
        <f t="shared" si="11"/>
        <v>-0.52381213964368434</v>
      </c>
      <c r="E18">
        <f t="shared" si="12"/>
        <v>-0.52172204557150914</v>
      </c>
      <c r="F18">
        <f t="shared" si="13"/>
        <v>-0.59192055076585648</v>
      </c>
      <c r="G18">
        <f t="shared" ref="G18:G21" si="17">G17 + $B$22 / 6 *(C17 + 2*D17 + 2*E17 + F17)</f>
        <v>0.20640786300901887</v>
      </c>
      <c r="H18">
        <f>(SIN(B18) - B18 * COS(B18) + 1 - PI())/B18</f>
        <v>0.20640766047143386</v>
      </c>
      <c r="J18">
        <f t="shared" si="9"/>
        <v>2.0253758500898833E-7</v>
      </c>
      <c r="K18">
        <f t="shared" si="14"/>
        <v>9.8125033027550282E-7</v>
      </c>
    </row>
    <row r="19" spans="1:11" x14ac:dyDescent="0.25">
      <c r="A19">
        <f t="shared" si="15"/>
        <v>3</v>
      </c>
      <c r="B19">
        <f t="shared" si="16"/>
        <v>3.7415926535897936</v>
      </c>
      <c r="C19">
        <f t="shared" si="10"/>
        <v>-0.59191737854074278</v>
      </c>
      <c r="D19">
        <f t="shared" si="11"/>
        <v>-0.65537447837389151</v>
      </c>
      <c r="E19">
        <f t="shared" si="12"/>
        <v>-0.65372263484035464</v>
      </c>
      <c r="F19">
        <f t="shared" si="13"/>
        <v>-0.71007656082900639</v>
      </c>
      <c r="G19">
        <f t="shared" si="17"/>
        <v>0.10205158472053617</v>
      </c>
      <c r="H19">
        <f>(SIN(B19) - B19 * COS(B19) + 1 - PI())/B19</f>
        <v>0.10205134066128081</v>
      </c>
      <c r="J19">
        <f t="shared" si="9"/>
        <v>2.4405925536097328E-7</v>
      </c>
      <c r="K19">
        <f t="shared" si="14"/>
        <v>2.3915340433501188E-6</v>
      </c>
    </row>
    <row r="20" spans="1:11" x14ac:dyDescent="0.25">
      <c r="A20">
        <f t="shared" si="15"/>
        <v>4</v>
      </c>
      <c r="B20">
        <f t="shared" si="16"/>
        <v>3.9415926535897938</v>
      </c>
      <c r="C20">
        <f t="shared" si="10"/>
        <v>-0.71009472305793797</v>
      </c>
      <c r="D20">
        <f t="shared" si="11"/>
        <v>-0.7586755320680193</v>
      </c>
      <c r="E20">
        <f t="shared" si="12"/>
        <v>-0.757473510657798</v>
      </c>
      <c r="F20">
        <f t="shared" si="13"/>
        <v>-0.79798142141135042</v>
      </c>
      <c r="G20">
        <f t="shared" si="17"/>
        <v>-2.8621354139405211E-2</v>
      </c>
      <c r="H20">
        <f>(SIN(B20) - B20 * COS(B20) + 1 - PI())/B20</f>
        <v>-2.8621602264522407E-2</v>
      </c>
      <c r="J20">
        <f t="shared" si="9"/>
        <v>2.4812511719568553E-7</v>
      </c>
      <c r="K20">
        <f t="shared" si="14"/>
        <v>8.6691553779030144E-6</v>
      </c>
    </row>
    <row r="21" spans="1:11" x14ac:dyDescent="0.25">
      <c r="A21">
        <f t="shared" si="15"/>
        <v>5</v>
      </c>
      <c r="B21">
        <f t="shared" si="16"/>
        <v>4.141592653589794</v>
      </c>
      <c r="C21">
        <f t="shared" si="10"/>
        <v>-0.79801737242826165</v>
      </c>
      <c r="D21">
        <f t="shared" si="11"/>
        <v>-0.82996411483221444</v>
      </c>
      <c r="E21">
        <f t="shared" si="12"/>
        <v>-0.82921093683958202</v>
      </c>
      <c r="F21">
        <f t="shared" si="13"/>
        <v>-0.8523887417817988</v>
      </c>
      <c r="G21">
        <f t="shared" si="17"/>
        <v>-0.17996716180343597</v>
      </c>
      <c r="H21">
        <f>(SIN(B21) - B21 * COS(B21) + 1 - PI())/B21</f>
        <v>-0.17996737971092669</v>
      </c>
      <c r="J21">
        <f t="shared" si="9"/>
        <v>2.1790749071826099E-7</v>
      </c>
      <c r="K21">
        <f t="shared" si="14"/>
        <v>1.2108165994763926E-6</v>
      </c>
    </row>
    <row r="22" spans="1:11" x14ac:dyDescent="0.25">
      <c r="A22" t="s">
        <v>23</v>
      </c>
      <c r="B22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F6A6-273B-48FB-833E-7B043480929E}">
  <dimension ref="A1:F9"/>
  <sheetViews>
    <sheetView tabSelected="1" workbookViewId="0">
      <selection activeCell="F9" sqref="A1:F9"/>
    </sheetView>
  </sheetViews>
  <sheetFormatPr defaultRowHeight="15" x14ac:dyDescent="0.25"/>
  <cols>
    <col min="1" max="1" width="13.5703125" customWidth="1"/>
    <col min="2" max="2" width="17.140625" customWidth="1"/>
  </cols>
  <sheetData>
    <row r="1" spans="1:6" x14ac:dyDescent="0.25">
      <c r="A1" s="6" t="s">
        <v>4</v>
      </c>
      <c r="B1" s="4" t="s">
        <v>5</v>
      </c>
      <c r="C1" s="4"/>
      <c r="D1" s="4"/>
      <c r="E1" s="4"/>
      <c r="F1" s="4"/>
    </row>
    <row r="2" spans="1:6" x14ac:dyDescent="0.25">
      <c r="A2" s="6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spans="1:6" x14ac:dyDescent="0.25">
      <c r="A3" s="6"/>
      <c r="B3" s="5"/>
      <c r="C3" s="5"/>
      <c r="D3" s="5"/>
      <c r="E3" s="5"/>
      <c r="F3" s="5"/>
    </row>
    <row r="4" spans="1:6" x14ac:dyDescent="0.25">
      <c r="A4" s="4" t="s">
        <v>11</v>
      </c>
      <c r="B4" s="4"/>
      <c r="C4" s="4"/>
      <c r="D4" s="4"/>
      <c r="E4" s="4"/>
      <c r="F4" s="4"/>
    </row>
    <row r="5" spans="1:6" x14ac:dyDescent="0.25">
      <c r="A5" s="3" t="s">
        <v>13</v>
      </c>
      <c r="B5" s="2">
        <v>0.52287372674446519</v>
      </c>
      <c r="C5" s="2">
        <v>6.3185619986639768E-2</v>
      </c>
      <c r="D5" s="2">
        <v>4.9358751321199046E-5</v>
      </c>
      <c r="E5" s="2">
        <v>1.8014455330506995E-3</v>
      </c>
      <c r="F5" s="2">
        <v>2.1790749071826099E-7</v>
      </c>
    </row>
    <row r="6" spans="1:6" x14ac:dyDescent="0.25">
      <c r="A6" s="3" t="s">
        <v>14</v>
      </c>
      <c r="B6" s="2">
        <v>2.9053805616569801</v>
      </c>
      <c r="C6" s="2">
        <v>0.35109484890057302</v>
      </c>
      <c r="D6" s="2">
        <v>2.7426498846891997E-4</v>
      </c>
      <c r="E6" s="2">
        <v>1.0009844761557781E-2</v>
      </c>
      <c r="F6" s="2">
        <v>1.2108165994763926E-6</v>
      </c>
    </row>
    <row r="7" spans="1:6" x14ac:dyDescent="0.25">
      <c r="A7" s="4" t="s">
        <v>12</v>
      </c>
      <c r="B7" s="4"/>
      <c r="C7" s="4"/>
      <c r="D7" s="4"/>
      <c r="E7" s="4"/>
      <c r="F7" s="4"/>
    </row>
    <row r="8" spans="1:6" x14ac:dyDescent="0.25">
      <c r="A8" s="3" t="s">
        <v>13</v>
      </c>
      <c r="B8" s="2">
        <v>0.52287372674446519</v>
      </c>
      <c r="C8" s="2">
        <v>3.0798640374592345E-2</v>
      </c>
      <c r="D8" s="2">
        <v>1.2503118448137229E-5</v>
      </c>
      <c r="E8" s="2">
        <v>4.3854945395255251E-4</v>
      </c>
      <c r="F8" s="2">
        <v>1.3594440656516937E-8</v>
      </c>
    </row>
    <row r="9" spans="1:6" x14ac:dyDescent="0.25">
      <c r="A9" s="3" t="s">
        <v>14</v>
      </c>
      <c r="B9" s="2">
        <v>2.9053805616569801</v>
      </c>
      <c r="C9" s="2">
        <v>0.17113457129876999</v>
      </c>
      <c r="D9" s="2">
        <v>6.9474359565719382E-5</v>
      </c>
      <c r="E9" s="2">
        <v>2.4368274664940712E-3</v>
      </c>
      <c r="F9" s="2">
        <v>7.5538359664696496E-8</v>
      </c>
    </row>
  </sheetData>
  <mergeCells count="9">
    <mergeCell ref="A4:F4"/>
    <mergeCell ref="A7:F7"/>
    <mergeCell ref="B1:F1"/>
    <mergeCell ref="B2:B3"/>
    <mergeCell ref="C2:C3"/>
    <mergeCell ref="A1:A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Тейлора</vt:lpstr>
      <vt:lpstr>Эйлера</vt:lpstr>
      <vt:lpstr>Эйлера-Коши</vt:lpstr>
      <vt:lpstr>мод. Эйлера</vt:lpstr>
      <vt:lpstr>Рунге-Кутты</vt:lpstr>
      <vt:lpstr>Погрешности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2023-03-06T10:07:10Z</dcterms:modified>
</cp:coreProperties>
</file>