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Титульный лист" sheetId="1" state="visible" r:id="rId2"/>
    <sheet name="Задания к варианту" sheetId="2" state="visible" r:id="rId3"/>
    <sheet name="Задание 1" sheetId="3" state="visible" r:id="rId4"/>
    <sheet name="Пояснение 1" sheetId="4" state="visible" r:id="rId5"/>
    <sheet name="Задание 2" sheetId="5" state="visible" r:id="rId6"/>
    <sheet name="Пояснение 2" sheetId="6" state="visible" r:id="rId7"/>
    <sheet name="Задание 3" sheetId="7" state="visible" r:id="rId8"/>
    <sheet name="Пояснение 3" sheetId="8" state="visible" r:id="rId9"/>
    <sheet name="Задание 4" sheetId="9" state="visible" r:id="rId10"/>
    <sheet name="Задание 5" sheetId="10" state="visible" r:id="rId11"/>
    <sheet name="Задание 6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<sst xmlns="http://schemas.openxmlformats.org/spreadsheetml/2006/main" count="97" uniqueCount="86">
  <si>
    <t xml:space="preserve">МИНОБРНАУКИ РОССИИ</t>
  </si>
  <si>
    <t xml:space="preserve">ФЕДЕРАЛЬНОЕ ГОСУДАРСТВЕННОЕ БЮДЖЕТНОЕ ОБЩЕОБРАЗОВАТЕЛЬНОЕ УЧРЕЖДЕНИЕ ВЫСШЕГО ОБРАЗОВАНИЯ</t>
  </si>
  <si>
    <t xml:space="preserve">«БЕЛГОРДСКИЙ ГОСУДАРСТВЕННЫЙ</t>
  </si>
  <si>
    <t xml:space="preserve">ТЕХНОЛОГИЧЕСКИЙ УНИВЕРСИТЕТ им. В.Г. ШУХОВА»</t>
  </si>
  <si>
    <t xml:space="preserve">(БГТУ им. В.Г. Шухова)</t>
  </si>
  <si>
    <t xml:space="preserve">Кафедра программного обеспечения вычислительной техники и</t>
  </si>
  <si>
    <t xml:space="preserve">автоматизированных систем</t>
  </si>
  <si>
    <t xml:space="preserve">Лабораторная работа № 4</t>
  </si>
  <si>
    <t xml:space="preserve">дисциплина: Информатика</t>
  </si>
  <si>
    <t xml:space="preserve">тема: «Работа с документами в MS Office Excel»</t>
  </si>
  <si>
    <t xml:space="preserve">Выполнил: ст. группы ПВ-211</t>
  </si>
  <si>
    <t xml:space="preserve">Чувилко Илья Романович</t>
  </si>
  <si>
    <t xml:space="preserve">Проверил: Бондаренко Татьяна Владимировна</t>
  </si>
  <si>
    <t xml:space="preserve">Белгород 2021</t>
  </si>
  <si>
    <t xml:space="preserve">Вариант 2</t>
  </si>
  <si>
    <r>
      <rPr>
        <b val="true"/>
        <sz val="11"/>
        <color rgb="FF000000"/>
        <rFont val="Calibri"/>
        <family val="2"/>
        <charset val="1"/>
      </rPr>
      <t xml:space="preserve">Цель работы:</t>
    </r>
    <r>
      <rPr>
        <sz val="11"/>
        <color rgb="FF000000"/>
        <rFont val="Calibri"/>
        <family val="2"/>
        <charset val="1"/>
      </rPr>
      <t xml:space="preserve"> изучить основные принципы и получить практические навыки работы с документами в приложении MS Office Excel.</t>
    </r>
  </si>
  <si>
    <t xml:space="preserve">Задания к работе</t>
  </si>
  <si>
    <t xml:space="preserve">1. Выполнить построение последовательности из n элементов арифметической прогрессии с начальным членом а1 и шагом d в соответствии с номером варианта (задание 1).</t>
  </si>
  <si>
    <t xml:space="preserve">2. Выполнить построение последовательности из n элементов геометрической прогрессии с начальным членом b1 и знаменателем q в соответствии с номером варианта (задание 2).</t>
  </si>
  <si>
    <t xml:space="preserve">3. Для произвольных значений х и y вычислить значение выражения в соответствии с номером варианта (задание 3). Предусмотреть проверку значений х и y на принадлежность к области допустимых значений (ОДЗ) выражения.</t>
  </si>
  <si>
    <t xml:space="preserve">4. Выполнить построение графиков функции y(x), f(x) в одной системе координат в соответствии с номером варианта (задание 4).</t>
  </si>
  <si>
    <t xml:space="preserve">5. Задана функция F(x, y, z). Для переменных x, y, z заданы начальное значение и конечное значение. Вычислить значения функция F(x, y, z) в N точках. Определить количество точек, в которых значение функции превышает заданное число m (задается произвольно) (задание 5).</t>
  </si>
  <si>
    <t xml:space="preserve">6. Задана таблица исходных данных, содержащая сведения о купленных товарах (см. табл. 5). Создать с помощью приложения MS Office Excel файл, содержащий таблицу 7, выполнить расчет стоимости товара. Решить задачу соответствующего варианта.</t>
  </si>
  <si>
    <r>
      <rPr>
        <b val="true"/>
        <sz val="11"/>
        <color rgb="FF000000"/>
        <rFont val="Calibri"/>
        <family val="2"/>
        <charset val="1"/>
      </rPr>
      <t xml:space="preserve">Замечание.</t>
    </r>
    <r>
      <rPr>
        <sz val="11"/>
        <color rgb="FF000000"/>
        <rFont val="Calibri"/>
        <family val="2"/>
        <charset val="1"/>
      </rPr>
      <t xml:space="preserve"> Задания в отчете должны быть выполнены полностью и содержать краткое описание выполненных действий и использованные математические формулы.</t>
    </r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</si>
  <si>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</si>
  <si>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</si>
  <si>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</si>
  <si>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</si>
  <si>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</si>
  <si>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</si>
  <si>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Условие</t>
  </si>
  <si>
    <t xml:space="preserve">а1</t>
  </si>
  <si>
    <t xml:space="preserve">d</t>
  </si>
  <si>
    <t xml:space="preserve">n</t>
  </si>
  <si>
    <t xml:space="preserve">Выяснил значения членов арифметической последовательности,  первый элемент а1 = 20, шаг d = -3, количество членов n = 6</t>
  </si>
  <si>
    <t xml:space="preserve">Рассчитал значение для клетки B2 по формуле: =A2-3 и протянул значения вплоть до клетки F2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</si>
  <si>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</si>
  <si>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</si>
  <si>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</si>
  <si>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</si>
  <si>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</si>
  <si>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</si>
  <si>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</si>
  <si>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q</t>
  </si>
  <si>
    <t xml:space="preserve">1.2</t>
  </si>
  <si>
    <t xml:space="preserve">Выяснил значения членов геометрической последовательности,  первый элемент которой b1 = 12, шаг q = 1.2, количество членов n = 7</t>
  </si>
  <si>
    <t xml:space="preserve">Рассчитал значение для клетки B2 по формуле: =A2*1.2 и протянул значения вплоть до клетки G2</t>
  </si>
  <si>
    <t xml:space="preserve">Параметры</t>
  </si>
  <si>
    <t xml:space="preserve">Ответ</t>
  </si>
  <si>
    <t xml:space="preserve">x</t>
  </si>
  <si>
    <t xml:space="preserve">y</t>
  </si>
  <si>
    <t xml:space="preserve">Рассчитал значение </t>
  </si>
  <si>
    <t xml:space="preserve">y(x)</t>
  </si>
  <si>
    <t xml:space="preserve">f(x)</t>
  </si>
  <si>
    <t xml:space="preserve">lg(x)</t>
  </si>
  <si>
    <t xml:space="preserve">lg(x+5)</t>
  </si>
  <si>
    <t xml:space="preserve">z\y</t>
  </si>
  <si>
    <t xml:space="preserve">m</t>
  </si>
  <si>
    <t xml:space="preserve">&gt;0</t>
  </si>
  <si>
    <t xml:space="preserve">k</t>
  </si>
  <si>
    <t xml:space="preserve">№ п/п</t>
  </si>
  <si>
    <t xml:space="preserve">Наименование</t>
  </si>
  <si>
    <t xml:space="preserve">Цена</t>
  </si>
  <si>
    <t xml:space="preserve">Единица измерения</t>
  </si>
  <si>
    <t xml:space="preserve">Кол- во</t>
  </si>
  <si>
    <t xml:space="preserve">Стоимость товара</t>
  </si>
  <si>
    <t xml:space="preserve">Краска фасадная</t>
  </si>
  <si>
    <t xml:space="preserve">кг.</t>
  </si>
  <si>
    <t xml:space="preserve">Краска масляная</t>
  </si>
  <si>
    <t xml:space="preserve">Цемент М-500</t>
  </si>
  <si>
    <t xml:space="preserve">1 уп. (50 кг)</t>
  </si>
  <si>
    <t xml:space="preserve">Доска пола</t>
  </si>
  <si>
    <t xml:space="preserve">шт.</t>
  </si>
  <si>
    <t xml:space="preserve">Известь</t>
  </si>
  <si>
    <t xml:space="preserve">1 уп. (2 кг.)</t>
  </si>
  <si>
    <t xml:space="preserve">Алебастр белый</t>
  </si>
  <si>
    <t xml:space="preserve">1 уп. (5 кг)</t>
  </si>
  <si>
    <t xml:space="preserve">Гипсокартон</t>
  </si>
  <si>
    <t xml:space="preserve">1 шт.</t>
  </si>
  <si>
    <t xml:space="preserve">Плитка керамическая</t>
  </si>
  <si>
    <t xml:space="preserve">м</t>
  </si>
  <si>
    <t xml:space="preserve">Петля Avers универс</t>
  </si>
  <si>
    <t xml:space="preserve">Ручка дверная</t>
  </si>
  <si>
    <t xml:space="preserve">Сумма покупки</t>
  </si>
  <si>
    <t xml:space="preserve">Сумма покупки с учетом скидки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</si>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</sst>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43C330"/>
        <bgColor rgb="FF2CEE0E"/>
      </patternFill>
    </fill>
    <fill>
      <patternFill patternType="solid">
        <fgColor rgb="FFAADCF7"/>
        <bgColor rgb="FFCCCCFF"/>
      </patternFill>
    </fill>
    <fill>
      <patternFill patternType="solid">
        <fgColor rgb="FFFDE9A9"/>
        <bgColor rgb="FFFFFFCC"/>
      </patternFill>
    </fill>
    <fill>
      <patternFill patternType="solid">
        <fgColor rgb="FF92E285"/>
        <bgColor rgb="FFAADCF7"/>
      </patternFill>
    </fill>
    <fill>
      <patternFill patternType="solid">
        <fgColor rgb="FF00C462"/>
        <bgColor rgb="FF43C330"/>
      </patternFill>
    </fill>
    <fill>
      <patternFill patternType="solid">
        <fgColor rgb="FF63BBEE"/>
        <bgColor rgb="FF9999FF"/>
      </patternFill>
    </fill>
    <fill>
      <patternFill patternType="solid">
        <fgColor rgb="FFE9B913"/>
        <bgColor rgb="FFFF9900"/>
      </patternFill>
    </fill>
    <fill>
      <patternFill patternType="solid">
        <fgColor rgb="FF2CEE0E"/>
        <bgColor rgb="FF43C33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CEE0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462"/>
      <rgbColor rgb="FFCCFFFF"/>
      <rgbColor rgb="FF92E285"/>
      <rgbColor rgb="FFFDE9A9"/>
      <rgbColor rgb="FFAADCF7"/>
      <rgbColor rgb="FFFF99CC"/>
      <rgbColor rgb="FFCC99FF"/>
      <rgbColor rgb="FFFFCC99"/>
      <rgbColor rgb="FF3366FF"/>
      <rgbColor rgb="FF63BBEE"/>
      <rgbColor rgb="FF99CC00"/>
      <rgbColor rgb="FFE9B913"/>
      <rgbColor rgb="FFFF9900"/>
      <rgbColor rgb="FFFF420E"/>
      <rgbColor rgb="FF666699"/>
      <rgbColor rgb="FF969696"/>
      <rgbColor rgb="FF004586"/>
      <rgbColor rgb="FF43C33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7249829393883"/>
          <c:y val="0.0424680377987771"/>
          <c:w val="0.794776350890254"/>
          <c:h val="0.864813785436354"/>
        </c:manualLayout>
      </c:layout>
      <c:lineChart>
        <c:grouping val="standard"/>
        <c:varyColors val="0"/>
        <c:ser>
          <c:idx val="0"/>
          <c:order val="0"/>
          <c:tx>
            <c:strRef>
              <c:f>'Задание 1'!$A$1:$A$1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'Задание 4'!$B$2:$K$2</c:f>
              <c:numCache>
                <c:formatCode>General</c:formatCode>
                <c:ptCount val="10"/>
                <c:pt idx="0">
                  <c:v>0</c:v>
                </c:pt>
                <c:pt idx="1">
                  <c:v>0.301029995663981</c:v>
                </c:pt>
                <c:pt idx="2">
                  <c:v>0.477121254719662</c:v>
                </c:pt>
                <c:pt idx="3">
                  <c:v>0.602059991327962</c:v>
                </c:pt>
                <c:pt idx="4">
                  <c:v>0.698970004336019</c:v>
                </c:pt>
                <c:pt idx="5">
                  <c:v>0.778151250383644</c:v>
                </c:pt>
                <c:pt idx="6">
                  <c:v>0.845098040014257</c:v>
                </c:pt>
                <c:pt idx="7">
                  <c:v>0.903089986991943</c:v>
                </c:pt>
                <c:pt idx="8">
                  <c:v>0.954242509439325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'Задание 1'!$A$1:$A$1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'Задание 4'!$B$3:$K$3</c:f>
              <c:numCache>
                <c:formatCode>General</c:formatCode>
                <c:ptCount val="10"/>
                <c:pt idx="0">
                  <c:v>0.778151250383644</c:v>
                </c:pt>
                <c:pt idx="1">
                  <c:v>0.845098040014257</c:v>
                </c:pt>
                <c:pt idx="2">
                  <c:v>0.903089986991943</c:v>
                </c:pt>
                <c:pt idx="3">
                  <c:v>0.954242509439325</c:v>
                </c:pt>
                <c:pt idx="4">
                  <c:v>1</c:v>
                </c:pt>
                <c:pt idx="5">
                  <c:v>1.04139268515823</c:v>
                </c:pt>
                <c:pt idx="6">
                  <c:v>1.07918124604762</c:v>
                </c:pt>
                <c:pt idx="7">
                  <c:v>1.11394335230684</c:v>
                </c:pt>
                <c:pt idx="8">
                  <c:v>1.14612803567824</c:v>
                </c:pt>
                <c:pt idx="9">
                  <c:v>1.17609125905568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300688"/>
        <c:axId val="41866748"/>
      </c:lineChart>
      <c:catAx>
        <c:axId val="1130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866748"/>
        <c:crosses val="autoZero"/>
        <c:auto val="1"/>
        <c:lblAlgn val="ctr"/>
        <c:lblOffset val="100"/>
        <c:noMultiLvlLbl val="0"/>
      </c:catAx>
      <c:valAx>
        <c:axId val="418667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3006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26280</xdr:colOff>
      <xdr:row>4</xdr:row>
      <xdr:rowOff>7560</xdr:rowOff>
    </xdr:from>
    <xdr:to>
      <xdr:col>10</xdr:col>
      <xdr:colOff>94680</xdr:colOff>
      <xdr:row>23</xdr:row>
      <xdr:rowOff>131400</xdr:rowOff>
    </xdr:to>
    <xdr:graphicFrame>
      <xdr:nvGraphicFramePr>
        <xdr:cNvPr id="0" name=""/>
        <xdr:cNvGraphicFramePr/>
      </xdr:nvGraphicFramePr>
      <xdr:xfrm>
        <a:off x="2483640" y="708480"/>
        <a:ext cx="580248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98.65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A3" s="2" t="s">
        <v>2</v>
      </c>
    </row>
    <row r="4" customFormat="false" ht="13.8" hidden="false" customHeight="false" outlineLevel="0" collapsed="false">
      <c r="A4" s="2" t="s">
        <v>3</v>
      </c>
    </row>
    <row r="5" customFormat="false" ht="13.8" hidden="false" customHeight="false" outlineLevel="0" collapsed="false">
      <c r="A5" s="2" t="s">
        <v>4</v>
      </c>
    </row>
    <row r="6" customFormat="false" ht="13.8" hidden="false" customHeight="false" outlineLevel="0" collapsed="false">
      <c r="A6" s="2" t="s">
        <v>5</v>
      </c>
    </row>
    <row r="7" customFormat="false" ht="13.8" hidden="false" customHeight="false" outlineLevel="0" collapsed="false">
      <c r="A7" s="2" t="s">
        <v>6</v>
      </c>
    </row>
    <row r="13" customFormat="false" ht="13.8" hidden="false" customHeight="false" outlineLevel="0" collapsed="false">
      <c r="A13" s="2" t="s">
        <v>7</v>
      </c>
    </row>
    <row r="14" customFormat="false" ht="13.8" hidden="false" customHeight="false" outlineLevel="0" collapsed="false">
      <c r="A14" s="2" t="s">
        <v>8</v>
      </c>
    </row>
    <row r="15" customFormat="false" ht="13.8" hidden="false" customHeight="false" outlineLevel="0" collapsed="false">
      <c r="A15" s="2" t="s">
        <v>9</v>
      </c>
    </row>
    <row r="19" customFormat="false" ht="13.8" hidden="false" customHeight="false" outlineLevel="0" collapsed="false">
      <c r="A19" s="3"/>
    </row>
    <row r="20" customFormat="false" ht="13.8" hidden="false" customHeight="false" outlineLevel="0" collapsed="false">
      <c r="A20" s="4" t="s">
        <v>10</v>
      </c>
    </row>
    <row r="21" customFormat="false" ht="13.8" hidden="false" customHeight="false" outlineLevel="0" collapsed="false">
      <c r="A21" s="4" t="s">
        <v>11</v>
      </c>
    </row>
    <row r="22" customFormat="false" ht="13.8" hidden="false" customHeight="false" outlineLevel="0" collapsed="false">
      <c r="A22" s="4" t="s">
        <v>12</v>
      </c>
    </row>
    <row r="29" customFormat="false" ht="13.8" hidden="false" customHeight="false" outlineLevel="0" collapsed="false">
      <c r="A29" s="2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60546875" defaultRowHeight="12.8" zeroHeight="false" outlineLevelRow="0" outlineLevelCol="0"/>
  <sheetData>
    <row r="1" customFormat="false" ht="13.8" hidden="false" customHeight="false" outlineLevel="0" collapsed="false">
      <c r="A1" s="18" t="s">
        <v>49</v>
      </c>
      <c r="B1" s="19"/>
      <c r="C1" s="19"/>
      <c r="D1" s="19"/>
      <c r="E1" s="19"/>
    </row>
    <row r="2" customFormat="false" ht="13.8" hidden="false" customHeight="false" outlineLevel="0" collapsed="false">
      <c r="A2" s="20" t="n">
        <v>0</v>
      </c>
      <c r="B2" s="16" t="s">
        <v>56</v>
      </c>
      <c r="C2" s="21" t="n">
        <v>1</v>
      </c>
      <c r="D2" s="21" t="n">
        <v>2</v>
      </c>
      <c r="E2" s="21" t="n">
        <v>4</v>
      </c>
    </row>
    <row r="3" customFormat="false" ht="13.8" hidden="false" customHeight="false" outlineLevel="0" collapsed="false">
      <c r="A3" s="20"/>
      <c r="B3" s="21" t="n">
        <v>5</v>
      </c>
      <c r="C3" s="22" t="n">
        <f aca="false">POWER($A2, 2) + POWER(C$2,2) - $B3</f>
        <v>-4</v>
      </c>
      <c r="D3" s="23" t="n">
        <f aca="false">POWER($A2, 2) + POWER(D$2,2) - $B3</f>
        <v>-1</v>
      </c>
      <c r="E3" s="24" t="n">
        <f aca="false">POWER($A2, 2) + POWER(E$2,2) - $B3</f>
        <v>11</v>
      </c>
    </row>
    <row r="4" customFormat="false" ht="13.8" hidden="false" customHeight="false" outlineLevel="0" collapsed="false">
      <c r="A4" s="20"/>
      <c r="B4" s="21" t="n">
        <v>7</v>
      </c>
      <c r="C4" s="25" t="n">
        <f aca="false">POWER($A3, 2) + POWER(C$2,2) - $B4</f>
        <v>-6</v>
      </c>
      <c r="D4" s="26" t="n">
        <f aca="false">POWER($A3, 2) + POWER(D$2,2) - $B4</f>
        <v>-3</v>
      </c>
      <c r="E4" s="27" t="n">
        <f aca="false">POWER($A3, 2) + POWER(E$2,2) - $B4</f>
        <v>9</v>
      </c>
    </row>
    <row r="5" customFormat="false" ht="13.8" hidden="false" customHeight="false" outlineLevel="0" collapsed="false">
      <c r="A5" s="28" t="n">
        <v>1</v>
      </c>
      <c r="B5" s="16" t="s">
        <v>56</v>
      </c>
      <c r="C5" s="21" t="n">
        <v>1</v>
      </c>
      <c r="D5" s="21" t="n">
        <v>4</v>
      </c>
      <c r="E5" s="19"/>
    </row>
    <row r="6" customFormat="false" ht="13.8" hidden="false" customHeight="false" outlineLevel="0" collapsed="false">
      <c r="A6" s="28"/>
      <c r="B6" s="21" t="n">
        <v>5</v>
      </c>
      <c r="C6" s="22" t="n">
        <f aca="false">POWER($A5, 2) + POWER(C$5,2) - $B6</f>
        <v>-3</v>
      </c>
      <c r="D6" s="29" t="n">
        <f aca="false">POWER($A5, 2) + POWER(D$5,2) - $B6</f>
        <v>12</v>
      </c>
      <c r="E6" s="19"/>
    </row>
    <row r="7" customFormat="false" ht="13.8" hidden="false" customHeight="false" outlineLevel="0" collapsed="false">
      <c r="A7" s="28"/>
      <c r="B7" s="21" t="n">
        <v>7</v>
      </c>
      <c r="C7" s="25" t="n">
        <f aca="false">POWER($A6, 2) + POWER(C$5,2) - $B7</f>
        <v>-6</v>
      </c>
      <c r="D7" s="27" t="n">
        <f aca="false">POWER($A6, 2) + POWER(D$5,2) - $B7</f>
        <v>9</v>
      </c>
      <c r="E7" s="19"/>
    </row>
    <row r="9" customFormat="false" ht="13.8" hidden="false" customHeight="false" outlineLevel="0" collapsed="false">
      <c r="A9" s="16" t="s">
        <v>57</v>
      </c>
    </row>
    <row r="10" customFormat="false" ht="13.8" hidden="false" customHeight="false" outlineLevel="0" collapsed="false">
      <c r="A10" s="21" t="s">
        <v>58</v>
      </c>
    </row>
    <row r="11" customFormat="false" ht="13.8" hidden="false" customHeight="false" outlineLevel="0" collapsed="false">
      <c r="A11" s="30"/>
    </row>
    <row r="12" customFormat="false" ht="13.8" hidden="false" customHeight="false" outlineLevel="0" collapsed="false">
      <c r="A12" s="16" t="s">
        <v>59</v>
      </c>
    </row>
    <row r="13" customFormat="false" ht="13.8" hidden="false" customHeight="false" outlineLevel="0" collapsed="false">
      <c r="A13" s="31" t="n">
        <f aca="false">COUNTIF(C3:E4,A10) + COUNTIF(C6:D7, A10)</f>
        <v>4</v>
      </c>
    </row>
    <row r="14" customFormat="false" ht="13.8" hidden="false" customHeight="false" outlineLevel="0" collapsed="false"/>
    <row r="24" customFormat="false" ht="13.8" hidden="false" customHeight="false" outlineLevel="0" collapsed="false"/>
  </sheetData>
  <mergeCells count="2">
    <mergeCell ref="A2:A4"/>
    <mergeCell ref="A5:A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625" defaultRowHeight="12.8" zeroHeight="false" outlineLevelRow="0" outlineLevelCol="0"/>
  <cols>
    <col collapsed="false" customWidth="true" hidden="false" outlineLevel="0" max="1" min="1" style="32" width="5.55"/>
    <col collapsed="false" customWidth="true" hidden="false" outlineLevel="0" max="2" min="2" style="32" width="22.09"/>
    <col collapsed="false" customWidth="true" hidden="false" outlineLevel="0" max="5" min="5" style="32" width="6.94"/>
    <col collapsed="false" customWidth="true" hidden="false" outlineLevel="0" max="7" min="7" style="32" width="17.21"/>
  </cols>
  <sheetData>
    <row r="1" customFormat="false" ht="27.6" hidden="false" customHeight="true" outlineLevel="0" collapsed="false">
      <c r="A1" s="33" t="s">
        <v>60</v>
      </c>
      <c r="B1" s="33" t="s">
        <v>61</v>
      </c>
      <c r="C1" s="33" t="s">
        <v>62</v>
      </c>
      <c r="D1" s="33" t="s">
        <v>63</v>
      </c>
      <c r="E1" s="33" t="s">
        <v>64</v>
      </c>
      <c r="F1" s="33" t="s">
        <v>65</v>
      </c>
      <c r="G1" s="34"/>
    </row>
    <row r="2" customFormat="false" ht="13.8" hidden="false" customHeight="false" outlineLevel="0" collapsed="false">
      <c r="A2" s="35" t="n">
        <v>1</v>
      </c>
      <c r="B2" s="35" t="s">
        <v>66</v>
      </c>
      <c r="C2" s="35" t="n">
        <v>525</v>
      </c>
      <c r="D2" s="35" t="s">
        <v>67</v>
      </c>
      <c r="E2" s="35" t="n">
        <v>100</v>
      </c>
      <c r="F2" s="35" t="n">
        <f aca="false">E2*C2</f>
        <v>52500</v>
      </c>
      <c r="G2" s="34"/>
    </row>
    <row r="3" customFormat="false" ht="13.8" hidden="false" customHeight="false" outlineLevel="0" collapsed="false">
      <c r="A3" s="36" t="n">
        <v>2</v>
      </c>
      <c r="B3" s="36" t="s">
        <v>68</v>
      </c>
      <c r="C3" s="36" t="n">
        <v>48.59</v>
      </c>
      <c r="D3" s="36" t="s">
        <v>67</v>
      </c>
      <c r="E3" s="36" t="n">
        <v>160</v>
      </c>
      <c r="F3" s="36" t="n">
        <f aca="false">E3*C3</f>
        <v>7774.4</v>
      </c>
      <c r="G3" s="34"/>
    </row>
    <row r="4" customFormat="false" ht="13.8" hidden="false" customHeight="false" outlineLevel="0" collapsed="false">
      <c r="A4" s="35" t="n">
        <v>3</v>
      </c>
      <c r="B4" s="35" t="s">
        <v>69</v>
      </c>
      <c r="C4" s="35" t="n">
        <v>240</v>
      </c>
      <c r="D4" s="35" t="s">
        <v>70</v>
      </c>
      <c r="E4" s="35" t="n">
        <v>350</v>
      </c>
      <c r="F4" s="35" t="n">
        <f aca="false">E4*C4</f>
        <v>84000</v>
      </c>
      <c r="G4" s="34"/>
    </row>
    <row r="5" customFormat="false" ht="13.8" hidden="false" customHeight="false" outlineLevel="0" collapsed="false">
      <c r="A5" s="36" t="n">
        <v>4</v>
      </c>
      <c r="B5" s="36" t="s">
        <v>71</v>
      </c>
      <c r="C5" s="36" t="n">
        <v>357</v>
      </c>
      <c r="D5" s="36" t="s">
        <v>72</v>
      </c>
      <c r="E5" s="36" t="n">
        <v>1050</v>
      </c>
      <c r="F5" s="36" t="n">
        <f aca="false">E5*C5</f>
        <v>374850</v>
      </c>
      <c r="G5" s="34"/>
    </row>
    <row r="6" customFormat="false" ht="13.8" hidden="false" customHeight="false" outlineLevel="0" collapsed="false">
      <c r="A6" s="35" t="n">
        <v>5</v>
      </c>
      <c r="B6" s="35" t="s">
        <v>73</v>
      </c>
      <c r="C6" s="35" t="n">
        <v>25</v>
      </c>
      <c r="D6" s="35" t="s">
        <v>74</v>
      </c>
      <c r="E6" s="35" t="n">
        <v>85</v>
      </c>
      <c r="F6" s="35" t="n">
        <f aca="false">E6*C6</f>
        <v>2125</v>
      </c>
      <c r="G6" s="34"/>
    </row>
    <row r="7" customFormat="false" ht="13.8" hidden="false" customHeight="false" outlineLevel="0" collapsed="false">
      <c r="A7" s="36" t="n">
        <v>6</v>
      </c>
      <c r="B7" s="36" t="s">
        <v>75</v>
      </c>
      <c r="C7" s="36" t="n">
        <v>48</v>
      </c>
      <c r="D7" s="36" t="s">
        <v>76</v>
      </c>
      <c r="E7" s="36" t="n">
        <v>95</v>
      </c>
      <c r="F7" s="36" t="n">
        <f aca="false">E7*C7</f>
        <v>4560</v>
      </c>
      <c r="G7" s="34"/>
    </row>
    <row r="8" customFormat="false" ht="13.8" hidden="false" customHeight="false" outlineLevel="0" collapsed="false">
      <c r="A8" s="35" t="n">
        <v>7</v>
      </c>
      <c r="B8" s="35" t="s">
        <v>77</v>
      </c>
      <c r="C8" s="35" t="n">
        <v>195</v>
      </c>
      <c r="D8" s="35" t="s">
        <v>78</v>
      </c>
      <c r="E8" s="35" t="n">
        <v>130</v>
      </c>
      <c r="F8" s="35" t="n">
        <f aca="false">E8*C8</f>
        <v>25350</v>
      </c>
      <c r="G8" s="34"/>
    </row>
    <row r="9" customFormat="false" ht="13.8" hidden="false" customHeight="false" outlineLevel="0" collapsed="false">
      <c r="A9" s="36" t="n">
        <v>8</v>
      </c>
      <c r="B9" s="36" t="s">
        <v>79</v>
      </c>
      <c r="C9" s="36" t="n">
        <v>679</v>
      </c>
      <c r="D9" s="36" t="s">
        <v>80</v>
      </c>
      <c r="E9" s="36" t="n">
        <v>250</v>
      </c>
      <c r="F9" s="36" t="n">
        <f aca="false">E9*C9</f>
        <v>169750</v>
      </c>
      <c r="G9" s="34"/>
    </row>
    <row r="10" customFormat="false" ht="13.8" hidden="false" customHeight="false" outlineLevel="0" collapsed="false">
      <c r="A10" s="35" t="n">
        <v>9</v>
      </c>
      <c r="B10" s="35" t="s">
        <v>81</v>
      </c>
      <c r="C10" s="35" t="n">
        <v>103.2</v>
      </c>
      <c r="D10" s="35" t="s">
        <v>72</v>
      </c>
      <c r="E10" s="35" t="n">
        <v>30</v>
      </c>
      <c r="F10" s="35" t="n">
        <f aca="false">E10*C10</f>
        <v>3096</v>
      </c>
      <c r="G10" s="34"/>
    </row>
    <row r="11" customFormat="false" ht="13.8" hidden="false" customHeight="false" outlineLevel="0" collapsed="false">
      <c r="A11" s="36" t="n">
        <v>10</v>
      </c>
      <c r="B11" s="36" t="s">
        <v>82</v>
      </c>
      <c r="C11" s="36" t="n">
        <v>286</v>
      </c>
      <c r="D11" s="36" t="s">
        <v>72</v>
      </c>
      <c r="E11" s="36" t="n">
        <v>30</v>
      </c>
      <c r="F11" s="36" t="n">
        <f aca="false">E11*C11</f>
        <v>8580</v>
      </c>
      <c r="G11" s="34"/>
    </row>
    <row r="12" customFormat="false" ht="13.8" hidden="false" customHeight="false" outlineLevel="0" collapsed="false">
      <c r="H12" s="37"/>
    </row>
    <row r="13" customFormat="false" ht="23.85" hidden="false" customHeight="false" outlineLevel="0" collapsed="false">
      <c r="F13" s="38" t="s">
        <v>83</v>
      </c>
      <c r="G13" s="38" t="s">
        <v>84</v>
      </c>
    </row>
    <row r="14" customFormat="false" ht="13.8" hidden="false" customHeight="false" outlineLevel="0" collapsed="false">
      <c r="F14" s="39" t="n">
        <f aca="false">SUM(F2:F11)</f>
        <v>732585.4</v>
      </c>
      <c r="G14" s="39" t="n">
        <f aca="false">IF(F14&gt;4500,F14*0.85,F14)</f>
        <v>622697.59</v>
      </c>
    </row>
    <row r="15" customFormat="false" ht="13.8" hidden="false" customHeight="false" outlineLevel="0" collapsed="false">
      <c r="F15" s="19"/>
      <c r="G15" s="1"/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>
      <c r="K41" s="32" t="s">
        <v>85</v>
      </c>
    </row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3.44"/>
  </cols>
  <sheetData>
    <row r="1" customFormat="false" ht="13.8" hidden="false" customHeight="false" outlineLevel="0" collapsed="false">
      <c r="A1" s="5" t="s">
        <v>14</v>
      </c>
    </row>
    <row r="2" customFormat="false" ht="13.8" hidden="false" customHeight="false" outlineLevel="0" collapsed="false">
      <c r="A2" s="5" t="s">
        <v>15</v>
      </c>
    </row>
    <row r="3" customFormat="false" ht="13.8" hidden="false" customHeight="false" outlineLevel="0" collapsed="false">
      <c r="A3" s="5" t="s">
        <v>16</v>
      </c>
    </row>
    <row r="4" customFormat="false" ht="24.05" hidden="false" customHeight="false" outlineLevel="0" collapsed="false">
      <c r="A4" s="6" t="s">
        <v>17</v>
      </c>
    </row>
    <row r="5" customFormat="false" ht="24.05" hidden="false" customHeight="false" outlineLevel="0" collapsed="false">
      <c r="A5" s="6" t="s">
        <v>18</v>
      </c>
    </row>
    <row r="6" customFormat="false" ht="24.05" hidden="false" customHeight="false" outlineLevel="0" collapsed="false">
      <c r="A6" s="6" t="s">
        <v>19</v>
      </c>
    </row>
    <row r="7" customFormat="false" ht="13.8" hidden="false" customHeight="false" outlineLevel="0" collapsed="false">
      <c r="A7" s="6" t="s">
        <v>20</v>
      </c>
    </row>
    <row r="8" customFormat="false" ht="24.05" hidden="false" customHeight="false" outlineLevel="0" collapsed="false">
      <c r="A8" s="6" t="s">
        <v>21</v>
      </c>
    </row>
    <row r="9" customFormat="false" ht="24.05" hidden="false" customHeight="false" outlineLevel="0" collapsed="false">
      <c r="A9" s="6" t="s">
        <v>22</v>
      </c>
    </row>
    <row r="10" customFormat="false" ht="24.05" hidden="false" customHeight="false" outlineLevel="0" collapsed="false">
      <c r="A10" s="5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7421875" defaultRowHeight="15" zeroHeight="false" outlineLevelRow="0" outlineLevelCol="0"/>
  <sheetData>
    <row r="1" customFormat="false" ht="13.8" hidden="false" customHeight="false" outlineLevel="0" collapsed="false">
      <c r="A1" s="7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</row>
    <row r="2" customFormat="false" ht="13.8" hidden="false" customHeight="false" outlineLevel="0" collapsed="false">
      <c r="A2" s="8" t="n">
        <v>20</v>
      </c>
      <c r="B2" s="8" t="n">
        <f aca="false">A2-3</f>
        <v>17</v>
      </c>
      <c r="C2" s="8" t="n">
        <f aca="false">B2-3</f>
        <v>14</v>
      </c>
      <c r="D2" s="8" t="n">
        <f aca="false">C2-3</f>
        <v>11</v>
      </c>
      <c r="E2" s="8" t="n">
        <f aca="false">D2-3</f>
        <v>8</v>
      </c>
      <c r="F2" s="8" t="n">
        <f aca="false">E2-3</f>
        <v>5</v>
      </c>
    </row>
    <row r="4" customFormat="false" ht="13.8" hidden="false" customHeight="false" outlineLevel="0" collapsed="false">
      <c r="A4" s="9" t="s">
        <v>30</v>
      </c>
      <c r="B4" s="9"/>
    </row>
    <row r="5" customFormat="false" ht="13.8" hidden="false" customHeight="false" outlineLevel="0" collapsed="false">
      <c r="A5" s="10" t="s">
        <v>31</v>
      </c>
      <c r="B5" s="8" t="n">
        <v>20</v>
      </c>
    </row>
    <row r="6" customFormat="false" ht="13.8" hidden="false" customHeight="false" outlineLevel="0" collapsed="false">
      <c r="A6" s="10" t="s">
        <v>32</v>
      </c>
      <c r="B6" s="8" t="n">
        <v>-3</v>
      </c>
    </row>
    <row r="7" customFormat="false" ht="13.8" hidden="false" customHeight="false" outlineLevel="0" collapsed="false">
      <c r="A7" s="10" t="s">
        <v>33</v>
      </c>
      <c r="B7" s="8" t="n">
        <v>6</v>
      </c>
    </row>
  </sheetData>
  <mergeCells count="1">
    <mergeCell ref="A4:B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8.76"/>
  </cols>
  <sheetData>
    <row r="1" customFormat="false" ht="24.05" hidden="false" customHeight="false" outlineLevel="0" collapsed="false">
      <c r="A1" s="6" t="s">
        <v>34</v>
      </c>
    </row>
    <row r="2" customFormat="false" ht="24.05" hidden="false" customHeight="false" outlineLevel="0" collapsed="false">
      <c r="A2" s="6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25" defaultRowHeight="12.8" zeroHeight="false" outlineLevelRow="0" outlineLevelCol="0"/>
  <sheetData>
    <row r="1" customFormat="false" ht="13.8" hidden="false" customHeight="false" outlineLevel="0" collapsed="false">
      <c r="A1" s="11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</row>
    <row r="2" customFormat="false" ht="13.8" hidden="false" customHeight="false" outlineLevel="0" collapsed="false">
      <c r="A2" s="8" t="n">
        <v>12</v>
      </c>
      <c r="B2" s="8" t="n">
        <f aca="false">A2*1.2</f>
        <v>14.4</v>
      </c>
      <c r="C2" s="8" t="n">
        <f aca="false">B2*1.2</f>
        <v>17.28</v>
      </c>
      <c r="D2" s="8" t="n">
        <f aca="false">C2*1.2</f>
        <v>20.736</v>
      </c>
      <c r="E2" s="8" t="n">
        <f aca="false">D2*1.2</f>
        <v>24.8832</v>
      </c>
      <c r="F2" s="8" t="n">
        <f aca="false">E2*1.2</f>
        <v>29.85984</v>
      </c>
      <c r="G2" s="8" t="n">
        <f aca="false">F2*1.2</f>
        <v>35.831808</v>
      </c>
    </row>
    <row r="4" customFormat="false" ht="13.8" hidden="false" customHeight="false" outlineLevel="0" collapsed="false">
      <c r="A4" s="12" t="s">
        <v>30</v>
      </c>
      <c r="B4" s="12"/>
    </row>
    <row r="5" customFormat="false" ht="13.8" hidden="false" customHeight="false" outlineLevel="0" collapsed="false">
      <c r="A5" s="10" t="s">
        <v>36</v>
      </c>
      <c r="B5" s="8" t="n">
        <v>12</v>
      </c>
    </row>
    <row r="6" customFormat="false" ht="13.8" hidden="false" customHeight="false" outlineLevel="0" collapsed="false">
      <c r="A6" s="10" t="s">
        <v>43</v>
      </c>
      <c r="B6" s="8" t="s">
        <v>44</v>
      </c>
    </row>
    <row r="7" customFormat="false" ht="13.8" hidden="false" customHeight="false" outlineLevel="0" collapsed="false">
      <c r="A7" s="10" t="s">
        <v>33</v>
      </c>
      <c r="B7" s="8" t="n">
        <v>7</v>
      </c>
    </row>
    <row r="8" customFormat="false" ht="13.8" hidden="false" customHeight="false" outlineLevel="0" collapsed="false"/>
  </sheetData>
  <mergeCells count="1">
    <mergeCell ref="A4:B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0.56"/>
  </cols>
  <sheetData>
    <row r="1" customFormat="false" ht="24.05" hidden="false" customHeight="false" outlineLevel="0" collapsed="false">
      <c r="A1" s="6" t="s">
        <v>45</v>
      </c>
    </row>
    <row r="2" customFormat="false" ht="24.05" hidden="false" customHeight="false" outlineLevel="0" collapsed="false">
      <c r="A2" s="13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25" defaultRowHeight="12.8" zeroHeight="false" outlineLevelRow="0" outlineLevelCol="0"/>
  <sheetData>
    <row r="1" customFormat="false" ht="13.8" hidden="false" customHeight="false" outlineLevel="0" collapsed="false">
      <c r="A1" s="12" t="s">
        <v>47</v>
      </c>
      <c r="B1" s="12"/>
      <c r="C1" s="14" t="s">
        <v>48</v>
      </c>
    </row>
    <row r="2" customFormat="false" ht="13.8" hidden="false" customHeight="false" outlineLevel="0" collapsed="false">
      <c r="A2" s="10" t="s">
        <v>49</v>
      </c>
      <c r="B2" s="8" t="n">
        <v>1</v>
      </c>
      <c r="C2" s="15" t="str">
        <f aca="false">IF(B3=2,"ОДЗ",5*B2 + POWER(B2,3)/(POWER(B3,2)-4))</f>
        <v>ОДЗ</v>
      </c>
    </row>
    <row r="3" customFormat="false" ht="13.8" hidden="false" customHeight="false" outlineLevel="0" collapsed="false">
      <c r="A3" s="10" t="s">
        <v>50</v>
      </c>
      <c r="B3" s="8" t="n">
        <v>2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0.35"/>
  </cols>
  <sheetData>
    <row r="1" customFormat="false" ht="12.8" hidden="false" customHeight="false" outlineLevel="0" collapsed="false">
      <c r="A1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625" defaultRowHeight="12.8" zeroHeight="false" outlineLevelRow="0" outlineLevelCol="0"/>
  <sheetData>
    <row r="1" customFormat="false" ht="13.8" hidden="false" customHeight="false" outlineLevel="0" collapsed="false">
      <c r="A1" s="16" t="s">
        <v>49</v>
      </c>
      <c r="B1" s="8" t="n">
        <v>1</v>
      </c>
      <c r="C1" s="8" t="n">
        <v>2</v>
      </c>
      <c r="D1" s="8" t="n">
        <v>3</v>
      </c>
      <c r="E1" s="8" t="n">
        <v>4</v>
      </c>
      <c r="F1" s="8" t="n">
        <v>5</v>
      </c>
      <c r="G1" s="8" t="n">
        <v>6</v>
      </c>
      <c r="H1" s="8" t="n">
        <v>7</v>
      </c>
      <c r="I1" s="8" t="n">
        <v>8</v>
      </c>
      <c r="J1" s="8" t="n">
        <v>9</v>
      </c>
      <c r="K1" s="8" t="n">
        <v>10</v>
      </c>
    </row>
    <row r="2" customFormat="false" ht="13.8" hidden="false" customHeight="false" outlineLevel="0" collapsed="false">
      <c r="A2" s="16" t="s">
        <v>52</v>
      </c>
      <c r="B2" s="8" t="n">
        <f aca="false">LOG10(B1)</f>
        <v>0</v>
      </c>
      <c r="C2" s="8" t="n">
        <f aca="false">LOG10(C1)</f>
        <v>0.301029995663981</v>
      </c>
      <c r="D2" s="8" t="n">
        <f aca="false">LOG10(D1)</f>
        <v>0.477121254719662</v>
      </c>
      <c r="E2" s="8" t="n">
        <f aca="false">LOG10(E1)</f>
        <v>0.602059991327962</v>
      </c>
      <c r="F2" s="8" t="n">
        <f aca="false">LOG10(F1)</f>
        <v>0.698970004336019</v>
      </c>
      <c r="G2" s="8" t="n">
        <f aca="false">LOG10(G1)</f>
        <v>0.778151250383644</v>
      </c>
      <c r="H2" s="8" t="n">
        <f aca="false">LOG10(H1)</f>
        <v>0.845098040014257</v>
      </c>
      <c r="I2" s="8" t="n">
        <f aca="false">LOG10(I1)</f>
        <v>0.903089986991943</v>
      </c>
      <c r="J2" s="8" t="n">
        <f aca="false">LOG10(J1)</f>
        <v>0.954242509439325</v>
      </c>
      <c r="K2" s="8" t="n">
        <f aca="false">LOG10(K1)</f>
        <v>1</v>
      </c>
    </row>
    <row r="3" customFormat="false" ht="13.8" hidden="false" customHeight="false" outlineLevel="0" collapsed="false">
      <c r="A3" s="16" t="s">
        <v>53</v>
      </c>
      <c r="B3" s="17" t="n">
        <f aca="false">LOG10(B1+5)</f>
        <v>0.778151250383644</v>
      </c>
      <c r="C3" s="17" t="n">
        <f aca="false">LOG10(C1+5)</f>
        <v>0.845098040014257</v>
      </c>
      <c r="D3" s="17" t="n">
        <f aca="false">LOG10(D1+5)</f>
        <v>0.903089986991943</v>
      </c>
      <c r="E3" s="17" t="n">
        <f aca="false">LOG10(E1+5)</f>
        <v>0.954242509439325</v>
      </c>
      <c r="F3" s="17" t="n">
        <f aca="false">LOG10(F1+5)</f>
        <v>1</v>
      </c>
      <c r="G3" s="17" t="n">
        <f aca="false">LOG10(G1+5)</f>
        <v>1.04139268515823</v>
      </c>
      <c r="H3" s="17" t="n">
        <f aca="false">LOG10(H1+5)</f>
        <v>1.07918124604762</v>
      </c>
      <c r="I3" s="17" t="n">
        <f aca="false">LOG10(I1+5)</f>
        <v>1.11394335230684</v>
      </c>
      <c r="J3" s="17" t="n">
        <f aca="false">LOG10(J1+5)</f>
        <v>1.14612803567824</v>
      </c>
      <c r="K3" s="17" t="n">
        <f aca="false">LOG10(K1+5)</f>
        <v>1.17609125905568</v>
      </c>
    </row>
    <row r="4" customFormat="false" ht="13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customFormat="false" ht="13.8" hidden="false" customHeight="false" outlineLevel="0" collapsed="false">
      <c r="A5" s="16" t="s">
        <v>52</v>
      </c>
      <c r="B5" s="8" t="s">
        <v>54</v>
      </c>
      <c r="C5" s="1"/>
      <c r="D5" s="1"/>
      <c r="E5" s="1"/>
      <c r="F5" s="1"/>
      <c r="G5" s="1"/>
      <c r="H5" s="1"/>
      <c r="I5" s="1"/>
      <c r="J5" s="1"/>
      <c r="K5" s="1"/>
    </row>
    <row r="6" customFormat="false" ht="13.8" hidden="false" customHeight="false" outlineLevel="0" collapsed="false">
      <c r="A6" s="16" t="s">
        <v>53</v>
      </c>
      <c r="B6" s="8" t="s">
        <v>55</v>
      </c>
      <c r="C6" s="1"/>
      <c r="D6" s="1"/>
      <c r="E6" s="1"/>
      <c r="F6" s="1"/>
      <c r="G6" s="1"/>
      <c r="H6" s="1"/>
      <c r="I6" s="1"/>
      <c r="J6" s="1"/>
      <c r="K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Ilya Chuvilko</dc:creator>
  <dc:description/>
  <dc:language>ru-RU</dc:language>
  <cp:lastModifiedBy/>
  <dcterms:modified xsi:type="dcterms:W3CDTF">2021-09-30T16:39:29Z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