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Лист1" sheetId="1" state="visible" r:id="rId2"/>
    <sheet name="Лист2" sheetId="2" state="visible" r:id="rId3"/>
    <sheet name="Лист3" sheetId="3" state="visible" r:id="rId4"/>
    <sheet name="Лист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<sst xmlns="http://schemas.openxmlformats.org/spreadsheetml/2006/main" count="38" uniqueCount="20">
  <si>
    <t xml:space="preserve">n</t>
  </si>
  <si>
    <t xml:space="preserve">x</t>
  </si>
  <si>
    <t xml:space="preserve">y</t>
  </si>
  <si>
    <t xml:space="preserve">Сумма:</t>
  </si>
  <si>
    <t xml:space="preserve"> </t>
  </si>
  <si>
    <t xml:space="preserve">Погрешность</t>
  </si>
  <si>
    <t xml:space="preserve">Формула центральных прямоугольников</t>
  </si>
  <si>
    <t xml:space="preserve">Формула трапеций        n = 8</t>
  </si>
  <si>
    <t xml:space="preserve">Формула парабол n = 8</t>
  </si>
  <si>
    <t xml:space="preserve">Формула Гаусса</t>
  </si>
  <si>
    <t xml:space="preserve">n = 8</t>
  </si>
  <si>
    <t xml:space="preserve">n = 10</t>
  </si>
  <si>
    <t xml:space="preserve">n = 1</t>
  </si>
  <si>
    <t xml:space="preserve">n = 2</t>
  </si>
  <si>
    <t xml:space="preserve">n = 3 </t>
  </si>
  <si>
    <t xml:space="preserve">n = 4</t>
  </si>
  <si>
    <t xml:space="preserve">∆1</t>
  </si>
  <si>
    <t xml:space="preserve">δ1</t>
  </si>
  <si>
    <t xml:space="preserve">∆2</t>
  </si>
  <si>
    <t xml:space="preserve">δ2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</si>
</sst>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204"/>
    </font>
    <font>
      <b val="true"/>
      <sz val="11"/>
      <color rgb="FF3F3F3F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1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Output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12" activeCellId="0" sqref="H12"/>
    </sheetView>
  </sheetViews>
  <sheetFormatPr defaultColWidth="8.55078125" defaultRowHeight="15" zeroHeight="false" outlineLevelRow="0" outlineLevelCol="0"/>
  <sheetData>
    <row r="1" customFormat="false" ht="13.8" hidden="false" customHeight="false" outlineLevel="0" collapsed="false">
      <c r="A1" s="0" t="s">
        <v>0</v>
      </c>
      <c r="B1" s="0" t="n">
        <v>0</v>
      </c>
      <c r="C1" s="0" t="n">
        <f aca="false">B1+ 1</f>
        <v>1</v>
      </c>
      <c r="D1" s="0" t="n">
        <f aca="false">C1+ 1</f>
        <v>2</v>
      </c>
      <c r="E1" s="0" t="n">
        <f aca="false">D1+ 1</f>
        <v>3</v>
      </c>
      <c r="F1" s="0" t="n">
        <f aca="false">E1+ 1</f>
        <v>4</v>
      </c>
      <c r="G1" s="0" t="n">
        <f aca="false">F1+ 1</f>
        <v>5</v>
      </c>
      <c r="H1" s="0" t="n">
        <f aca="false">G1+ 1</f>
        <v>6</v>
      </c>
      <c r="I1" s="0" t="n">
        <f aca="false">H1+ 1</f>
        <v>7</v>
      </c>
    </row>
    <row r="2" customFormat="false" ht="13.8" hidden="false" customHeight="false" outlineLevel="0" collapsed="false">
      <c r="A2" s="0" t="s">
        <v>1</v>
      </c>
      <c r="B2" s="0" t="n">
        <f aca="false">-2 + 3/8/2</f>
        <v>-1.8125</v>
      </c>
      <c r="C2" s="0" t="n">
        <f aca="false">B2+3/8</f>
        <v>-1.4375</v>
      </c>
      <c r="D2" s="0" t="n">
        <f aca="false">C2+3/8</f>
        <v>-1.0625</v>
      </c>
      <c r="E2" s="0" t="n">
        <f aca="false">D2+3/8</f>
        <v>-0.6875</v>
      </c>
      <c r="F2" s="0" t="n">
        <f aca="false">E2+3/8</f>
        <v>-0.3125</v>
      </c>
      <c r="G2" s="0" t="n">
        <f aca="false">F2+3/8</f>
        <v>0.0625</v>
      </c>
      <c r="H2" s="0" t="n">
        <f aca="false">G2+3/8</f>
        <v>0.4375</v>
      </c>
      <c r="I2" s="0" t="n">
        <f aca="false">H2+3/8</f>
        <v>0.8125</v>
      </c>
    </row>
    <row r="3" customFormat="false" ht="13.8" hidden="false" customHeight="false" outlineLevel="0" collapsed="false">
      <c r="A3" s="0" t="s">
        <v>2</v>
      </c>
      <c r="B3" s="0" t="n">
        <f aca="false">6*POWER(B2, 2) - 2*B2+3</f>
        <v>26.3359375</v>
      </c>
      <c r="C3" s="0" t="n">
        <f aca="false">6*POWER(C2, 2) - 2*C2+3</f>
        <v>18.2734375</v>
      </c>
      <c r="D3" s="0" t="n">
        <f aca="false">6*POWER(D2, 2) - 2*D2+3</f>
        <v>11.8984375</v>
      </c>
      <c r="E3" s="0" t="n">
        <f aca="false">6*POWER(E2, 2) - 2*E2+3</f>
        <v>7.2109375</v>
      </c>
      <c r="F3" s="0" t="n">
        <f aca="false">6*POWER(F2, 2) - 2*F2+3</f>
        <v>4.2109375</v>
      </c>
      <c r="G3" s="0" t="n">
        <f aca="false">6*POWER(G2, 2) - 2*G2+3</f>
        <v>2.8984375</v>
      </c>
      <c r="H3" s="0" t="n">
        <f aca="false">6*POWER(H2, 2) - 2*H2+3</f>
        <v>3.2734375</v>
      </c>
      <c r="I3" s="0" t="n">
        <f aca="false">6*POWER(I2, 2) - 2*I2+3</f>
        <v>5.3359375</v>
      </c>
    </row>
    <row r="4" customFormat="false" ht="13.8" hidden="false" customHeight="false" outlineLevel="0" collapsed="false">
      <c r="H4" s="0" t="s">
        <v>3</v>
      </c>
      <c r="I4" s="0" t="n">
        <f aca="false">SUM(B3:I3) * 3/8</f>
        <v>29.7890625</v>
      </c>
    </row>
    <row r="5" customFormat="false" ht="13.8" hidden="false" customHeight="false" outlineLevel="0" collapsed="false"/>
    <row r="6" customFormat="false" ht="13.8" hidden="false" customHeight="false" outlineLevel="0" collapsed="false">
      <c r="A6" s="0" t="s">
        <v>0</v>
      </c>
      <c r="B6" s="0" t="n">
        <v>0</v>
      </c>
      <c r="C6" s="0" t="n">
        <f aca="false">B6+ 1</f>
        <v>1</v>
      </c>
      <c r="D6" s="0" t="n">
        <f aca="false">C6+ 1</f>
        <v>2</v>
      </c>
      <c r="E6" s="0" t="n">
        <f aca="false">D6+ 1</f>
        <v>3</v>
      </c>
      <c r="F6" s="0" t="n">
        <f aca="false">E6+ 1</f>
        <v>4</v>
      </c>
      <c r="G6" s="0" t="n">
        <f aca="false">F6+ 1</f>
        <v>5</v>
      </c>
      <c r="H6" s="0" t="n">
        <f aca="false">G6+ 1</f>
        <v>6</v>
      </c>
      <c r="I6" s="0" t="n">
        <f aca="false">H6+ 1</f>
        <v>7</v>
      </c>
      <c r="J6" s="0" t="n">
        <f aca="false">I6+ 1</f>
        <v>8</v>
      </c>
      <c r="K6" s="0" t="n">
        <f aca="false">J6+ 1</f>
        <v>9</v>
      </c>
    </row>
    <row r="7" customFormat="false" ht="13.8" hidden="false" customHeight="false" outlineLevel="0" collapsed="false">
      <c r="A7" s="0" t="s">
        <v>1</v>
      </c>
      <c r="B7" s="1" t="n">
        <f aca="false">-2 + 3/10/2</f>
        <v>-1.85</v>
      </c>
      <c r="C7" s="0" t="n">
        <f aca="false">B7+3/10</f>
        <v>-1.55</v>
      </c>
      <c r="D7" s="0" t="n">
        <f aca="false">C7+3/10</f>
        <v>-1.25</v>
      </c>
      <c r="E7" s="0" t="n">
        <f aca="false">D7+3/10</f>
        <v>-0.95</v>
      </c>
      <c r="F7" s="0" t="n">
        <f aca="false">E7+3/10</f>
        <v>-0.65</v>
      </c>
      <c r="G7" s="0" t="n">
        <f aca="false">F7+3/10</f>
        <v>-0.35</v>
      </c>
      <c r="H7" s="0" t="n">
        <f aca="false">G7+3/10</f>
        <v>-0.0499999999999999</v>
      </c>
      <c r="I7" s="0" t="n">
        <f aca="false">H7+3/10</f>
        <v>0.25</v>
      </c>
      <c r="J7" s="0" t="n">
        <f aca="false">I7+3/10</f>
        <v>0.55</v>
      </c>
      <c r="K7" s="0" t="n">
        <f aca="false">J7+3/10</f>
        <v>0.85</v>
      </c>
    </row>
    <row r="8" customFormat="false" ht="13.8" hidden="false" customHeight="false" outlineLevel="0" collapsed="false">
      <c r="A8" s="0" t="s">
        <v>2</v>
      </c>
      <c r="B8" s="2" t="n">
        <f aca="false">6*POWER(B7, 2) - 2*B7+3</f>
        <v>27.235</v>
      </c>
      <c r="C8" s="2" t="n">
        <f aca="false">6*POWER(C7, 2) - 2*C7+3</f>
        <v>20.515</v>
      </c>
      <c r="D8" s="2" t="n">
        <f aca="false">6*POWER(D7, 2) - 2*D7+3</f>
        <v>14.875</v>
      </c>
      <c r="E8" s="2" t="n">
        <f aca="false">6*POWER(E7, 2) - 2*E7+3</f>
        <v>10.315</v>
      </c>
      <c r="F8" s="2" t="n">
        <f aca="false">6*POWER(F7, 2) - 2*F7+3</f>
        <v>6.835</v>
      </c>
      <c r="G8" s="2" t="n">
        <f aca="false">6*POWER(G7, 2) - 2*G7+3</f>
        <v>4.435</v>
      </c>
      <c r="H8" s="2" t="n">
        <f aca="false">6*POWER(H7, 2) - 2*H7+3</f>
        <v>3.115</v>
      </c>
      <c r="I8" s="2" t="n">
        <f aca="false">6*POWER(I7, 2) - 2*I7+3</f>
        <v>2.875</v>
      </c>
      <c r="J8" s="2" t="n">
        <f aca="false">6*POWER(J7, 2) - 2*J7+3</f>
        <v>3.715</v>
      </c>
      <c r="K8" s="2" t="n">
        <f aca="false">6*POWER(K7, 2) - 2*K7+3</f>
        <v>5.635</v>
      </c>
    </row>
    <row r="9" customFormat="false" ht="13.8" hidden="false" customHeight="false" outlineLevel="0" collapsed="false">
      <c r="A9" s="0" t="s">
        <v>4</v>
      </c>
      <c r="J9" s="0" t="s">
        <v>3</v>
      </c>
      <c r="K9" s="0" t="n">
        <f aca="false">SUM(B8:K8) * 3/10</f>
        <v>29.865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F11" activeCellId="0" sqref="F1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0" t="s">
        <v>0</v>
      </c>
      <c r="B1" s="0" t="n">
        <v>0</v>
      </c>
      <c r="C1" s="0" t="n">
        <f aca="false">B1+ 1</f>
        <v>1</v>
      </c>
      <c r="D1" s="0" t="n">
        <f aca="false">C1+ 1</f>
        <v>2</v>
      </c>
      <c r="E1" s="0" t="n">
        <f aca="false">D1+ 1</f>
        <v>3</v>
      </c>
      <c r="F1" s="0" t="n">
        <f aca="false">E1+ 1</f>
        <v>4</v>
      </c>
      <c r="G1" s="0" t="n">
        <f aca="false">F1+ 1</f>
        <v>5</v>
      </c>
      <c r="H1" s="0" t="n">
        <f aca="false">G1+ 1</f>
        <v>6</v>
      </c>
      <c r="I1" s="0" t="n">
        <f aca="false">H1+ 1</f>
        <v>7</v>
      </c>
      <c r="J1" s="0" t="n">
        <f aca="false">I1+ 1</f>
        <v>8</v>
      </c>
    </row>
    <row r="2" customFormat="false" ht="13.8" hidden="false" customHeight="false" outlineLevel="0" collapsed="false">
      <c r="A2" s="0" t="s">
        <v>1</v>
      </c>
      <c r="B2" s="0" t="n">
        <v>-2</v>
      </c>
      <c r="C2" s="0" t="n">
        <f aca="false">B2+3/8</f>
        <v>-1.625</v>
      </c>
      <c r="D2" s="0" t="n">
        <f aca="false">C2+3/8</f>
        <v>-1.25</v>
      </c>
      <c r="E2" s="0" t="n">
        <f aca="false">D2+3/8</f>
        <v>-0.875</v>
      </c>
      <c r="F2" s="0" t="n">
        <f aca="false">E2+3/8</f>
        <v>-0.5</v>
      </c>
      <c r="G2" s="0" t="n">
        <f aca="false">F2+3/8</f>
        <v>-0.125</v>
      </c>
      <c r="H2" s="0" t="n">
        <f aca="false">G2+3/8</f>
        <v>0.25</v>
      </c>
      <c r="I2" s="0" t="n">
        <f aca="false">H2+3/8</f>
        <v>0.625</v>
      </c>
      <c r="J2" s="0" t="n">
        <f aca="false">I2+3/8</f>
        <v>1</v>
      </c>
    </row>
    <row r="3" customFormat="false" ht="13.8" hidden="false" customHeight="false" outlineLevel="0" collapsed="false">
      <c r="A3" s="0" t="s">
        <v>2</v>
      </c>
      <c r="B3" s="3" t="n">
        <f aca="false">6*POWER(B2, 2) - 2*B2+3</f>
        <v>31</v>
      </c>
      <c r="C3" s="3" t="n">
        <f aca="false">6*POWER(C2, 2) - 2*C2+3</f>
        <v>22.09375</v>
      </c>
      <c r="D3" s="3" t="n">
        <f aca="false">6*POWER(D2, 2) - 2*D2+3</f>
        <v>14.875</v>
      </c>
      <c r="E3" s="3" t="n">
        <f aca="false">6*POWER(E2, 2) - 2*E2+3</f>
        <v>9.34375</v>
      </c>
      <c r="F3" s="3" t="n">
        <f aca="false">6*POWER(F2, 2) - 2*F2+3</f>
        <v>5.5</v>
      </c>
      <c r="G3" s="3" t="n">
        <f aca="false">6*POWER(G2, 2) - 2*G2+3</f>
        <v>3.34375</v>
      </c>
      <c r="H3" s="3" t="n">
        <f aca="false">6*POWER(H2, 2) - 2*H2+3</f>
        <v>2.875</v>
      </c>
      <c r="I3" s="3" t="n">
        <f aca="false">6*POWER(I2, 2) - 2*I2+3</f>
        <v>4.09375</v>
      </c>
      <c r="J3" s="3" t="n">
        <f aca="false">6*POWER(J2, 2) - 2*J2+3</f>
        <v>7</v>
      </c>
    </row>
    <row r="4" customFormat="false" ht="13.8" hidden="false" customHeight="false" outlineLevel="0" collapsed="false">
      <c r="J4" s="0" t="n">
        <f aca="false">3/8*((B3+J3)/2+SUM(C3:I3))</f>
        <v>30.421875</v>
      </c>
    </row>
    <row r="6" customFormat="false" ht="13.8" hidden="false" customHeight="false" outlineLevel="0" collapsed="false">
      <c r="A6" s="0" t="s">
        <v>0</v>
      </c>
      <c r="B6" s="0" t="n">
        <v>0</v>
      </c>
      <c r="C6" s="0" t="n">
        <f aca="false">B6+ 1</f>
        <v>1</v>
      </c>
      <c r="D6" s="0" t="n">
        <f aca="false">C6+ 1</f>
        <v>2</v>
      </c>
      <c r="E6" s="0" t="n">
        <f aca="false">D6+ 1</f>
        <v>3</v>
      </c>
      <c r="F6" s="0" t="n">
        <f aca="false">E6+ 1</f>
        <v>4</v>
      </c>
      <c r="G6" s="0" t="n">
        <f aca="false">F6+ 1</f>
        <v>5</v>
      </c>
      <c r="H6" s="0" t="n">
        <f aca="false">G6+ 1</f>
        <v>6</v>
      </c>
      <c r="I6" s="0" t="n">
        <f aca="false">H6+ 1</f>
        <v>7</v>
      </c>
      <c r="J6" s="0" t="n">
        <f aca="false">I6+ 1</f>
        <v>8</v>
      </c>
    </row>
    <row r="7" customFormat="false" ht="13.8" hidden="false" customHeight="false" outlineLevel="0" collapsed="false">
      <c r="A7" s="0" t="s">
        <v>1</v>
      </c>
      <c r="B7" s="0" t="n">
        <v>0</v>
      </c>
      <c r="C7" s="0" t="n">
        <f aca="false">B7+ PI()/8</f>
        <v>0.392699081698724</v>
      </c>
      <c r="D7" s="0" t="n">
        <f aca="false">C7+ PI()/8</f>
        <v>0.785398163397448</v>
      </c>
      <c r="E7" s="0" t="n">
        <f aca="false">D7+ PI()/8</f>
        <v>1.17809724509617</v>
      </c>
      <c r="F7" s="0" t="n">
        <f aca="false">E7+ PI()/8</f>
        <v>1.5707963267949</v>
      </c>
      <c r="G7" s="0" t="n">
        <f aca="false">F7+ PI()/8</f>
        <v>1.96349540849362</v>
      </c>
      <c r="H7" s="0" t="n">
        <f aca="false">G7+ PI()/8</f>
        <v>2.35619449019234</v>
      </c>
      <c r="I7" s="0" t="n">
        <f aca="false">H7+ PI()/8</f>
        <v>2.74889357189107</v>
      </c>
      <c r="J7" s="0" t="n">
        <f aca="false">I7+ PI()/8</f>
        <v>3.14159265358979</v>
      </c>
    </row>
    <row r="8" customFormat="false" ht="13.8" hidden="false" customHeight="false" outlineLevel="0" collapsed="false">
      <c r="A8" s="0" t="s">
        <v>2</v>
      </c>
      <c r="B8" s="0" t="n">
        <f aca="false">SIN(B7)*COS(B7)</f>
        <v>0</v>
      </c>
      <c r="C8" s="0" t="n">
        <f aca="false">SIN(C7)*COS(C7)</f>
        <v>0.353553390593274</v>
      </c>
      <c r="D8" s="0" t="n">
        <f aca="false">SIN(D7)*COS(D7)</f>
        <v>0.5</v>
      </c>
      <c r="E8" s="0" t="n">
        <f aca="false">SIN(E7)*COS(E7)</f>
        <v>0.353553390593274</v>
      </c>
      <c r="F8" s="0" t="n">
        <f aca="false">SIN(F7)*COS(F7)</f>
        <v>6.12323399573677E-017</v>
      </c>
      <c r="G8" s="0" t="n">
        <f aca="false">SIN(G7)*COS(G7)</f>
        <v>-0.353553390593274</v>
      </c>
      <c r="H8" s="0" t="n">
        <f aca="false">SIN(H7)*COS(H7)</f>
        <v>-0.5</v>
      </c>
      <c r="I8" s="0" t="n">
        <f aca="false">SIN(I7)*COS(I7)</f>
        <v>-0.353553390593274</v>
      </c>
      <c r="J8" s="0" t="n">
        <f aca="false">SIN(J7)*COS(J7)</f>
        <v>-1.22464679914735E-016</v>
      </c>
    </row>
    <row r="9" customFormat="false" ht="13.8" hidden="false" customHeight="false" outlineLevel="0" collapsed="false">
      <c r="J9" s="0" t="n">
        <f aca="false">PI()/8*((B8+J8)/2+SUM(C8:I8))</f>
        <v>6.53975343376618E-017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0" t="s">
        <v>0</v>
      </c>
      <c r="B1" s="0" t="n">
        <v>0</v>
      </c>
      <c r="C1" s="0" t="n">
        <f aca="false">B1+ 1</f>
        <v>1</v>
      </c>
      <c r="D1" s="0" t="n">
        <f aca="false">C1+ 1</f>
        <v>2</v>
      </c>
      <c r="E1" s="0" t="n">
        <f aca="false">D1+ 1</f>
        <v>3</v>
      </c>
      <c r="F1" s="0" t="n">
        <f aca="false">E1+ 1</f>
        <v>4</v>
      </c>
      <c r="G1" s="0" t="n">
        <f aca="false">F1+ 1</f>
        <v>5</v>
      </c>
      <c r="H1" s="0" t="n">
        <f aca="false">G1+ 1</f>
        <v>6</v>
      </c>
      <c r="I1" s="0" t="n">
        <f aca="false">H1+ 1</f>
        <v>7</v>
      </c>
      <c r="J1" s="0" t="n">
        <f aca="false">I1+ 1</f>
        <v>8</v>
      </c>
    </row>
    <row r="2" customFormat="false" ht="13.8" hidden="false" customHeight="false" outlineLevel="0" collapsed="false">
      <c r="A2" s="0" t="s">
        <v>1</v>
      </c>
      <c r="B2" s="0" t="n">
        <v>-2</v>
      </c>
      <c r="C2" s="0" t="n">
        <f aca="false">B2+3/8</f>
        <v>-1.625</v>
      </c>
      <c r="D2" s="0" t="n">
        <f aca="false">C2+3/8</f>
        <v>-1.25</v>
      </c>
      <c r="E2" s="0" t="n">
        <f aca="false">D2+3/8</f>
        <v>-0.875</v>
      </c>
      <c r="F2" s="0" t="n">
        <f aca="false">E2+3/8</f>
        <v>-0.5</v>
      </c>
      <c r="G2" s="0" t="n">
        <f aca="false">F2+3/8</f>
        <v>-0.125</v>
      </c>
      <c r="H2" s="0" t="n">
        <f aca="false">G2+3/8</f>
        <v>0.25</v>
      </c>
      <c r="I2" s="0" t="n">
        <f aca="false">H2+3/8</f>
        <v>0.625</v>
      </c>
      <c r="J2" s="0" t="n">
        <f aca="false">I2+3/8</f>
        <v>1</v>
      </c>
    </row>
    <row r="3" customFormat="false" ht="13.8" hidden="false" customHeight="false" outlineLevel="0" collapsed="false">
      <c r="A3" s="0" t="s">
        <v>2</v>
      </c>
      <c r="B3" s="3" t="n">
        <f aca="false">6*POWER(B2, 2) - 2*B2+3</f>
        <v>31</v>
      </c>
      <c r="C3" s="3" t="n">
        <f aca="false">6*POWER(C2, 2) - 2*C2+3</f>
        <v>22.09375</v>
      </c>
      <c r="D3" s="3" t="n">
        <f aca="false">6*POWER(D2, 2) - 2*D2+3</f>
        <v>14.875</v>
      </c>
      <c r="E3" s="3" t="n">
        <f aca="false">6*POWER(E2, 2) - 2*E2+3</f>
        <v>9.34375</v>
      </c>
      <c r="F3" s="3" t="n">
        <f aca="false">6*POWER(F2, 2) - 2*F2+3</f>
        <v>5.5</v>
      </c>
      <c r="G3" s="3" t="n">
        <f aca="false">6*POWER(G2, 2) - 2*G2+3</f>
        <v>3.34375</v>
      </c>
      <c r="H3" s="3" t="n">
        <f aca="false">6*POWER(H2, 2) - 2*H2+3</f>
        <v>2.875</v>
      </c>
      <c r="I3" s="3" t="n">
        <f aca="false">6*POWER(I2, 2) - 2*I2+3</f>
        <v>4.09375</v>
      </c>
      <c r="J3" s="3" t="n">
        <f aca="false">6*POWER(J2, 2) - 2*J2+3</f>
        <v>7</v>
      </c>
    </row>
    <row r="4" customFormat="false" ht="13.8" hidden="false" customHeight="false" outlineLevel="0" collapsed="false">
      <c r="I4" s="0" t="s">
        <v>3</v>
      </c>
      <c r="J4" s="0" t="n">
        <f aca="false">3/8/3*(B3+J3 + 4*(C3+E3+G3+I3) + 2*(D3+F3+H3))</f>
        <v>30</v>
      </c>
    </row>
    <row r="6" customFormat="false" ht="13.8" hidden="false" customHeight="false" outlineLevel="0" collapsed="false">
      <c r="A6" s="0" t="s">
        <v>0</v>
      </c>
      <c r="B6" s="0" t="n">
        <v>0</v>
      </c>
      <c r="C6" s="0" t="n">
        <f aca="false">B6+ 1</f>
        <v>1</v>
      </c>
      <c r="D6" s="0" t="n">
        <f aca="false">C6+ 1</f>
        <v>2</v>
      </c>
      <c r="E6" s="0" t="n">
        <f aca="false">D6+ 1</f>
        <v>3</v>
      </c>
      <c r="F6" s="0" t="n">
        <f aca="false">E6+ 1</f>
        <v>4</v>
      </c>
      <c r="G6" s="0" t="n">
        <f aca="false">F6+ 1</f>
        <v>5</v>
      </c>
      <c r="H6" s="0" t="n">
        <f aca="false">G6+ 1</f>
        <v>6</v>
      </c>
      <c r="I6" s="0" t="n">
        <f aca="false">H6+ 1</f>
        <v>7</v>
      </c>
      <c r="J6" s="0" t="n">
        <f aca="false">I6+ 1</f>
        <v>8</v>
      </c>
    </row>
    <row r="7" customFormat="false" ht="13.8" hidden="false" customHeight="false" outlineLevel="0" collapsed="false">
      <c r="A7" s="0" t="s">
        <v>1</v>
      </c>
      <c r="B7" s="0" t="n">
        <v>1</v>
      </c>
      <c r="C7" s="0" t="n">
        <f aca="false">B7+1/8</f>
        <v>1.125</v>
      </c>
      <c r="D7" s="0" t="n">
        <f aca="false">C7+1/8</f>
        <v>1.25</v>
      </c>
      <c r="E7" s="0" t="n">
        <f aca="false">D7+1/8</f>
        <v>1.375</v>
      </c>
      <c r="F7" s="0" t="n">
        <f aca="false">E7+1/8</f>
        <v>1.5</v>
      </c>
      <c r="G7" s="0" t="n">
        <f aca="false">F7+1/8</f>
        <v>1.625</v>
      </c>
      <c r="H7" s="0" t="n">
        <f aca="false">G7+1/8</f>
        <v>1.75</v>
      </c>
      <c r="I7" s="0" t="n">
        <f aca="false">H7+1/8</f>
        <v>1.875</v>
      </c>
      <c r="J7" s="0" t="n">
        <f aca="false">I7+1/8</f>
        <v>2</v>
      </c>
    </row>
    <row r="8" customFormat="false" ht="13.8" hidden="false" customHeight="false" outlineLevel="0" collapsed="false">
      <c r="A8" s="0" t="s">
        <v>2</v>
      </c>
      <c r="B8" s="0" t="n">
        <f aca="false">1 + LN(2*B7)</f>
        <v>1.69314718055995</v>
      </c>
      <c r="C8" s="0" t="n">
        <f aca="false">1 + LN(2*C7)</f>
        <v>1.81093021621633</v>
      </c>
      <c r="D8" s="0" t="n">
        <f aca="false">1 + LN(2*D7)</f>
        <v>1.91629073187416</v>
      </c>
      <c r="E8" s="0" t="n">
        <f aca="false">1 + LN(2*E7)</f>
        <v>2.01160091167848</v>
      </c>
      <c r="F8" s="0" t="n">
        <f aca="false">1 + LN(2*F7)</f>
        <v>2.09861228866811</v>
      </c>
      <c r="G8" s="0" t="n">
        <f aca="false">1 + LN(2*G7)</f>
        <v>2.17865499634165</v>
      </c>
      <c r="H8" s="0" t="n">
        <f aca="false">1 + LN(2*H7)</f>
        <v>2.25276296849537</v>
      </c>
      <c r="I8" s="0" t="n">
        <f aca="false">1 + LN(2*I7)</f>
        <v>2.32175583998232</v>
      </c>
      <c r="J8" s="0" t="n">
        <f aca="false">1 + LN(2*J7)</f>
        <v>2.38629436111989</v>
      </c>
    </row>
    <row r="9" customFormat="false" ht="13.8" hidden="false" customHeight="false" outlineLevel="0" collapsed="false">
      <c r="I9" s="0" t="s">
        <v>3</v>
      </c>
      <c r="J9" s="0" t="n">
        <f aca="false">1/8/3*(B8+J8 + 4*(C8+E8+G8+I8) + 2*(D8+F8+H8))</f>
        <v>2.07943922402626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H14" activeCellId="0" sqref="H14"/>
    </sheetView>
  </sheetViews>
  <sheetFormatPr defaultColWidth="11.53515625" defaultRowHeight="12.8" zeroHeight="false" outlineLevelRow="0" outlineLevelCol="0"/>
  <sheetData>
    <row r="1" customFormat="false" ht="24.05" hidden="false" customHeight="true" outlineLevel="0" collapsed="false">
      <c r="A1" s="4" t="s">
        <v>5</v>
      </c>
      <c r="B1" s="5" t="s">
        <v>6</v>
      </c>
      <c r="C1" s="5"/>
      <c r="D1" s="5" t="s">
        <v>7</v>
      </c>
      <c r="E1" s="5" t="s">
        <v>8</v>
      </c>
      <c r="F1" s="4" t="s">
        <v>9</v>
      </c>
      <c r="G1" s="4"/>
      <c r="H1" s="4"/>
      <c r="I1" s="4"/>
    </row>
    <row r="2" customFormat="false" ht="13.8" hidden="false" customHeight="false" outlineLevel="0" collapsed="false">
      <c r="A2" s="4"/>
      <c r="B2" s="6" t="s">
        <v>10</v>
      </c>
      <c r="C2" s="0" t="s">
        <v>11</v>
      </c>
      <c r="D2" s="5"/>
      <c r="E2" s="5"/>
      <c r="F2" s="0" t="s">
        <v>12</v>
      </c>
      <c r="G2" s="0" t="s">
        <v>13</v>
      </c>
      <c r="H2" s="0" t="s">
        <v>14</v>
      </c>
      <c r="I2" s="0" t="s">
        <v>15</v>
      </c>
    </row>
    <row r="3" customFormat="false" ht="13.8" hidden="false" customHeight="false" outlineLevel="0" collapsed="false">
      <c r="A3" s="7" t="s">
        <v>16</v>
      </c>
      <c r="B3" s="0" t="n">
        <f aca="false">ABS(30-Лист1!I4)</f>
        <v>0.2109375</v>
      </c>
      <c r="C3" s="0" t="n">
        <f aca="false">ABS(30-Лист1!K9)</f>
        <v>0.134999999999998</v>
      </c>
      <c r="D3" s="0" t="n">
        <f aca="false">ABS(30-Лист2!J4)</f>
        <v>0.421875</v>
      </c>
      <c r="E3" s="0" t="n">
        <v>0</v>
      </c>
      <c r="F3" s="0" t="n">
        <v>12.375</v>
      </c>
      <c r="G3" s="0" t="n">
        <v>0</v>
      </c>
      <c r="H3" s="0" t="n">
        <v>0.0005</v>
      </c>
      <c r="I3" s="0" t="n">
        <v>0.0001</v>
      </c>
    </row>
    <row r="4" customFormat="false" ht="13.8" hidden="false" customHeight="false" outlineLevel="0" collapsed="false">
      <c r="A4" s="7" t="s">
        <v>17</v>
      </c>
      <c r="B4" s="0" t="n">
        <f aca="false">B3/30</f>
        <v>0.00703125</v>
      </c>
      <c r="C4" s="0" t="n">
        <f aca="false">C3/30</f>
        <v>0.00449999999999993</v>
      </c>
      <c r="D4" s="0" t="n">
        <f aca="false">D3/30</f>
        <v>0.0140625</v>
      </c>
      <c r="E4" s="0" t="n">
        <v>0</v>
      </c>
      <c r="F4" s="0" t="n">
        <f aca="false">F3/29.25</f>
        <v>0.423076923076923</v>
      </c>
      <c r="G4" s="0" t="n">
        <f aca="false">G3/29.25</f>
        <v>0</v>
      </c>
      <c r="H4" s="0" t="n">
        <f aca="false">H3/29.25</f>
        <v>1.70940170940171E-005</v>
      </c>
      <c r="I4" s="0" t="n">
        <f aca="false">I3/29.25</f>
        <v>3.41880341880342E-006</v>
      </c>
    </row>
    <row r="6" customFormat="false" ht="13.8" hidden="false" customHeight="false" outlineLevel="0" collapsed="false">
      <c r="A6" s="7" t="s">
        <v>18</v>
      </c>
      <c r="B6" s="8"/>
      <c r="C6" s="8"/>
      <c r="D6" s="0" t="n">
        <v>0</v>
      </c>
      <c r="E6" s="0" t="n">
        <f aca="false">ABS(2.08-Лист3!J9)</f>
        <v>0.000560775973741823</v>
      </c>
      <c r="F6" s="9" t="n">
        <f aca="false">30-16.5</f>
        <v>13.5</v>
      </c>
      <c r="G6" s="9" t="n">
        <v>0</v>
      </c>
      <c r="H6" s="9" t="n">
        <f aca="false">0.0005</f>
        <v>0.0005</v>
      </c>
      <c r="I6" s="9" t="n">
        <v>0.0001</v>
      </c>
    </row>
    <row r="7" customFormat="false" ht="13.8" hidden="false" customHeight="false" outlineLevel="0" collapsed="false">
      <c r="A7" s="7" t="s">
        <v>19</v>
      </c>
      <c r="B7" s="8"/>
      <c r="C7" s="8"/>
      <c r="D7" s="0" t="n">
        <v>0</v>
      </c>
      <c r="E7" s="0" t="n">
        <f aca="false">E6/2.08</f>
        <v>0.000269603833529722</v>
      </c>
      <c r="F7" s="9" t="n">
        <f aca="false">F6/30</f>
        <v>0.45</v>
      </c>
      <c r="G7" s="9" t="n">
        <v>0</v>
      </c>
      <c r="H7" s="9" t="n">
        <f aca="false">H6/30</f>
        <v>1.66666666666667E-005</v>
      </c>
      <c r="I7" s="9" t="n">
        <f aca="false">I6/30</f>
        <v>3.33333333333333E-006</v>
      </c>
    </row>
  </sheetData>
  <mergeCells count="5">
    <mergeCell ref="A1:A2"/>
    <mergeCell ref="B1:C1"/>
    <mergeCell ref="D1:D2"/>
    <mergeCell ref="E1:E2"/>
    <mergeCell ref="F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Ilya Chuvilko</dc:creator>
  <dc:description/>
  <dc:language>ru-RU</dc:language>
  <cp:lastModifiedBy/>
  <dcterms:modified xsi:type="dcterms:W3CDTF">2023-04-25T23:02:46Z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