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yecto" sheetId="1" r:id="rId4"/>
    <sheet state="visible" name="Tabla de prioridades" sheetId="2" r:id="rId5"/>
    <sheet state="visible" name="Tareas" sheetId="3" r:id="rId6"/>
    <sheet state="visible" name="Plan de comunicación" sheetId="4" r:id="rId7"/>
    <sheet state="visible" name="Avance de requisitos funcionale" sheetId="5" r:id="rId8"/>
    <sheet state="visible" name="Documentos con sociosformadores" sheetId="6" r:id="rId9"/>
  </sheets>
  <definedNames/>
  <calcPr/>
</workbook>
</file>

<file path=xl/sharedStrings.xml><?xml version="1.0" encoding="utf-8"?>
<sst xmlns="http://schemas.openxmlformats.org/spreadsheetml/2006/main" count="496" uniqueCount="279">
  <si>
    <t>Paquete de trabajo</t>
  </si>
  <si>
    <t>Actividad</t>
  </si>
  <si>
    <t>Prioridad</t>
  </si>
  <si>
    <t>Duración estimada</t>
  </si>
  <si>
    <t>Duración real</t>
  </si>
  <si>
    <t>Encargado 1</t>
  </si>
  <si>
    <t>Encargado 2</t>
  </si>
  <si>
    <t>Revisión</t>
  </si>
  <si>
    <t>Documento</t>
  </si>
  <si>
    <t>Estatus</t>
  </si>
  <si>
    <t>Tiempo de finalización</t>
  </si>
  <si>
    <t>Notas</t>
  </si>
  <si>
    <t>Planeación</t>
  </si>
  <si>
    <t>Avance 1</t>
  </si>
  <si>
    <t>Media</t>
  </si>
  <si>
    <t>2:30 hrs</t>
  </si>
  <si>
    <t>Atraso</t>
  </si>
  <si>
    <t>todos</t>
  </si>
  <si>
    <t>---</t>
  </si>
  <si>
    <t>Despacho de Consultoría</t>
  </si>
  <si>
    <t>Completed</t>
  </si>
  <si>
    <t>atrasado</t>
  </si>
  <si>
    <t>Quedó claro el proceso, dudas con datos de despacho a poner para próximas entregas</t>
  </si>
  <si>
    <t>Avance 2</t>
  </si>
  <si>
    <t>Muy alta</t>
  </si>
  <si>
    <t>4 hrs</t>
  </si>
  <si>
    <t>20:15 hrs</t>
  </si>
  <si>
    <t>Caso de estudio Via Diseño</t>
  </si>
  <si>
    <t>en tiempo</t>
  </si>
  <si>
    <t>Diagrama de contexto</t>
  </si>
  <si>
    <t>Baja</t>
  </si>
  <si>
    <t>1 hr</t>
  </si>
  <si>
    <t>En tiempo</t>
  </si>
  <si>
    <t>MAPA</t>
  </si>
  <si>
    <t>Hay que terminarlo/terminado</t>
  </si>
  <si>
    <t>Requisitos funcionales</t>
  </si>
  <si>
    <t>Alta</t>
  </si>
  <si>
    <t>30 minutos</t>
  </si>
  <si>
    <t>Ricardo Calzada Hernández</t>
  </si>
  <si>
    <t>Ximena Pérez Escalante</t>
  </si>
  <si>
    <t>Charbel Isaías Chávez Zavala</t>
  </si>
  <si>
    <t>revisado</t>
  </si>
  <si>
    <t>Tabla de priorización de requisitos</t>
  </si>
  <si>
    <t>20 minutos</t>
  </si>
  <si>
    <t>Lilian Rodríguez Uribe</t>
  </si>
  <si>
    <t>Ana Paola Hernández Hernández</t>
  </si>
  <si>
    <t>Ximena Pérez Escalante, Charbel</t>
  </si>
  <si>
    <t>Detalle de los casos de uso</t>
  </si>
  <si>
    <t>50 minutos</t>
  </si>
  <si>
    <t>1 hr 30 min</t>
  </si>
  <si>
    <t xml:space="preserve">Lilian Rodríguez Uribe </t>
  </si>
  <si>
    <t>Reglas de negocio</t>
  </si>
  <si>
    <t>40 minutos</t>
  </si>
  <si>
    <t>Modelo Entidad-Relación</t>
  </si>
  <si>
    <t>3 hr</t>
  </si>
  <si>
    <t>https://drive.google.com/file/d/1RgEclEmgCR7ukuaAKgoB7kvJQkSzP8Hy/view?usp=sharing</t>
  </si>
  <si>
    <t>Diccionario de datos</t>
  </si>
  <si>
    <t>25 min</t>
  </si>
  <si>
    <t>20 min</t>
  </si>
  <si>
    <t>Documentación de restricciones adicionales</t>
  </si>
  <si>
    <t>Ricardo Calzada</t>
  </si>
  <si>
    <t>Tablas Modelo Relacional</t>
  </si>
  <si>
    <t>40 min</t>
  </si>
  <si>
    <t>Requisitos no funcionales</t>
  </si>
  <si>
    <t>Mapa del sitio</t>
  </si>
  <si>
    <t>Bosquejo de aplicación</t>
  </si>
  <si>
    <t>2 hrs</t>
  </si>
  <si>
    <t>4:30 hrs</t>
  </si>
  <si>
    <r>
      <rPr>
        <color rgb="FF1155CC"/>
        <u/>
      </rPr>
      <t>https://www.canva.com/design/DAGgQ5ulE40/zaR5ekFEacUyh3fI24UG8g/edit?utm_content=DAGgQ5ulE40&amp;utm_campaign=designshare&amp;utm_medium=link2&amp;utm_source=sharebutton</t>
    </r>
    <r>
      <rPr/>
      <t xml:space="preserve"> </t>
    </r>
  </si>
  <si>
    <t>Plan de comunicación</t>
  </si>
  <si>
    <t>30 min</t>
  </si>
  <si>
    <t>Guía de estilo de codificación</t>
  </si>
  <si>
    <t>1hr</t>
  </si>
  <si>
    <t>1hr 15 min</t>
  </si>
  <si>
    <t>Plan de trabajo actualizado</t>
  </si>
  <si>
    <t>15 minutos</t>
  </si>
  <si>
    <t>35 minutos</t>
  </si>
  <si>
    <t xml:space="preserve">Ana Paola Hernández Hernández </t>
  </si>
  <si>
    <t>https://app.diagrams.net/#G1t41mSMyZB3dzkU3i3sktNNSa5rxG1Ihc#%7B%22pageId%22%3A%222c0d36ab-eaac-3732-788b-9136903baeff%22%7D</t>
  </si>
  <si>
    <t>Hacer canva de presentación</t>
  </si>
  <si>
    <t>https://www.canva.com/design/DAGgXvYtPHI/fhhCdQqtJZ4s3cUwlKHb6Q/edit?utm_content=DAGgXvYtPHI&amp;utm_campaign=designshare&amp;utm_medium=link2&amp;utm_source=sharebutton</t>
  </si>
  <si>
    <t>Video de avance 2</t>
  </si>
  <si>
    <t>12 minutos</t>
  </si>
  <si>
    <t>10 minutos</t>
  </si>
  <si>
    <t>--</t>
  </si>
  <si>
    <r>
      <rPr>
        <color rgb="FF1155CC"/>
        <u/>
      </rPr>
      <t>https://youtu.be/QOHP6pQUeio</t>
    </r>
    <r>
      <rPr/>
      <t xml:space="preserve"> </t>
    </r>
  </si>
  <si>
    <t>Edición video avance 2</t>
  </si>
  <si>
    <t>10 min</t>
  </si>
  <si>
    <t>Coevaluación</t>
  </si>
  <si>
    <t>5 minutos</t>
  </si>
  <si>
    <t>Avance 3</t>
  </si>
  <si>
    <t>17 hrs</t>
  </si>
  <si>
    <t>1:30 hrs</t>
  </si>
  <si>
    <t>8 hrs</t>
  </si>
  <si>
    <t>Revisión de Tablas de Modelo Relacional</t>
  </si>
  <si>
    <t>30 mins</t>
  </si>
  <si>
    <t>----</t>
  </si>
  <si>
    <t>ricardo y bernardo</t>
  </si>
  <si>
    <t>In progress</t>
  </si>
  <si>
    <t>Tablas del proyecto (sql)</t>
  </si>
  <si>
    <t>1:30</t>
  </si>
  <si>
    <t>Prototipo (interfaces navegables)</t>
  </si>
  <si>
    <t>Interfaces Git</t>
  </si>
  <si>
    <t>6 hrs</t>
  </si>
  <si>
    <t>Interfaz inicio de sesión</t>
  </si>
  <si>
    <t>1:20 hrs</t>
  </si>
  <si>
    <t>Interfaz horario de estudiante regular</t>
  </si>
  <si>
    <t>Interfaz Maestros-Coordinador</t>
  </si>
  <si>
    <t>Interfaz planes de 2 carreras-Coordinador</t>
  </si>
  <si>
    <t>Interfaz de materias-Coordinador</t>
  </si>
  <si>
    <t>Interfaz búsqueda de alumnos-Coordinador</t>
  </si>
  <si>
    <t>Carga de datos en tablas</t>
  </si>
  <si>
    <t>15 mins</t>
  </si>
  <si>
    <t>Requisito</t>
  </si>
  <si>
    <t>Complejidad</t>
  </si>
  <si>
    <t>Riesgo</t>
  </si>
  <si>
    <t>Estabilidad</t>
  </si>
  <si>
    <t>Total</t>
  </si>
  <si>
    <t>2.1.4</t>
  </si>
  <si>
    <t>2.1.6</t>
  </si>
  <si>
    <t>2.1.5</t>
  </si>
  <si>
    <t>2.1.11</t>
  </si>
  <si>
    <t>2.1.12</t>
  </si>
  <si>
    <t>2.2.6</t>
  </si>
  <si>
    <t>2.1.7</t>
  </si>
  <si>
    <t>2.1.16</t>
  </si>
  <si>
    <t>2.2.3</t>
  </si>
  <si>
    <t>2.1.1</t>
  </si>
  <si>
    <t>2.1.8</t>
  </si>
  <si>
    <t>2.1.14</t>
  </si>
  <si>
    <t>2.2.1</t>
  </si>
  <si>
    <t>2.1.9</t>
  </si>
  <si>
    <t>2.2.4</t>
  </si>
  <si>
    <t>2.1.3</t>
  </si>
  <si>
    <t>2.1.13</t>
  </si>
  <si>
    <t>2.2.5</t>
  </si>
  <si>
    <t>2.1.10</t>
  </si>
  <si>
    <t>2.1.15</t>
  </si>
  <si>
    <t>2.2.2</t>
  </si>
  <si>
    <t>2.2.7</t>
  </si>
  <si>
    <t>2.1.2</t>
  </si>
  <si>
    <t>2.1.17</t>
  </si>
  <si>
    <t>Tarea</t>
  </si>
  <si>
    <t>Actividades</t>
  </si>
  <si>
    <t>Encargad@(s)</t>
  </si>
  <si>
    <t>Fecha de inicio</t>
  </si>
  <si>
    <t>Fecha de finalización</t>
  </si>
  <si>
    <t>Casos de estudio 2</t>
  </si>
  <si>
    <t>Farmacia</t>
  </si>
  <si>
    <t>Todos</t>
  </si>
  <si>
    <t>https://app.diagrams.net/#G1j5X1L6mZNrp1V7yls1mp4YBNd1_kxGBt#%7B%22pageId%22%3A%22_yY38uql7GWAoL8hHB3C%22%7D</t>
  </si>
  <si>
    <t>Liga de fútbol</t>
  </si>
  <si>
    <t>Descripción</t>
  </si>
  <si>
    <t>Frecuencia</t>
  </si>
  <si>
    <t>Medio</t>
  </si>
  <si>
    <t>Público</t>
  </si>
  <si>
    <t>Responsable(s)</t>
  </si>
  <si>
    <t>Reunión de avances de Proyecto</t>
  </si>
  <si>
    <t>Semanal</t>
  </si>
  <si>
    <t>Zoom</t>
  </si>
  <si>
    <t>Socioformadores</t>
  </si>
  <si>
    <t>Ricardo, Ana Paola</t>
  </si>
  <si>
    <t>Reuniones con socioformador</t>
  </si>
  <si>
    <t>Salon 2003</t>
  </si>
  <si>
    <t>Socioformadores, Alumnos de otros equipos</t>
  </si>
  <si>
    <t>Charbel, Lilian</t>
  </si>
  <si>
    <t>Presentación de avance de proyecto 2</t>
  </si>
  <si>
    <t>1 vez (28/feb/25)</t>
  </si>
  <si>
    <t>Salon 2001</t>
  </si>
  <si>
    <t>Socioformadores, Alumnos de otros equipos, profesores</t>
  </si>
  <si>
    <t>Ana Paola, Charbel</t>
  </si>
  <si>
    <t>Presentación de avance de proyecto 4</t>
  </si>
  <si>
    <t>1 vez (28/mar/25)</t>
  </si>
  <si>
    <t>Ximena, Lilian</t>
  </si>
  <si>
    <t>Taller de despliegue con socioformadores</t>
  </si>
  <si>
    <t>1 vez (4/abr/25)</t>
  </si>
  <si>
    <t>Socioformador...</t>
  </si>
  <si>
    <t>Ricardo, Charbel</t>
  </si>
  <si>
    <t>Presentación de avance de proyecto 5</t>
  </si>
  <si>
    <t>1 vez (11/abr/25)</t>
  </si>
  <si>
    <t>Ricardo, Ximena</t>
  </si>
  <si>
    <t xml:space="preserve">Presentacion final </t>
  </si>
  <si>
    <t>1 vez (7/may/25)</t>
  </si>
  <si>
    <t>Por definirse (Residencias Piso 8, Auditorio Parque Tec)</t>
  </si>
  <si>
    <t>Socioformadores, Alumnos, Profesores, Invitados</t>
  </si>
  <si>
    <t>Hexer</t>
  </si>
  <si>
    <t>Reuniones de Equipo</t>
  </si>
  <si>
    <t>3 veces por semana</t>
  </si>
  <si>
    <t>Presencial, Discord</t>
  </si>
  <si>
    <t>Charbel, Ximena</t>
  </si>
  <si>
    <t>Reunión virtual 1</t>
  </si>
  <si>
    <t>(3/mar/25)</t>
  </si>
  <si>
    <t>Charbel, Ana Paola</t>
  </si>
  <si>
    <t>Reuni virtual 2</t>
  </si>
  <si>
    <t>(5/mar/25)</t>
  </si>
  <si>
    <t>Id</t>
  </si>
  <si>
    <t>Requisito Funcional</t>
  </si>
  <si>
    <t>Identificado</t>
  </si>
  <si>
    <t>Descrito (Formato CU)</t>
  </si>
  <si>
    <t>Detallar (Diagrama de actividades)</t>
  </si>
  <si>
    <t>Propuesta IU</t>
  </si>
  <si>
    <t>Aprobado</t>
  </si>
  <si>
    <t>Diseño Pruebas</t>
  </si>
  <si>
    <t>Diagrama de Secuencia</t>
  </si>
  <si>
    <t>Codificarlo</t>
  </si>
  <si>
    <t>Probarlo</t>
  </si>
  <si>
    <t>Corregirlo</t>
  </si>
  <si>
    <t>Desplegarlo</t>
  </si>
  <si>
    <t>Probarlo en produccion</t>
  </si>
  <si>
    <t>Pruebas de aceptacion (usuario final)</t>
  </si>
  <si>
    <t>Grafica Avance</t>
  </si>
  <si>
    <t>Porcentaje</t>
  </si>
  <si>
    <t>Administrador inicia sesión</t>
  </si>
  <si>
    <t>Administrador consulta plan de estudios</t>
  </si>
  <si>
    <t>Administrador consulta salones disponibles</t>
  </si>
  <si>
    <t>Administrador consulta datos de alumnos</t>
  </si>
  <si>
    <t>Administrador consulta profesores</t>
  </si>
  <si>
    <t>Administrador registra alumnos con trámites de equivalencia</t>
  </si>
  <si>
    <t>Administrador registra materias opcionales</t>
  </si>
  <si>
    <t>Administrador registra materias obligatorias</t>
  </si>
  <si>
    <t>Administrador registra materias seriadas</t>
  </si>
  <si>
    <t>Administrador registra salón.</t>
  </si>
  <si>
    <t>Administrador modifica datos del salón</t>
  </si>
  <si>
    <t>Administrador elimina salón</t>
  </si>
  <si>
    <t>Administrador asigna materia</t>
  </si>
  <si>
    <t>Administrador asigna salón</t>
  </si>
  <si>
    <t>Administrador solicita cambio de salón</t>
  </si>
  <si>
    <t>Administrador modifica salón</t>
  </si>
  <si>
    <t>Administrador asigna profesor a materia</t>
  </si>
  <si>
    <t>Administrador modifica profesor</t>
  </si>
  <si>
    <t>Administrador registra estatus del alumno</t>
  </si>
  <si>
    <t>Administrador modifica estatus del alumno</t>
  </si>
  <si>
    <t>Administrador acepta horario</t>
  </si>
  <si>
    <t>Administrador modifica horario</t>
  </si>
  <si>
    <t>Administrador registra fecha de inscripción</t>
  </si>
  <si>
    <t>Alumno inicia sesión</t>
  </si>
  <si>
    <t>Alumno consulta turno de elección de horario</t>
  </si>
  <si>
    <t>Alumno entra a la aplicación para seleccionar horario</t>
  </si>
  <si>
    <t>Alumno selecciona materias a inscribir</t>
  </si>
  <si>
    <t xml:space="preserve">Alumno consulta profesor que imparte la materia </t>
  </si>
  <si>
    <t>Alumno consulta el salón donde se impartirá la materia</t>
  </si>
  <si>
    <t>Alumno puede ver cuales son las materias seriadas</t>
  </si>
  <si>
    <t>Alumno puede no inscribir alguna materia</t>
  </si>
  <si>
    <t xml:space="preserve">Tema </t>
  </si>
  <si>
    <t>Fecha de creación</t>
  </si>
  <si>
    <t>Fecha de entregado</t>
  </si>
  <si>
    <t>Fecha de recibido y firmado</t>
  </si>
  <si>
    <t>Documento inicial</t>
  </si>
  <si>
    <t>Documento firmado</t>
  </si>
  <si>
    <t>Comentarios</t>
  </si>
  <si>
    <t>Aprendizaje</t>
  </si>
  <si>
    <t>Similutud de MER al de ViaDiseño</t>
  </si>
  <si>
    <t>Hola, buenas tardes! Tenemos otra duda con respecto al MER, ustedes prefieren que lo hagamos lo más parecido al suyo agregando los nuevos atributos o entidades que necesita el sistema o que sea totalmente independiente?</t>
  </si>
  <si>
    <t>Hola, en ese sentido hay libertad para que ustedes diseñen su MER de la forma que mejor soporte sus requisitos. Si su diseño es parecido al del sistema administrativo, tal vez les facilite consumir y enviar datos de un sistema a otro. Son las consideraciones que tienen que hacer.</t>
  </si>
  <si>
    <t>Dado a el comentario de los socios en el que se pidió tener la menor cantidad de sesiones posibles, y en caso de tener dudas mandarlas de manera puntual en el chat, queda el documento de la siguiente manera.</t>
  </si>
  <si>
    <t>Irle mostrando al socio los avances puntuales.</t>
  </si>
  <si>
    <t>Navegadores a implementar</t>
  </si>
  <si>
    <t>en qué navegadores les gustaría que funcione el sistema?</t>
  </si>
  <si>
    <t>De entrada, Chrome está bien.</t>
  </si>
  <si>
    <t>Anotarlo para ponerlo en los requisitos.</t>
  </si>
  <si>
    <t>Reunión presencial MER</t>
  </si>
  <si>
    <t>En la reunión posterior a la presentción, el integrante Ricardo Calzada le mostró el MER completo. La retroalimentación que se recibió fue que no era necesarion poner un rol de requisito y prerrequisito para materia</t>
  </si>
  <si>
    <t>Grabar las reuniones.</t>
  </si>
  <si>
    <t>Entrega de reglas de negocio</t>
  </si>
  <si>
    <t>Únicamente fue recibido, no tenía espacio para firmar, no fue validado..</t>
  </si>
  <si>
    <t>Ponerles espacios para firmar o señalar de enterados.</t>
  </si>
  <si>
    <t>Formalizar comunicación</t>
  </si>
  <si>
    <t>-----</t>
  </si>
  <si>
    <t>Documentos Comunicación ViaDiseño</t>
  </si>
  <si>
    <t>No han sido ni abiertos</t>
  </si>
  <si>
    <t>Hacer planes al inicio.</t>
  </si>
  <si>
    <t>Minutas a validar</t>
  </si>
  <si>
    <t>Validaciones</t>
  </si>
  <si>
    <t>No ha sido abierto</t>
  </si>
  <si>
    <t>Aprender a validar.</t>
  </si>
  <si>
    <t>Puntos a validar 5 de marzo. MER, etc.</t>
  </si>
  <si>
    <t>Minuta 5 de marzo</t>
  </si>
  <si>
    <t>En contraste con el mensaje enviado el 26/feb/25 por Bernardo Gómez Romero (y lo comentado en la reunión presencial), el cual mencionaba que contábamos con total libertad de realizar el MER; se realizó una nueva revisión al, donde nos solicitó cambios a entidadas anteriormente acordadas, además de la creación de nuevas y cambio de llaves primarias y atributos</t>
  </si>
  <si>
    <t>Haberles hecho firmar desde antes.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</si>
</sst>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3">
    <font>
      <sz val="10.0"/>
      <color rgb="FF000000"/>
      <name val="Arial"/>
      <scheme val="minor"/>
    </font>
    <font>
      <color theme="1"/>
      <name val="Arial"/>
      <scheme val="minor"/>
    </font>
    <font>
      <u/>
      <color theme="1"/>
      <name val="Arial"/>
      <scheme val="minor"/>
    </font>
    <font>
      <u/>
      <color theme="1"/>
      <name val="Arial"/>
      <scheme val="minor"/>
    </font>
    <font>
      <u/>
      <color theme="1"/>
      <name val="Arial"/>
      <scheme val="minor"/>
    </font>
    <font>
      <u/>
      <color theme="1"/>
      <name val="Arial"/>
      <scheme val="minor"/>
    </font>
    <font>
      <u/>
      <color rgb="FF434343"/>
      <name val="Roboto"/>
    </font>
    <font>
      <u/>
      <color rgb="FF0000FF"/>
      <name val="Roboto"/>
    </font>
    <font>
      <u/>
      <color rgb="FF0000FF"/>
      <name val="Roboto"/>
    </font>
    <font>
      <u/>
      <color rgb="FF0000FF"/>
      <name val="Roboto"/>
    </font>
    <font>
      <color theme="1"/>
      <name val="Arial"/>
    </font>
    <font>
      <color rgb="FF000000"/>
      <name val="Arial"/>
      <scheme val="minor"/>
    </font>
    <font>
      <u/>
      <color rgb="FF434343"/>
      <name val="Arial"/>
      <scheme val="minor"/>
    </font>
  </fonts>
  <fills count="3">
    <fill>
      <patternFill patternType="none"/>
    </fill>
    <fill>
      <patternFill patternType="lightGray"/>
    </fill>
    <fill>
      <patternFill patternType="solid">
        <fgColor rgb="FFFFFFFF"/>
        <bgColor rgb="FFFFFFFF"/>
      </patternFill>
    </fill>
  </fills>
  <borders count="47">
    <border/>
    <border>
      <left style="thin">
        <color rgb="FF6B7190"/>
      </left>
      <right style="thin">
        <color rgb="FF8F97C0"/>
      </right>
      <top style="thin">
        <color rgb="FF6B7190"/>
      </top>
      <bottom style="thin">
        <color rgb="FF6B7190"/>
      </bottom>
    </border>
    <border>
      <left style="thin">
        <color rgb="FF8F97C0"/>
      </left>
      <right style="thin">
        <color rgb="FF8F97C0"/>
      </right>
      <top style="thin">
        <color rgb="FF6B7190"/>
      </top>
      <bottom style="thin">
        <color rgb="FF6B7190"/>
      </bottom>
    </border>
    <border>
      <left style="thin">
        <color rgb="FF8F97C0"/>
      </left>
      <right style="thin">
        <color rgb="FF6B7190"/>
      </right>
      <top style="thin">
        <color rgb="FF6B7190"/>
      </top>
      <bottom style="thin">
        <color rgb="FF6B7190"/>
      </bottom>
    </border>
    <border>
      <left style="thin">
        <color rgb="FF6B7190"/>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6B7190"/>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6B7190"/>
      </right>
      <top style="thin">
        <color rgb="FFF6F8F9"/>
      </top>
      <bottom style="thin">
        <color rgb="FFF6F8F9"/>
      </bottom>
    </border>
    <border>
      <left style="thin">
        <color rgb="FF6B7190"/>
      </left>
      <right style="thin">
        <color rgb="FFF6F8F9"/>
      </right>
      <top style="thin">
        <color rgb="FFF6F8F9"/>
      </top>
      <bottom style="thin">
        <color rgb="FFF6F8F9"/>
      </bottom>
    </border>
    <border>
      <left style="thin">
        <color rgb="FF6B7190"/>
      </left>
      <right style="thin">
        <color rgb="FFF6F8F9"/>
      </right>
      <top style="thin">
        <color rgb="FFF6F8F9"/>
      </top>
      <bottom style="thin">
        <color rgb="FF6B7190"/>
      </bottom>
    </border>
    <border>
      <left style="thin">
        <color rgb="FFF6F8F9"/>
      </left>
      <right style="thin">
        <color rgb="FFF6F8F9"/>
      </right>
      <top style="thin">
        <color rgb="FFF6F8F9"/>
      </top>
      <bottom style="thin">
        <color rgb="FF6B7190"/>
      </bottom>
    </border>
    <border>
      <left style="thin">
        <color rgb="FFF6F8F9"/>
      </left>
      <right style="thin">
        <color rgb="FF6B7190"/>
      </right>
      <top style="thin">
        <color rgb="FFF6F8F9"/>
      </top>
      <bottom style="thin">
        <color rgb="FF6B7190"/>
      </bottom>
    </border>
    <border>
      <left style="thin">
        <color rgb="FF4A535C"/>
      </left>
      <right style="thin">
        <color rgb="FF000000"/>
      </right>
      <top style="thin">
        <color rgb="FF4A535C"/>
      </top>
      <bottom style="thin">
        <color rgb="FF4A535C"/>
      </bottom>
    </border>
    <border>
      <left style="thin">
        <color rgb="FF000000"/>
      </left>
      <right style="thin">
        <color rgb="FF000000"/>
      </right>
      <top style="thin">
        <color rgb="FF4A535C"/>
      </top>
      <bottom style="thin">
        <color rgb="FF4A535C"/>
      </bottom>
    </border>
    <border>
      <left style="thin">
        <color rgb="FF000000"/>
      </left>
      <right style="thin">
        <color rgb="FF4A535C"/>
      </right>
      <top style="thin">
        <color rgb="FF4A535C"/>
      </top>
      <bottom style="thin">
        <color rgb="FF4A535C"/>
      </bottom>
    </border>
    <border>
      <left style="thin">
        <color rgb="FF4A535C"/>
      </left>
      <right style="thin">
        <color rgb="FF000000"/>
      </right>
      <top style="thin">
        <color rgb="FFFFFFFF"/>
      </top>
      <bottom style="thin">
        <color rgb="FFFFFFFF"/>
      </bottom>
    </border>
    <border>
      <left style="thin">
        <color rgb="FF000000"/>
      </left>
      <right style="thin">
        <color rgb="FF000000"/>
      </right>
      <top style="thin">
        <color rgb="FFFFFFFF"/>
      </top>
      <bottom style="thin">
        <color rgb="FFFFFFFF"/>
      </bottom>
    </border>
    <border>
      <left style="thin">
        <color rgb="FF000000"/>
      </left>
      <right style="thin">
        <color rgb="FF4A535C"/>
      </right>
      <top style="thin">
        <color rgb="FFFFFFFF"/>
      </top>
      <bottom style="thin">
        <color rgb="FFFFFFFF"/>
      </bottom>
    </border>
    <border>
      <left style="thin">
        <color rgb="FF4A535C"/>
      </left>
      <right style="thin">
        <color rgb="FF000000"/>
      </right>
      <top style="thin">
        <color rgb="FFF6F8F9"/>
      </top>
      <bottom style="thin">
        <color rgb="FFF6F8F9"/>
      </bottom>
    </border>
    <border>
      <left style="thin">
        <color rgb="FF000000"/>
      </left>
      <right style="thin">
        <color rgb="FF000000"/>
      </right>
      <top style="thin">
        <color rgb="FFF6F8F9"/>
      </top>
      <bottom style="thin">
        <color rgb="FFF6F8F9"/>
      </bottom>
    </border>
    <border>
      <left style="thin">
        <color rgb="FF000000"/>
      </left>
      <right style="thin">
        <color rgb="FF4A535C"/>
      </right>
      <top style="thin">
        <color rgb="FFF6F8F9"/>
      </top>
      <bottom style="thin">
        <color rgb="FFF6F8F9"/>
      </bottom>
    </border>
    <border>
      <left style="thin">
        <color rgb="FF4A535C"/>
      </left>
      <right style="thin">
        <color rgb="FF000000"/>
      </right>
      <top style="thin">
        <color rgb="FFF6F8F9"/>
      </top>
      <bottom style="thin">
        <color rgb="FF4A535C"/>
      </bottom>
    </border>
    <border>
      <left style="thin">
        <color rgb="FF000000"/>
      </left>
      <right style="thin">
        <color rgb="FF000000"/>
      </right>
      <top style="thin">
        <color rgb="FFF6F8F9"/>
      </top>
      <bottom style="thin">
        <color rgb="FF4A535C"/>
      </bottom>
    </border>
    <border>
      <left style="thin">
        <color rgb="FF000000"/>
      </left>
      <right style="thin">
        <color rgb="FF4A535C"/>
      </right>
      <top style="thin">
        <color rgb="FFF6F8F9"/>
      </top>
      <bottom style="thin">
        <color rgb="FF4A535C"/>
      </bottom>
    </border>
    <border>
      <left style="thin">
        <color rgb="FF000000"/>
      </left>
      <right style="thin">
        <color rgb="FF000000"/>
      </right>
      <top style="thin">
        <color rgb="FF000000"/>
      </top>
      <bottom style="thin">
        <color rgb="FFFFFFFF"/>
      </bottom>
    </border>
    <border>
      <left style="thin">
        <color rgb="FF000000"/>
      </left>
      <right style="thin">
        <color rgb="FF000000"/>
      </right>
      <top style="thin">
        <color rgb="FFF6F8F9"/>
      </top>
      <bottom style="thin">
        <color rgb="FF000000"/>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374139"/>
      </left>
      <right style="thin">
        <color rgb="FF49564C"/>
      </right>
      <top style="thin">
        <color rgb="FF374139"/>
      </top>
      <bottom style="thin">
        <color rgb="FF374139"/>
      </bottom>
    </border>
    <border>
      <left style="thin">
        <color rgb="FF49564C"/>
      </left>
      <right style="thin">
        <color rgb="FF49564C"/>
      </right>
      <top style="thin">
        <color rgb="FF374139"/>
      </top>
      <bottom style="thin">
        <color rgb="FF374139"/>
      </bottom>
    </border>
    <border>
      <left style="thin">
        <color rgb="FF49564C"/>
      </left>
      <right style="thin">
        <color rgb="FF374139"/>
      </right>
      <top style="thin">
        <color rgb="FF374139"/>
      </top>
      <bottom style="thin">
        <color rgb="FF374139"/>
      </bottom>
    </border>
    <border>
      <left style="thin">
        <color rgb="FF374139"/>
      </left>
      <right style="thin">
        <color rgb="FFFFFFFF"/>
      </right>
      <top style="thin">
        <color rgb="FFFFFFFF"/>
      </top>
      <bottom style="thin">
        <color rgb="FFFFFFFF"/>
      </bottom>
    </border>
    <border>
      <left style="thin">
        <color rgb="FFFFFFFF"/>
      </left>
      <right style="thin">
        <color rgb="FF374139"/>
      </right>
      <top style="thin">
        <color rgb="FFFFFFFF"/>
      </top>
      <bottom style="thin">
        <color rgb="FFFFFFFF"/>
      </bottom>
    </border>
    <border>
      <left style="thin">
        <color rgb="FF374139"/>
      </left>
      <right style="thin">
        <color rgb="FFF6F8F9"/>
      </right>
      <top style="thin">
        <color rgb="FFF6F8F9"/>
      </top>
      <bottom style="thin">
        <color rgb="FFF6F8F9"/>
      </bottom>
    </border>
    <border>
      <left style="thin">
        <color rgb="FFF6F8F9"/>
      </left>
      <right style="thin">
        <color rgb="FF374139"/>
      </right>
      <top style="thin">
        <color rgb="FFF6F8F9"/>
      </top>
      <bottom style="thin">
        <color rgb="FFF6F8F9"/>
      </bottom>
    </border>
    <border>
      <left style="thin">
        <color rgb="FF374139"/>
      </left>
      <right style="thin">
        <color rgb="FFFFFFFF"/>
      </right>
      <top style="thin">
        <color rgb="FFFFFFFF"/>
      </top>
      <bottom style="thin">
        <color rgb="FF374139"/>
      </bottom>
    </border>
    <border>
      <left style="thin">
        <color rgb="FFFFFFFF"/>
      </left>
      <right style="thin">
        <color rgb="FFFFFFFF"/>
      </right>
      <top style="thin">
        <color rgb="FFFFFFFF"/>
      </top>
      <bottom style="thin">
        <color rgb="FF374139"/>
      </bottom>
    </border>
    <border>
      <left style="thin">
        <color rgb="FFFFFFFF"/>
      </left>
      <right style="thin">
        <color rgb="FF374139"/>
      </right>
      <top style="thin">
        <color rgb="FFFFFFFF"/>
      </top>
      <bottom style="thin">
        <color rgb="FF374139"/>
      </bottom>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1"/>
    </xf>
    <xf borderId="4" fillId="2" fontId="1" numFmtId="0" xfId="0" applyAlignment="1" applyBorder="1" applyFill="1" applyFont="1">
      <alignment horizontal="left" readingOrder="0" shrinkToFit="0" vertical="center" wrapText="0"/>
    </xf>
    <xf borderId="5" fillId="0" fontId="1" numFmtId="49"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5" fillId="0" fontId="1" numFmtId="49"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6" fillId="0" fontId="1" numFmtId="49" xfId="0" applyAlignment="1" applyBorder="1" applyFont="1" applyNumberFormat="1">
      <alignment readingOrder="0" shrinkToFit="0" vertical="center" wrapText="0"/>
    </xf>
    <xf borderId="4" fillId="2" fontId="1" numFmtId="49" xfId="0" applyAlignment="1" applyBorder="1" applyFont="1" applyNumberFormat="1">
      <alignment readingOrder="0" shrinkToFit="0" vertical="center" wrapText="0"/>
    </xf>
    <xf borderId="7" fillId="0" fontId="1" numFmtId="49" xfId="0" applyAlignment="1" applyBorder="1" applyFont="1" applyNumberFormat="1">
      <alignment readingOrder="0" shrinkToFit="0" vertical="center" wrapText="0"/>
    </xf>
    <xf borderId="7" fillId="0" fontId="1" numFmtId="0" xfId="0" applyAlignment="1" applyBorder="1" applyFont="1">
      <alignment readingOrder="0" shrinkToFit="0" vertical="center" wrapText="0"/>
    </xf>
    <xf borderId="7" fillId="0" fontId="1" numFmtId="49" xfId="0" applyAlignment="1" applyBorder="1" applyFont="1" applyNumberFormat="1">
      <alignment readingOrder="0" shrinkToFit="0" vertical="center" wrapText="0"/>
    </xf>
    <xf borderId="7" fillId="0" fontId="1" numFmtId="0" xfId="0" applyAlignment="1" applyBorder="1" applyFont="1">
      <alignment readingOrder="0" shrinkToFit="0" vertical="center" wrapText="0"/>
    </xf>
    <xf borderId="7" fillId="0" fontId="3" numFmtId="0" xfId="0" applyAlignment="1" applyBorder="1" applyFont="1">
      <alignment readingOrder="0" shrinkToFit="0" vertical="center" wrapText="0"/>
    </xf>
    <xf borderId="8" fillId="0" fontId="1" numFmtId="49" xfId="0" applyAlignment="1" applyBorder="1" applyFont="1" applyNumberFormat="1">
      <alignment shrinkToFit="0" vertical="center" wrapText="0"/>
    </xf>
    <xf borderId="4" fillId="2" fontId="1" numFmtId="49" xfId="0" applyAlignment="1" applyBorder="1" applyFont="1" applyNumberFormat="1">
      <alignment shrinkToFit="0" vertical="center" wrapText="0"/>
    </xf>
    <xf borderId="9" fillId="0" fontId="1" numFmtId="49" xfId="0" applyAlignment="1" applyBorder="1" applyFont="1" applyNumberFormat="1">
      <alignment shrinkToFit="0" vertical="center" wrapText="0"/>
    </xf>
    <xf borderId="7" fillId="0" fontId="4" numFmtId="49" xfId="0" applyAlignment="1" applyBorder="1" applyFont="1" applyNumberFormat="1">
      <alignment readingOrder="0" shrinkToFit="0" vertical="center" wrapText="0"/>
    </xf>
    <xf borderId="8" fillId="0" fontId="1" numFmtId="49" xfId="0" applyAlignment="1" applyBorder="1" applyFont="1" applyNumberFormat="1">
      <alignment readingOrder="0" shrinkToFit="0" vertical="center" wrapText="0"/>
    </xf>
    <xf borderId="4" fillId="0" fontId="1" numFmtId="49" xfId="0" applyAlignment="1" applyBorder="1" applyFont="1" applyNumberFormat="1">
      <alignment shrinkToFit="0" vertical="center" wrapText="0"/>
    </xf>
    <xf borderId="5" fillId="0" fontId="5" numFmtId="49" xfId="0" applyAlignment="1" applyBorder="1" applyFont="1" applyNumberFormat="1">
      <alignment readingOrder="0" shrinkToFit="0" vertical="center" wrapText="0"/>
    </xf>
    <xf borderId="5" fillId="0" fontId="1" numFmtId="49" xfId="0" applyAlignment="1" applyBorder="1" applyFont="1" applyNumberFormat="1">
      <alignment shrinkToFit="0" vertical="center" wrapText="0"/>
    </xf>
    <xf borderId="6" fillId="0" fontId="1" numFmtId="49" xfId="0" applyAlignment="1" applyBorder="1" applyFont="1" applyNumberFormat="1">
      <alignment shrinkToFit="0" vertical="center" wrapText="0"/>
    </xf>
    <xf borderId="7" fillId="0" fontId="1" numFmtId="49" xfId="0" applyAlignment="1" applyBorder="1" applyFont="1" applyNumberFormat="1">
      <alignment shrinkToFit="0" vertical="center" wrapText="0"/>
    </xf>
    <xf borderId="7" fillId="0" fontId="6" numFmtId="0" xfId="0" applyAlignment="1" applyBorder="1" applyFont="1">
      <alignment readingOrder="0" shrinkToFit="0" vertical="center" wrapText="0"/>
    </xf>
    <xf borderId="7" fillId="0" fontId="7" numFmtId="0" xfId="0" applyAlignment="1" applyBorder="1" applyFont="1">
      <alignment readingOrder="0" shrinkToFit="0" vertical="center" wrapText="0"/>
    </xf>
    <xf borderId="5" fillId="0" fontId="8" numFmtId="0" xfId="0" applyAlignment="1" applyBorder="1" applyFont="1">
      <alignment readingOrder="0" shrinkToFit="0" vertical="center" wrapText="0"/>
    </xf>
    <xf borderId="5" fillId="0" fontId="9" numFmtId="0" xfId="0" applyAlignment="1" applyBorder="1" applyFont="1">
      <alignment readingOrder="0" shrinkToFit="0" vertical="center" wrapText="0"/>
    </xf>
    <xf borderId="9" fillId="0" fontId="1" numFmtId="0" xfId="0" applyAlignment="1" applyBorder="1" applyFont="1">
      <alignment shrinkToFit="0" vertical="center" wrapText="0"/>
    </xf>
    <xf borderId="4" fillId="0" fontId="1" numFmtId="0" xfId="0" applyAlignment="1" applyBorder="1" applyFont="1">
      <alignment shrinkToFit="0" vertical="center" wrapText="0"/>
    </xf>
    <xf borderId="10" fillId="0" fontId="1" numFmtId="0" xfId="0" applyAlignment="1" applyBorder="1" applyFont="1">
      <alignment shrinkToFit="0" vertical="center" wrapText="0"/>
    </xf>
    <xf borderId="11" fillId="0" fontId="1" numFmtId="49" xfId="0" applyAlignment="1" applyBorder="1" applyFont="1" applyNumberFormat="1">
      <alignment readingOrder="0" shrinkToFit="0" vertical="center" wrapText="0"/>
    </xf>
    <xf borderId="11" fillId="0" fontId="1" numFmtId="0" xfId="0" applyAlignment="1" applyBorder="1" applyFont="1">
      <alignment readingOrder="0" shrinkToFit="0" vertical="center" wrapText="0"/>
    </xf>
    <xf borderId="11" fillId="0" fontId="1" numFmtId="49" xfId="0" applyAlignment="1" applyBorder="1" applyFont="1" applyNumberFormat="1">
      <alignment shrinkToFit="0" vertical="center" wrapText="0"/>
    </xf>
    <xf borderId="12" fillId="0" fontId="1" numFmtId="49" xfId="0" applyAlignment="1" applyBorder="1" applyFont="1" applyNumberFormat="1">
      <alignment shrinkToFit="0" vertical="center" wrapText="0"/>
    </xf>
    <xf borderId="13" fillId="0" fontId="1" numFmtId="0" xfId="0" applyAlignment="1" applyBorder="1" applyFont="1">
      <alignment horizontal="left" readingOrder="0" shrinkToFit="0" vertical="center" wrapText="1"/>
    </xf>
    <xf borderId="14" fillId="0" fontId="1" numFmtId="0" xfId="0" applyAlignment="1" applyBorder="1" applyFont="1">
      <alignment horizontal="center" readingOrder="0" shrinkToFit="0" vertical="center" wrapText="1"/>
    </xf>
    <xf borderId="15" fillId="0" fontId="1" numFmtId="0" xfId="0" applyAlignment="1" applyBorder="1" applyFont="1">
      <alignment horizontal="center" readingOrder="0" shrinkToFit="0" vertical="center" wrapText="1"/>
    </xf>
    <xf borderId="0" fillId="0" fontId="1" numFmtId="0" xfId="0" applyAlignment="1" applyFont="1">
      <alignment horizontal="center"/>
    </xf>
    <xf borderId="16" fillId="0" fontId="1" numFmtId="0" xfId="0" applyAlignment="1" applyBorder="1" applyFont="1">
      <alignment horizontal="left" readingOrder="0" shrinkToFit="0" vertical="center" wrapText="0"/>
    </xf>
    <xf borderId="17" fillId="0" fontId="1" numFmtId="0" xfId="0" applyAlignment="1" applyBorder="1" applyFont="1">
      <alignment horizontal="center" readingOrder="0" shrinkToFit="0" vertical="center" wrapText="0"/>
    </xf>
    <xf borderId="18" fillId="0" fontId="1" numFmtId="0" xfId="0" applyAlignment="1" applyBorder="1" applyFont="1">
      <alignment horizontal="center" shrinkToFit="0" vertical="center" wrapText="0"/>
    </xf>
    <xf borderId="19" fillId="0" fontId="1" numFmtId="0" xfId="0" applyAlignment="1" applyBorder="1" applyFont="1">
      <alignment horizontal="left" readingOrder="0" shrinkToFit="0" vertical="center" wrapText="0"/>
    </xf>
    <xf borderId="20" fillId="0" fontId="1" numFmtId="0" xfId="0" applyAlignment="1" applyBorder="1" applyFont="1">
      <alignment horizontal="center" readingOrder="0" shrinkToFit="0" vertical="center" wrapText="0"/>
    </xf>
    <xf borderId="21" fillId="0" fontId="1" numFmtId="0" xfId="0" applyAlignment="1" applyBorder="1" applyFont="1">
      <alignment horizontal="center" shrinkToFit="0" vertical="center" wrapText="0"/>
    </xf>
    <xf borderId="22" fillId="0" fontId="1" numFmtId="0" xfId="0" applyAlignment="1" applyBorder="1" applyFont="1">
      <alignment horizontal="left" readingOrder="0" shrinkToFit="0" vertical="center" wrapText="0"/>
    </xf>
    <xf borderId="23" fillId="0" fontId="1" numFmtId="0" xfId="0" applyAlignment="1" applyBorder="1" applyFont="1">
      <alignment horizontal="center" readingOrder="0" shrinkToFit="0" vertical="center" wrapText="0"/>
    </xf>
    <xf borderId="24" fillId="0" fontId="1" numFmtId="0" xfId="0" applyAlignment="1" applyBorder="1" applyFont="1">
      <alignment horizontal="center" shrinkToFit="0" vertical="center" wrapText="0"/>
    </xf>
    <xf borderId="25" fillId="2" fontId="1" numFmtId="0" xfId="0" applyAlignment="1" applyBorder="1" applyFont="1">
      <alignment horizontal="left" readingOrder="0" shrinkToFit="0" vertical="center" wrapText="0"/>
    </xf>
    <xf borderId="5" fillId="0" fontId="1" numFmtId="0" xfId="0" applyAlignment="1" applyBorder="1" applyFont="1">
      <alignment readingOrder="0" shrinkToFit="0" vertical="center" wrapText="0"/>
    </xf>
    <xf borderId="5" fillId="0" fontId="1" numFmtId="164" xfId="0" applyAlignment="1" applyBorder="1" applyFont="1" applyNumberFormat="1">
      <alignment readingOrder="0" shrinkToFit="0" vertical="center" wrapText="0"/>
    </xf>
    <xf borderId="26" fillId="0" fontId="1" numFmtId="49" xfId="0" applyAlignment="1" applyBorder="1" applyFont="1" applyNumberFormat="1">
      <alignment readingOrder="0" shrinkToFit="0" vertical="center" wrapText="0"/>
    </xf>
    <xf borderId="7" fillId="0" fontId="1" numFmtId="0" xfId="0" applyAlignment="1" applyBorder="1" applyFont="1">
      <alignment readingOrder="0" shrinkToFit="0" vertical="center" wrapText="0"/>
    </xf>
    <xf borderId="7" fillId="0" fontId="1" numFmtId="164" xfId="0" applyAlignment="1" applyBorder="1" applyFont="1" applyNumberFormat="1">
      <alignment readingOrder="0" shrinkToFit="0" vertical="center" wrapText="0"/>
    </xf>
    <xf borderId="5" fillId="0" fontId="1" numFmtId="164" xfId="0" applyAlignment="1" applyBorder="1" applyFont="1" applyNumberFormat="1">
      <alignment shrinkToFit="0" vertical="center" wrapText="0"/>
    </xf>
    <xf borderId="7" fillId="0" fontId="1" numFmtId="164" xfId="0" applyAlignment="1" applyBorder="1" applyFont="1" applyNumberFormat="1">
      <alignment shrinkToFit="0" vertical="center" wrapText="0"/>
    </xf>
    <xf borderId="5" fillId="0" fontId="1" numFmtId="0" xfId="0" applyAlignment="1" applyBorder="1" applyFont="1">
      <alignment shrinkToFit="0" vertical="center" wrapText="0"/>
    </xf>
    <xf borderId="7" fillId="0" fontId="1" numFmtId="0" xfId="0" applyAlignment="1" applyBorder="1" applyFont="1">
      <alignment shrinkToFit="0" vertical="center" wrapText="0"/>
    </xf>
    <xf borderId="10" fillId="0" fontId="1" numFmtId="49" xfId="0" applyAlignment="1" applyBorder="1" applyFont="1" applyNumberFormat="1">
      <alignment shrinkToFit="0" vertical="center" wrapText="0"/>
    </xf>
    <xf borderId="11" fillId="0" fontId="1" numFmtId="0" xfId="0" applyAlignment="1" applyBorder="1" applyFont="1">
      <alignment shrinkToFit="0" vertical="center" wrapText="0"/>
    </xf>
    <xf borderId="11" fillId="0" fontId="1" numFmtId="164" xfId="0" applyAlignment="1" applyBorder="1" applyFont="1" applyNumberFormat="1">
      <alignment shrinkToFit="0" vertical="center" wrapText="0"/>
    </xf>
    <xf borderId="27" fillId="0" fontId="1" numFmtId="0" xfId="0" applyAlignment="1" applyBorder="1" applyFont="1">
      <alignment horizontal="left" readingOrder="0" shrinkToFit="0" vertical="center" wrapText="0"/>
    </xf>
    <xf borderId="28" fillId="0" fontId="1" numFmtId="0" xfId="0" applyAlignment="1" applyBorder="1" applyFont="1">
      <alignment horizontal="left" readingOrder="0" shrinkToFit="0" vertical="center" wrapText="0"/>
    </xf>
    <xf borderId="29" fillId="0" fontId="1" numFmtId="0" xfId="0" applyAlignment="1" applyBorder="1" applyFont="1">
      <alignment horizontal="left" readingOrder="0" shrinkToFit="0" vertical="center" wrapText="0"/>
    </xf>
    <xf borderId="0" fillId="0" fontId="10" numFmtId="0" xfId="0" applyAlignment="1" applyFont="1">
      <alignment vertical="bottom"/>
    </xf>
    <xf borderId="30" fillId="0" fontId="1" numFmtId="0" xfId="0" applyAlignment="1" applyBorder="1" applyFont="1">
      <alignment shrinkToFit="0" vertical="center" wrapText="1"/>
    </xf>
    <xf borderId="5" fillId="0" fontId="1" numFmtId="0" xfId="0" applyAlignment="1" applyBorder="1" applyFont="1">
      <alignment shrinkToFit="0" vertical="center" wrapText="1"/>
    </xf>
    <xf borderId="5" fillId="0" fontId="1" numFmtId="0" xfId="0" applyAlignment="1" applyBorder="1" applyFont="1">
      <alignment readingOrder="0" shrinkToFit="0" vertical="center" wrapText="1"/>
    </xf>
    <xf borderId="31" fillId="0" fontId="1" numFmtId="0" xfId="0" applyAlignment="1" applyBorder="1" applyFont="1">
      <alignment readingOrder="0" shrinkToFit="0" vertical="center" wrapText="1"/>
    </xf>
    <xf borderId="32" fillId="0" fontId="1" numFmtId="0" xfId="0" applyAlignment="1" applyBorder="1" applyFont="1">
      <alignment shrinkToFit="0" vertical="center" wrapText="1"/>
    </xf>
    <xf borderId="7" fillId="0" fontId="1" numFmtId="0" xfId="0" applyAlignment="1" applyBorder="1" applyFont="1">
      <alignment shrinkToFit="0" vertical="center" wrapText="1"/>
    </xf>
    <xf borderId="7" fillId="0" fontId="1" numFmtId="0" xfId="0" applyAlignment="1" applyBorder="1" applyFont="1">
      <alignment readingOrder="0" shrinkToFit="0" vertical="center" wrapText="1"/>
    </xf>
    <xf borderId="33" fillId="0" fontId="1" numFmtId="0" xfId="0" applyAlignment="1" applyBorder="1" applyFont="1">
      <alignment readingOrder="0" shrinkToFit="0" vertical="center" wrapText="1"/>
    </xf>
    <xf borderId="32" fillId="0" fontId="1" numFmtId="0" xfId="0" applyAlignment="1" applyBorder="1" applyFont="1">
      <alignment readingOrder="0" shrinkToFit="0" vertical="center" wrapText="1"/>
    </xf>
    <xf borderId="7" fillId="0" fontId="1" numFmtId="0" xfId="0" applyAlignment="1" applyBorder="1" applyFont="1">
      <alignment readingOrder="0" shrinkToFit="0" vertical="center" wrapText="1"/>
    </xf>
    <xf borderId="33" fillId="0" fontId="1" numFmtId="0" xfId="0" applyAlignment="1" applyBorder="1" applyFont="1">
      <alignment readingOrder="0" shrinkToFit="0" vertical="center" wrapText="1"/>
    </xf>
    <xf borderId="30" fillId="0" fontId="1" numFmtId="0" xfId="0" applyAlignment="1" applyBorder="1" applyFont="1">
      <alignment readingOrder="0" shrinkToFit="0" vertical="center" wrapText="0"/>
    </xf>
    <xf borderId="31" fillId="0" fontId="1" numFmtId="0" xfId="0" applyAlignment="1" applyBorder="1" applyFont="1">
      <alignment readingOrder="0" shrinkToFit="0" vertical="center" wrapText="0"/>
    </xf>
    <xf borderId="32" fillId="0" fontId="1" numFmtId="0" xfId="0" applyAlignment="1" applyBorder="1" applyFont="1">
      <alignment readingOrder="0" shrinkToFit="0" vertical="center" wrapText="0"/>
    </xf>
    <xf borderId="33" fillId="0" fontId="1" numFmtId="0" xfId="0" applyAlignment="1" applyBorder="1" applyFont="1">
      <alignment readingOrder="0" shrinkToFit="0" vertical="center" wrapText="0"/>
    </xf>
    <xf borderId="34" fillId="0" fontId="1" numFmtId="0" xfId="0" applyAlignment="1" applyBorder="1" applyFont="1">
      <alignment readingOrder="0" shrinkToFit="0" vertical="center" wrapText="0"/>
    </xf>
    <xf borderId="35" fillId="0" fontId="1" numFmtId="0" xfId="0" applyAlignment="1" applyBorder="1" applyFont="1">
      <alignment readingOrder="0" shrinkToFit="0" vertical="center" wrapText="0"/>
    </xf>
    <xf borderId="36" fillId="0" fontId="1" numFmtId="0" xfId="0" applyAlignment="1" applyBorder="1" applyFont="1">
      <alignment readingOrder="0" shrinkToFit="0" vertical="center" wrapText="0"/>
    </xf>
    <xf borderId="27" fillId="0" fontId="1" numFmtId="0" xfId="0" applyAlignment="1" applyBorder="1" applyFont="1">
      <alignment horizontal="left" readingOrder="0" shrinkToFit="0" vertical="center" wrapText="0"/>
    </xf>
    <xf borderId="28" fillId="0" fontId="1" numFmtId="0" xfId="0" applyAlignment="1" applyBorder="1" applyFont="1">
      <alignment horizontal="left" readingOrder="0" shrinkToFit="0" vertical="center" wrapText="0"/>
    </xf>
    <xf borderId="28" fillId="0" fontId="1" numFmtId="0" xfId="0" applyAlignment="1" applyBorder="1" applyFont="1">
      <alignment horizontal="left" readingOrder="0" shrinkToFit="0" vertical="center" wrapText="0"/>
    </xf>
    <xf borderId="29" fillId="0" fontId="1" numFmtId="0" xfId="0" applyAlignment="1" applyBorder="1" applyFont="1">
      <alignment horizontal="left" readingOrder="0" shrinkToFit="0" vertical="center" wrapText="0"/>
    </xf>
    <xf borderId="30" fillId="0" fontId="1" numFmtId="0" xfId="0" applyAlignment="1" applyBorder="1" applyFont="1">
      <alignment shrinkToFit="0" vertical="center" wrapText="0"/>
    </xf>
    <xf borderId="5" fillId="0" fontId="1" numFmtId="0" xfId="0" applyAlignment="1" applyBorder="1" applyFont="1">
      <alignment horizontal="center" readingOrder="0" shrinkToFit="0" vertical="center" wrapText="0"/>
    </xf>
    <xf borderId="5" fillId="0" fontId="1" numFmtId="0" xfId="0" applyAlignment="1" applyBorder="1" applyFont="1">
      <alignment horizontal="center" shrinkToFit="0" vertical="center" wrapText="0"/>
    </xf>
    <xf borderId="5" fillId="0" fontId="1" numFmtId="0" xfId="0" applyAlignment="1" applyBorder="1" applyFont="1">
      <alignment shrinkToFit="0" vertical="center" wrapText="0"/>
    </xf>
    <xf borderId="31" fillId="0" fontId="1" numFmtId="10" xfId="0" applyAlignment="1" applyBorder="1" applyFont="1" applyNumberFormat="1">
      <alignment shrinkToFit="0" vertical="center" wrapText="0"/>
    </xf>
    <xf borderId="32" fillId="0" fontId="1" numFmtId="0" xfId="0" applyAlignment="1" applyBorder="1" applyFont="1">
      <alignment shrinkToFit="0" vertical="center" wrapText="0"/>
    </xf>
    <xf borderId="7" fillId="0" fontId="1" numFmtId="0" xfId="0" applyAlignment="1" applyBorder="1" applyFont="1">
      <alignment horizontal="center" readingOrder="0" shrinkToFit="0" vertical="center" wrapText="0"/>
    </xf>
    <xf borderId="7" fillId="0" fontId="1" numFmtId="0" xfId="0" applyAlignment="1" applyBorder="1" applyFont="1">
      <alignment horizontal="center" shrinkToFit="0" vertical="center" wrapText="0"/>
    </xf>
    <xf borderId="7" fillId="0" fontId="1" numFmtId="0" xfId="0" applyAlignment="1" applyBorder="1" applyFont="1">
      <alignment shrinkToFit="0" vertical="center" wrapText="0"/>
    </xf>
    <xf borderId="33" fillId="0" fontId="1" numFmtId="10" xfId="0" applyAlignment="1" applyBorder="1" applyFont="1" applyNumberFormat="1">
      <alignment shrinkToFit="0" vertical="center" wrapText="0"/>
    </xf>
    <xf borderId="34" fillId="0" fontId="1" numFmtId="0" xfId="0" applyAlignment="1" applyBorder="1" applyFont="1">
      <alignment shrinkToFit="0" vertical="center" wrapText="0"/>
    </xf>
    <xf borderId="35" fillId="0" fontId="1" numFmtId="49" xfId="0" applyAlignment="1" applyBorder="1" applyFont="1" applyNumberFormat="1">
      <alignment shrinkToFit="0" vertical="center" wrapText="0"/>
    </xf>
    <xf borderId="35" fillId="0" fontId="1" numFmtId="0" xfId="0" applyAlignment="1" applyBorder="1" applyFont="1">
      <alignment horizontal="center" readingOrder="0" shrinkToFit="0" vertical="center" wrapText="0"/>
    </xf>
    <xf borderId="35" fillId="0" fontId="1" numFmtId="0" xfId="0" applyAlignment="1" applyBorder="1" applyFont="1">
      <alignment shrinkToFit="0" vertical="center" wrapText="0"/>
    </xf>
    <xf borderId="36" fillId="0" fontId="1" numFmtId="10" xfId="0" applyAlignment="1" applyBorder="1" applyFont="1" applyNumberFormat="1">
      <alignment shrinkToFit="0" vertical="center" wrapText="0"/>
    </xf>
    <xf borderId="37" fillId="0" fontId="1" numFmtId="0" xfId="0" applyAlignment="1" applyBorder="1" applyFont="1">
      <alignment horizontal="left" readingOrder="0" shrinkToFit="0" vertical="center" wrapText="1"/>
    </xf>
    <xf borderId="38" fillId="0" fontId="1" numFmtId="0" xfId="0" applyAlignment="1" applyBorder="1" applyFont="1">
      <alignment horizontal="left" readingOrder="0" shrinkToFit="0" vertical="center" wrapText="1"/>
    </xf>
    <xf borderId="39" fillId="0" fontId="1" numFmtId="0" xfId="0" applyAlignment="1" applyBorder="1" applyFont="1">
      <alignment horizontal="left" readingOrder="0" shrinkToFit="0" vertical="center" wrapText="0"/>
    </xf>
    <xf borderId="40" fillId="0" fontId="1" numFmtId="49" xfId="0" applyAlignment="1" applyBorder="1" applyFont="1" applyNumberFormat="1">
      <alignment readingOrder="0" shrinkToFit="0" vertical="center" wrapText="0"/>
    </xf>
    <xf borderId="41" fillId="0" fontId="1" numFmtId="0" xfId="0" applyAlignment="1" applyBorder="1" applyFont="1">
      <alignment readingOrder="0" shrinkToFit="0" vertical="center" wrapText="0"/>
    </xf>
    <xf borderId="42" fillId="0" fontId="1" numFmtId="49" xfId="0" applyAlignment="1" applyBorder="1" applyFont="1" applyNumberFormat="1">
      <alignment readingOrder="0" shrinkToFit="0" vertical="center" wrapText="0"/>
    </xf>
    <xf borderId="43" fillId="0" fontId="1" numFmtId="0" xfId="0" applyAlignment="1" applyBorder="1" applyFont="1">
      <alignment readingOrder="0" shrinkToFit="0" vertical="center" wrapText="0"/>
    </xf>
    <xf borderId="5" fillId="0" fontId="11" numFmtId="49" xfId="0" applyAlignment="1" applyBorder="1" applyFont="1" applyNumberFormat="1">
      <alignment readingOrder="0" shrinkToFit="0" vertical="center" wrapText="0"/>
    </xf>
    <xf borderId="7" fillId="0" fontId="12" numFmtId="49" xfId="0" applyAlignment="1" applyBorder="1" applyFont="1" applyNumberFormat="1">
      <alignment readingOrder="0" shrinkToFit="0" vertical="center" wrapText="0"/>
    </xf>
    <xf borderId="42" fillId="0" fontId="1" numFmtId="49" xfId="0" applyAlignment="1" applyBorder="1" applyFont="1" applyNumberFormat="1">
      <alignment shrinkToFit="0" vertical="center" wrapText="0"/>
    </xf>
    <xf borderId="43" fillId="0" fontId="1" numFmtId="0" xfId="0" applyAlignment="1" applyBorder="1" applyFont="1">
      <alignment shrinkToFit="0" vertical="center" wrapText="0"/>
    </xf>
    <xf borderId="40" fillId="0" fontId="1" numFmtId="49" xfId="0" applyAlignment="1" applyBorder="1" applyFont="1" applyNumberFormat="1">
      <alignment shrinkToFit="0" vertical="center" wrapText="0"/>
    </xf>
    <xf borderId="41" fillId="0" fontId="1" numFmtId="0" xfId="0" applyAlignment="1" applyBorder="1" applyFont="1">
      <alignment shrinkToFit="0" vertical="center" wrapText="0"/>
    </xf>
    <xf borderId="44" fillId="0" fontId="1" numFmtId="49" xfId="0" applyAlignment="1" applyBorder="1" applyFont="1" applyNumberFormat="1">
      <alignment shrinkToFit="0" vertical="center" wrapText="0"/>
    </xf>
    <xf borderId="45" fillId="0" fontId="1" numFmtId="164" xfId="0" applyAlignment="1" applyBorder="1" applyFont="1" applyNumberFormat="1">
      <alignment shrinkToFit="0" vertical="center" wrapText="0"/>
    </xf>
    <xf borderId="45" fillId="0" fontId="1" numFmtId="49" xfId="0" applyAlignment="1" applyBorder="1" applyFont="1" applyNumberFormat="1">
      <alignment shrinkToFit="0" vertical="center" wrapText="0"/>
    </xf>
    <xf borderId="46" fillId="0" fontId="1" numFmtId="0" xfId="0" applyAlignment="1" applyBorder="1" applyFont="1">
      <alignment shrinkToFit="0" vertical="center" wrapText="0"/>
    </xf>
  </cellXfs>
  <cellStyles count="1">
    <cellStyle xfId="0" name="Normal" builtinId="0"/>
  </cellStyles>
  <dxfs count="7">
    <dxf>
      <font/>
      <fill>
        <patternFill patternType="none"/>
      </fill>
      <border/>
    </dxf>
    <dxf>
      <font/>
      <fill>
        <patternFill patternType="solid">
          <fgColor rgb="FF8F97C0"/>
          <bgColor rgb="FF8F97C0"/>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626E7A"/>
          <bgColor rgb="FF626E7A"/>
        </patternFill>
      </fill>
      <border/>
    </dxf>
    <dxf>
      <font/>
      <fill>
        <patternFill patternType="solid">
          <fgColor rgb="FF356854"/>
          <bgColor rgb="FF356854"/>
        </patternFill>
      </fill>
      <border/>
    </dxf>
    <dxf>
      <font/>
      <fill>
        <patternFill patternType="solid">
          <fgColor rgb="FF49564C"/>
          <bgColor rgb="FF49564C"/>
        </patternFill>
      </fill>
      <border/>
    </dxf>
  </dxfs>
  <tableStyles count="6">
    <tableStyle count="3" pivot="0" name="Proyecto-style">
      <tableStyleElement dxfId="1" type="headerRow"/>
      <tableStyleElement dxfId="2" type="firstRowStripe"/>
      <tableStyleElement dxfId="3" type="secondRowStripe"/>
    </tableStyle>
    <tableStyle count="3" pivot="0" name="Tabla de prioridades-style">
      <tableStyleElement dxfId="4" type="headerRow"/>
      <tableStyleElement dxfId="2" type="firstRowStripe"/>
      <tableStyleElement dxfId="3" type="secondRowStripe"/>
    </tableStyle>
    <tableStyle count="3" pivot="0" name="Tareas-style">
      <tableStyleElement dxfId="1" type="headerRow"/>
      <tableStyleElement dxfId="2" type="firstRowStripe"/>
      <tableStyleElement dxfId="3" type="secondRowStripe"/>
    </tableStyle>
    <tableStyle count="3" pivot="0" name="Plan de comunicación-style">
      <tableStyleElement dxfId="5" type="headerRow"/>
      <tableStyleElement dxfId="2" type="firstRowStripe"/>
      <tableStyleElement dxfId="3" type="secondRowStripe"/>
    </tableStyle>
    <tableStyle count="3" pivot="0" name="Avance de requisitos funcionale-style">
      <tableStyleElement dxfId="5" type="headerRow"/>
      <tableStyleElement dxfId="2" type="firstRowStripe"/>
      <tableStyleElement dxfId="3" type="secondRowStripe"/>
    </tableStyle>
    <tableStyle count="3" pivot="0" name="Documentos con sociosformadores-style">
      <tableStyleElement dxfId="6"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L37" displayName="Plan_de_trabajo" name="Plan_de_trabajo" id="1">
  <tableColumns count="12">
    <tableColumn name="Paquete de trabajo" id="1"/>
    <tableColumn name="Actividad" id="2"/>
    <tableColumn name="Prioridad" id="3"/>
    <tableColumn name="Duración estimada" id="4"/>
    <tableColumn name="Duración real" id="5"/>
    <tableColumn name="Encargado 1" id="6"/>
    <tableColumn name="Encargado 2" id="7"/>
    <tableColumn name="Revisión" id="8"/>
    <tableColumn name="Documento" id="9"/>
    <tableColumn name="Estatus" id="10"/>
    <tableColumn name="Tiempo de finalización" id="11"/>
    <tableColumn name="Notas" id="12"/>
  </tableColumns>
  <tableStyleInfo name="Proyecto-style" showColumnStripes="0" showFirstColumn="1" showLastColumn="1" showRowStripes="1"/>
</table>
</file>

<file path=xl/tables/table2.xml><?xml version="1.0" encoding="utf-8"?>
<table xmlns="http://schemas.openxmlformats.org/spreadsheetml/2006/main" ref="A1:F25" displayName="Tabla_de_Prioridades" name="Tabla_de_Prioridades" id="2">
  <tableColumns count="6">
    <tableColumn name="Requisito" id="1"/>
    <tableColumn name="Prioridad" id="2"/>
    <tableColumn name="Complejidad" id="3"/>
    <tableColumn name="Riesgo" id="4"/>
    <tableColumn name="Estabilidad" id="5"/>
    <tableColumn name="Total" id="6"/>
  </tableColumns>
  <tableStyleInfo name="Tabla de prioridades-style" showColumnStripes="0" showFirstColumn="1" showLastColumn="1" showRowStripes="1"/>
</table>
</file>

<file path=xl/tables/table3.xml><?xml version="1.0" encoding="utf-8"?>
<table xmlns="http://schemas.openxmlformats.org/spreadsheetml/2006/main" ref="A1:K15" displayName="Plan_de_trabajo_2" name="Plan_de_trabajo_2" id="3">
  <tableColumns count="11">
    <tableColumn name="Tarea" id="1"/>
    <tableColumn name="Actividades" id="2"/>
    <tableColumn name="Prioridad" id="3"/>
    <tableColumn name="Estatus" id="4"/>
    <tableColumn name="Duración estimada" id="5"/>
    <tableColumn name="Duración real" id="6"/>
    <tableColumn name="Encargad@(s)" id="7"/>
    <tableColumn name="Fecha de inicio" id="8"/>
    <tableColumn name="Fecha de finalización" id="9"/>
    <tableColumn name="Documento" id="10"/>
    <tableColumn name="Notas" id="11"/>
  </tableColumns>
  <tableStyleInfo name="Tareas-style" showColumnStripes="0" showFirstColumn="1" showLastColumn="1" showRowStripes="1"/>
</table>
</file>

<file path=xl/tables/table4.xml><?xml version="1.0" encoding="utf-8"?>
<table xmlns="http://schemas.openxmlformats.org/spreadsheetml/2006/main" ref="A1:E12" displayName="Table1" name="Table1" id="4">
  <tableColumns count="5">
    <tableColumn name="Descripción" id="1"/>
    <tableColumn name="Frecuencia" id="2"/>
    <tableColumn name="Medio" id="3"/>
    <tableColumn name="Público" id="4"/>
    <tableColumn name="Responsable(s)" id="5"/>
  </tableColumns>
  <tableStyleInfo name="Plan de comunicación-style" showColumnStripes="0" showFirstColumn="1" showLastColumn="1" showRowStripes="1"/>
</table>
</file>

<file path=xl/tables/table5.xml><?xml version="1.0" encoding="utf-8"?>
<table xmlns="http://schemas.openxmlformats.org/spreadsheetml/2006/main" ref="A1:Q42" displayName="Table2" name="Table2" id="5">
  <tableColumns count="17">
    <tableColumn name="Id" id="1"/>
    <tableColumn name="Requisito Funcional" id="2"/>
    <tableColumn name="Identificado" id="3"/>
    <tableColumn name="Descrito (Formato CU)" id="4"/>
    <tableColumn name="Detallar (Diagrama de actividades)" id="5"/>
    <tableColumn name="Propuesta IU" id="6"/>
    <tableColumn name="Aprobado" id="7"/>
    <tableColumn name="Diseño Pruebas" id="8"/>
    <tableColumn name="Diagrama de Secuencia" id="9"/>
    <tableColumn name="Codificarlo" id="10"/>
    <tableColumn name="Probarlo" id="11"/>
    <tableColumn name="Corregirlo" id="12"/>
    <tableColumn name="Desplegarlo" id="13"/>
    <tableColumn name="Probarlo en produccion" id="14"/>
    <tableColumn name="Pruebas de aceptacion (usuario final)" id="15"/>
    <tableColumn name="Grafica Avance" id="16"/>
    <tableColumn name="Porcentaje" id="17"/>
  </tableColumns>
  <tableStyleInfo name="Avance de requisitos funcionale-style" showColumnStripes="0" showFirstColumn="1" showLastColumn="1" showRowStripes="1"/>
</table>
</file>

<file path=xl/tables/table6.xml><?xml version="1.0" encoding="utf-8"?>
<table xmlns="http://schemas.openxmlformats.org/spreadsheetml/2006/main" ref="A1:H16" displayName="Documentos" name="Documentos" id="6">
  <tableColumns count="8">
    <tableColumn name="Tema " id="1"/>
    <tableColumn name="Fecha de creación" id="2"/>
    <tableColumn name="Fecha de entregado" id="3"/>
    <tableColumn name="Fecha de recibido y firmado" id="4"/>
    <tableColumn name="Documento inicial" id="5"/>
    <tableColumn name="Documento firmado" id="6"/>
    <tableColumn name="Comentarios" id="7"/>
    <tableColumn name="Aprendizaje" id="8"/>
  </tableColumns>
  <tableStyleInfo name="Documentos con sociosformador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pp.diagrams.net/#G1t41mSMyZB3dzkU3i3sktNNSa5rxG1Ihc#%7B%22pageId%22%3A%222c0d36ab-eaac-3732-788b-9136903baeff%22%7D" TargetMode="External"/><Relationship Id="rId42" Type="http://schemas.openxmlformats.org/officeDocument/2006/relationships/hyperlink" Target="https://www.canva.com/design/DAGgXvYtPHI/fhhCdQqtJZ4s3cUwlKHb6Q/edit?utm_content=DAGgXvYtPHI&amp;utm_campaign=designshare&amp;utm_medium=link2&amp;utm_source=sharebutton" TargetMode="External"/><Relationship Id="rId41" Type="http://schemas.openxmlformats.org/officeDocument/2006/relationships/hyperlink" Target="mailto:a01711949@tec.mx" TargetMode="External"/><Relationship Id="rId44" Type="http://schemas.openxmlformats.org/officeDocument/2006/relationships/hyperlink" Target="mailto:a01276728@tec.mx" TargetMode="External"/><Relationship Id="rId43" Type="http://schemas.openxmlformats.org/officeDocument/2006/relationships/hyperlink" Target="https://youtu.be/QOHP6pQUeio" TargetMode="External"/><Relationship Id="rId46" Type="http://schemas.openxmlformats.org/officeDocument/2006/relationships/hyperlink" Target="mailto:a01276728@tec.mx" TargetMode="External"/><Relationship Id="rId45" Type="http://schemas.openxmlformats.org/officeDocument/2006/relationships/hyperlink" Target="mailto:a01707647@tec.mx" TargetMode="External"/><Relationship Id="rId1" Type="http://schemas.openxmlformats.org/officeDocument/2006/relationships/hyperlink" Target="https://docs.google.com/document/u/0/d/1CYku4Y9QVwqh88z1XKeB8mDaH9BtPZSpcV_MoWkU-3M/edit" TargetMode="External"/><Relationship Id="rId2" Type="http://schemas.openxmlformats.org/officeDocument/2006/relationships/hyperlink" Target="https://docs.google.com/document/u/0/d/1MP0MSbNfMbcuUHovs7WZLS4ZSb1PnwNshxYJ8MmNzPY/edit" TargetMode="External"/><Relationship Id="rId3" Type="http://schemas.openxmlformats.org/officeDocument/2006/relationships/hyperlink" Target="https://docs.google.com/presentation/u/0/d/1axnqZAPaH5kYFCHY148Ktev2dLBwTzHPkH8dJThx6oU/edit" TargetMode="External"/><Relationship Id="rId4" Type="http://schemas.openxmlformats.org/officeDocument/2006/relationships/hyperlink" Target="mailto:a01707647@tec.mx" TargetMode="External"/><Relationship Id="rId9" Type="http://schemas.openxmlformats.org/officeDocument/2006/relationships/hyperlink" Target="mailto:a01276728@tec.mx" TargetMode="External"/><Relationship Id="rId48" Type="http://schemas.openxmlformats.org/officeDocument/2006/relationships/hyperlink" Target="mailto:a01276728@tec.mx" TargetMode="External"/><Relationship Id="rId47" Type="http://schemas.openxmlformats.org/officeDocument/2006/relationships/hyperlink" Target="mailto:a01707647@tec.mx" TargetMode="External"/><Relationship Id="rId49" Type="http://schemas.openxmlformats.org/officeDocument/2006/relationships/hyperlink" Target="mailto:a01751827@tec.mx" TargetMode="External"/><Relationship Id="rId5" Type="http://schemas.openxmlformats.org/officeDocument/2006/relationships/hyperlink" Target="mailto:a01751827@tec.mx" TargetMode="External"/><Relationship Id="rId6" Type="http://schemas.openxmlformats.org/officeDocument/2006/relationships/hyperlink" Target="mailto:a01711950@tec.mx" TargetMode="External"/><Relationship Id="rId7" Type="http://schemas.openxmlformats.org/officeDocument/2006/relationships/hyperlink" Target="https://docs.google.com/document/u/0/d/1MP0MSbNfMbcuUHovs7WZLS4ZSb1PnwNshxYJ8MmNzPY/edit" TargetMode="External"/><Relationship Id="rId8" Type="http://schemas.openxmlformats.org/officeDocument/2006/relationships/hyperlink" Target="mailto:a01711949@tec.mx" TargetMode="External"/><Relationship Id="rId31" Type="http://schemas.openxmlformats.org/officeDocument/2006/relationships/hyperlink" Target="mailto:a01711949@tec.mx" TargetMode="External"/><Relationship Id="rId30" Type="http://schemas.openxmlformats.org/officeDocument/2006/relationships/hyperlink" Target="mailto:a01276728@tec.mx" TargetMode="External"/><Relationship Id="rId33" Type="http://schemas.openxmlformats.org/officeDocument/2006/relationships/hyperlink" Target="https://www.canva.com/design/DAGgQ5ulE40/zaR5ekFEacUyh3fI24UG8g/edit?utm_content=DAGgQ5ulE40&amp;utm_campaign=designshare&amp;utm_medium=link2&amp;utm_source=sharebutton" TargetMode="External"/><Relationship Id="rId32" Type="http://schemas.openxmlformats.org/officeDocument/2006/relationships/hyperlink" Target="mailto:a01711950@tec.mx" TargetMode="External"/><Relationship Id="rId35" Type="http://schemas.openxmlformats.org/officeDocument/2006/relationships/hyperlink" Target="mailto:a01276728@tec.mx" TargetMode="External"/><Relationship Id="rId34" Type="http://schemas.openxmlformats.org/officeDocument/2006/relationships/hyperlink" Target="mailto:a01711950@tec.mx" TargetMode="External"/><Relationship Id="rId37" Type="http://schemas.openxmlformats.org/officeDocument/2006/relationships/hyperlink" Target="mailto:a01711949@tec.mx" TargetMode="External"/><Relationship Id="rId36" Type="http://schemas.openxmlformats.org/officeDocument/2006/relationships/hyperlink" Target="mailto:a01711950@tec.mx" TargetMode="External"/><Relationship Id="rId39" Type="http://schemas.openxmlformats.org/officeDocument/2006/relationships/hyperlink" Target="mailto:a01751827@tec.mx" TargetMode="External"/><Relationship Id="rId38" Type="http://schemas.openxmlformats.org/officeDocument/2006/relationships/hyperlink" Target="mailto:a01276728@tec.mx" TargetMode="External"/><Relationship Id="rId62" Type="http://schemas.openxmlformats.org/officeDocument/2006/relationships/table" Target="../tables/table1.xml"/><Relationship Id="rId20" Type="http://schemas.openxmlformats.org/officeDocument/2006/relationships/hyperlink" Target="mailto:a01711949@tec.mx" TargetMode="External"/><Relationship Id="rId22" Type="http://schemas.openxmlformats.org/officeDocument/2006/relationships/hyperlink" Target="mailto:a01751827@tec.mx" TargetMode="External"/><Relationship Id="rId21" Type="http://schemas.openxmlformats.org/officeDocument/2006/relationships/hyperlink" Target="mailto:a01751827@tec.mx" TargetMode="External"/><Relationship Id="rId24" Type="http://schemas.openxmlformats.org/officeDocument/2006/relationships/hyperlink" Target="mailto:a01707647@tec.mx" TargetMode="External"/><Relationship Id="rId23" Type="http://schemas.openxmlformats.org/officeDocument/2006/relationships/hyperlink" Target="mailto:a01711950@tec.mx" TargetMode="External"/><Relationship Id="rId60" Type="http://schemas.openxmlformats.org/officeDocument/2006/relationships/drawing" Target="../drawings/drawing1.xml"/><Relationship Id="rId26" Type="http://schemas.openxmlformats.org/officeDocument/2006/relationships/hyperlink" Target="mailto:a01751827@tec.mx" TargetMode="External"/><Relationship Id="rId25" Type="http://schemas.openxmlformats.org/officeDocument/2006/relationships/hyperlink" Target="mailto:a01276728@tec.mx" TargetMode="External"/><Relationship Id="rId28" Type="http://schemas.openxmlformats.org/officeDocument/2006/relationships/hyperlink" Target="mailto:a01711949@tec.mx" TargetMode="External"/><Relationship Id="rId27" Type="http://schemas.openxmlformats.org/officeDocument/2006/relationships/hyperlink" Target="mailto:a01711950@tec.mx" TargetMode="External"/><Relationship Id="rId29" Type="http://schemas.openxmlformats.org/officeDocument/2006/relationships/hyperlink" Target="mailto:a01711950@tec.mx" TargetMode="External"/><Relationship Id="rId51" Type="http://schemas.openxmlformats.org/officeDocument/2006/relationships/hyperlink" Target="mailto:a01711950@tec.mx" TargetMode="External"/><Relationship Id="rId50" Type="http://schemas.openxmlformats.org/officeDocument/2006/relationships/hyperlink" Target="mailto:a01276728@tec.mx" TargetMode="External"/><Relationship Id="rId53" Type="http://schemas.openxmlformats.org/officeDocument/2006/relationships/hyperlink" Target="mailto:a01276728@tec.mx" TargetMode="External"/><Relationship Id="rId52" Type="http://schemas.openxmlformats.org/officeDocument/2006/relationships/hyperlink" Target="mailto:a01711949@tec.mx" TargetMode="External"/><Relationship Id="rId11" Type="http://schemas.openxmlformats.org/officeDocument/2006/relationships/hyperlink" Target="mailto:a01711949@tec.mx" TargetMode="External"/><Relationship Id="rId55" Type="http://schemas.openxmlformats.org/officeDocument/2006/relationships/hyperlink" Target="mailto:a01711949@tec.mx" TargetMode="External"/><Relationship Id="rId10" Type="http://schemas.openxmlformats.org/officeDocument/2006/relationships/hyperlink" Target="mailto:a01751827@tec.mx" TargetMode="External"/><Relationship Id="rId54" Type="http://schemas.openxmlformats.org/officeDocument/2006/relationships/hyperlink" Target="mailto:a01711949@tec.mx" TargetMode="External"/><Relationship Id="rId13" Type="http://schemas.openxmlformats.org/officeDocument/2006/relationships/hyperlink" Target="mailto:a01276728@tec.mx" TargetMode="External"/><Relationship Id="rId57" Type="http://schemas.openxmlformats.org/officeDocument/2006/relationships/hyperlink" Target="mailto:a01751827@tec.mx" TargetMode="External"/><Relationship Id="rId12" Type="http://schemas.openxmlformats.org/officeDocument/2006/relationships/hyperlink" Target="mailto:a01711950@tec.mx" TargetMode="External"/><Relationship Id="rId56" Type="http://schemas.openxmlformats.org/officeDocument/2006/relationships/hyperlink" Target="mailto:a01276728@tec.mx" TargetMode="External"/><Relationship Id="rId15" Type="http://schemas.openxmlformats.org/officeDocument/2006/relationships/hyperlink" Target="mailto:a01751827@tec.mx" TargetMode="External"/><Relationship Id="rId59" Type="http://schemas.openxmlformats.org/officeDocument/2006/relationships/hyperlink" Target="mailto:a01711949@tec.mx" TargetMode="External"/><Relationship Id="rId14" Type="http://schemas.openxmlformats.org/officeDocument/2006/relationships/hyperlink" Target="mailto:a01276728@tec.mx" TargetMode="External"/><Relationship Id="rId58" Type="http://schemas.openxmlformats.org/officeDocument/2006/relationships/hyperlink" Target="mailto:a01276728@tec.mx" TargetMode="External"/><Relationship Id="rId17" Type="http://schemas.openxmlformats.org/officeDocument/2006/relationships/hyperlink" Target="mailto:a01751827@tec.mx" TargetMode="External"/><Relationship Id="rId16" Type="http://schemas.openxmlformats.org/officeDocument/2006/relationships/hyperlink" Target="mailto:a01707647@tec.mx" TargetMode="External"/><Relationship Id="rId19" Type="http://schemas.openxmlformats.org/officeDocument/2006/relationships/hyperlink" Target="https://drive.google.com/file/d/1RgEclEmgCR7ukuaAKgoB7kvJQkSzP8Hy/view?usp=sharing" TargetMode="External"/><Relationship Id="rId18" Type="http://schemas.openxmlformats.org/officeDocument/2006/relationships/hyperlink" Target="mailto:a01711950@tec.mx"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hyperlink" Target="https://app.diagrams.net/#G1j5X1L6mZNrp1V7yls1mp4YBNd1_kxGBt#%7B%22pageId%22%3A%22_yY38uql7GWAoL8hHB3C%22%7D" TargetMode="External"/><Relationship Id="rId2" Type="http://schemas.openxmlformats.org/officeDocument/2006/relationships/drawing" Target="../drawings/drawing3.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document/u/0/d/1Bwik_decWgHAkfExjLehAxZyXWa_R93TcnTZD8_LXj8/edit" TargetMode="External"/><Relationship Id="rId2" Type="http://schemas.openxmlformats.org/officeDocument/2006/relationships/hyperlink" Target="https://drive.google.com/drive/folders/1nUrpUoGWJfoYZ2ciTLQUcy-595O6BtKM?usp=sharing" TargetMode="External"/><Relationship Id="rId3" Type="http://schemas.openxmlformats.org/officeDocument/2006/relationships/hyperlink" Target="https://docs.google.com/document/u/0/d/1_QEjZ-iR-PnK4egsEFfK5DtOr9bAdVjthkQv160_BwU/edit" TargetMode="External"/><Relationship Id="rId4" Type="http://schemas.openxmlformats.org/officeDocument/2006/relationships/hyperlink" Target="https://docs.google.com/document/u/0/d/1Qs6HsmQ0hhjjtHXuxS9LSZjPpSFDzsvzEvETl5OPnfg/edit" TargetMode="External"/><Relationship Id="rId5" Type="http://schemas.openxmlformats.org/officeDocument/2006/relationships/drawing" Target="../drawings/drawing6.xml"/><Relationship Id="rId7"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3.88"/>
    <col customWidth="1" min="2" max="2" width="35.0"/>
    <col customWidth="1" min="3" max="3" width="15.13"/>
    <col customWidth="1" min="4" max="4" width="18.38"/>
    <col customWidth="1" min="5" max="5" width="22.38"/>
    <col customWidth="1" min="6" max="6" width="29.88"/>
    <col customWidth="1" min="7" max="7" width="29.38"/>
    <col customWidth="1" min="8" max="8" width="30.38"/>
    <col customWidth="1" min="9" max="9" width="20.13"/>
    <col customWidth="1" min="10" max="10" width="15.13"/>
    <col customWidth="1" min="11" max="11" width="18.5"/>
    <col customWidth="1" min="12" max="12" width="20.13"/>
    <col customWidth="1" min="13" max="13" width="22.63"/>
    <col customWidth="1" min="14" max="14" width="19.0"/>
    <col customWidth="1" min="26" max="26" width="27.0"/>
  </cols>
  <sheetData>
    <row r="1">
      <c r="A1" s="1" t="s">
        <v>0</v>
      </c>
      <c r="B1" s="2" t="s">
        <v>1</v>
      </c>
      <c r="C1" s="2" t="s">
        <v>2</v>
      </c>
      <c r="D1" s="2" t="s">
        <v>3</v>
      </c>
      <c r="E1" s="2" t="s">
        <v>4</v>
      </c>
      <c r="F1" s="2" t="s">
        <v>5</v>
      </c>
      <c r="G1" s="2" t="s">
        <v>6</v>
      </c>
      <c r="H1" s="2" t="s">
        <v>7</v>
      </c>
      <c r="I1" s="2" t="s">
        <v>8</v>
      </c>
      <c r="J1" s="2" t="s">
        <v>9</v>
      </c>
      <c r="K1" s="2" t="s">
        <v>10</v>
      </c>
      <c r="L1" s="3" t="s">
        <v>11</v>
      </c>
    </row>
    <row r="2">
      <c r="A2" s="4" t="s">
        <v>12</v>
      </c>
      <c r="B2" s="5" t="s">
        <v>13</v>
      </c>
      <c r="C2" s="6" t="s">
        <v>14</v>
      </c>
      <c r="D2" s="7" t="s">
        <v>15</v>
      </c>
      <c r="E2" s="7" t="s">
        <v>16</v>
      </c>
      <c r="F2" s="8" t="s">
        <v>17</v>
      </c>
      <c r="G2" s="7" t="s">
        <v>18</v>
      </c>
      <c r="H2" s="7" t="s">
        <v>18</v>
      </c>
      <c r="I2" s="9" t="s">
        <v>19</v>
      </c>
      <c r="J2" s="6" t="s">
        <v>20</v>
      </c>
      <c r="K2" s="7" t="s">
        <v>21</v>
      </c>
      <c r="L2" s="10" t="s">
        <v>22</v>
      </c>
    </row>
    <row r="3">
      <c r="A3" s="11"/>
      <c r="B3" s="12" t="s">
        <v>23</v>
      </c>
      <c r="C3" s="13" t="s">
        <v>24</v>
      </c>
      <c r="D3" s="14" t="s">
        <v>25</v>
      </c>
      <c r="E3" s="14" t="s">
        <v>26</v>
      </c>
      <c r="F3" s="15" t="s">
        <v>17</v>
      </c>
      <c r="G3" s="14" t="s">
        <v>18</v>
      </c>
      <c r="H3" s="14" t="s">
        <v>18</v>
      </c>
      <c r="I3" s="16" t="s">
        <v>27</v>
      </c>
      <c r="J3" s="13" t="s">
        <v>20</v>
      </c>
      <c r="K3" s="14" t="s">
        <v>28</v>
      </c>
      <c r="L3" s="17"/>
    </row>
    <row r="4">
      <c r="A4" s="18"/>
      <c r="B4" s="5" t="s">
        <v>29</v>
      </c>
      <c r="C4" s="6" t="s">
        <v>30</v>
      </c>
      <c r="D4" s="7" t="s">
        <v>31</v>
      </c>
      <c r="E4" s="7" t="s">
        <v>32</v>
      </c>
      <c r="F4" s="7" t="s">
        <v>17</v>
      </c>
      <c r="G4" s="7" t="s">
        <v>18</v>
      </c>
      <c r="H4" s="7" t="s">
        <v>18</v>
      </c>
      <c r="I4" s="9" t="s">
        <v>33</v>
      </c>
      <c r="J4" s="6" t="s">
        <v>20</v>
      </c>
      <c r="K4" s="7" t="s">
        <v>28</v>
      </c>
      <c r="L4" s="10" t="s">
        <v>34</v>
      </c>
    </row>
    <row r="5">
      <c r="A5" s="19"/>
      <c r="B5" s="12" t="s">
        <v>35</v>
      </c>
      <c r="C5" s="13" t="s">
        <v>36</v>
      </c>
      <c r="D5" s="14" t="s">
        <v>37</v>
      </c>
      <c r="E5" s="14" t="s">
        <v>25</v>
      </c>
      <c r="F5" s="20" t="s">
        <v>38</v>
      </c>
      <c r="G5" s="20" t="s">
        <v>39</v>
      </c>
      <c r="H5" s="20" t="s">
        <v>40</v>
      </c>
      <c r="I5" s="16" t="s">
        <v>27</v>
      </c>
      <c r="J5" s="13" t="s">
        <v>20</v>
      </c>
      <c r="K5" s="14" t="s">
        <v>28</v>
      </c>
      <c r="L5" s="21" t="s">
        <v>41</v>
      </c>
    </row>
    <row r="6">
      <c r="A6" s="22"/>
      <c r="B6" s="5" t="s">
        <v>42</v>
      </c>
      <c r="C6" s="6" t="s">
        <v>14</v>
      </c>
      <c r="D6" s="7" t="s">
        <v>43</v>
      </c>
      <c r="E6" s="7" t="s">
        <v>31</v>
      </c>
      <c r="F6" s="23" t="s">
        <v>44</v>
      </c>
      <c r="G6" s="23" t="s">
        <v>45</v>
      </c>
      <c r="H6" s="23" t="s">
        <v>46</v>
      </c>
      <c r="I6" s="24"/>
      <c r="J6" s="6" t="s">
        <v>20</v>
      </c>
      <c r="K6" s="7" t="s">
        <v>28</v>
      </c>
      <c r="L6" s="25"/>
    </row>
    <row r="7">
      <c r="A7" s="19"/>
      <c r="B7" s="12" t="s">
        <v>47</v>
      </c>
      <c r="C7" s="13" t="s">
        <v>36</v>
      </c>
      <c r="D7" s="14" t="s">
        <v>48</v>
      </c>
      <c r="E7" s="14" t="s">
        <v>49</v>
      </c>
      <c r="F7" s="20" t="s">
        <v>50</v>
      </c>
      <c r="G7" s="20" t="s">
        <v>40</v>
      </c>
      <c r="H7" s="20" t="s">
        <v>45</v>
      </c>
      <c r="I7" s="26"/>
      <c r="J7" s="13" t="s">
        <v>20</v>
      </c>
      <c r="K7" s="14" t="s">
        <v>28</v>
      </c>
      <c r="L7" s="17"/>
    </row>
    <row r="8">
      <c r="A8" s="22"/>
      <c r="B8" s="5" t="s">
        <v>51</v>
      </c>
      <c r="C8" s="6" t="s">
        <v>36</v>
      </c>
      <c r="D8" s="7" t="s">
        <v>52</v>
      </c>
      <c r="E8" s="7" t="s">
        <v>48</v>
      </c>
      <c r="F8" s="23" t="s">
        <v>45</v>
      </c>
      <c r="G8" s="7" t="s">
        <v>18</v>
      </c>
      <c r="H8" s="23" t="s">
        <v>39</v>
      </c>
      <c r="I8" s="24"/>
      <c r="J8" s="6" t="s">
        <v>20</v>
      </c>
      <c r="K8" s="7" t="s">
        <v>28</v>
      </c>
      <c r="L8" s="25"/>
    </row>
    <row r="9">
      <c r="A9" s="19"/>
      <c r="B9" s="12" t="s">
        <v>53</v>
      </c>
      <c r="C9" s="13" t="s">
        <v>14</v>
      </c>
      <c r="D9" s="14" t="s">
        <v>31</v>
      </c>
      <c r="E9" s="14" t="s">
        <v>54</v>
      </c>
      <c r="F9" s="20" t="s">
        <v>38</v>
      </c>
      <c r="G9" s="20" t="s">
        <v>39</v>
      </c>
      <c r="H9" s="20" t="s">
        <v>40</v>
      </c>
      <c r="I9" s="27" t="s">
        <v>55</v>
      </c>
      <c r="J9" s="13" t="s">
        <v>20</v>
      </c>
      <c r="K9" s="14" t="s">
        <v>28</v>
      </c>
      <c r="L9" s="21" t="s">
        <v>41</v>
      </c>
    </row>
    <row r="10">
      <c r="A10" s="22"/>
      <c r="B10" s="5" t="s">
        <v>56</v>
      </c>
      <c r="C10" s="6" t="s">
        <v>14</v>
      </c>
      <c r="D10" s="7" t="s">
        <v>57</v>
      </c>
      <c r="E10" s="7" t="s">
        <v>58</v>
      </c>
      <c r="F10" s="23" t="s">
        <v>44</v>
      </c>
      <c r="G10" s="23" t="s">
        <v>39</v>
      </c>
      <c r="H10" s="7"/>
      <c r="I10" s="24"/>
      <c r="J10" s="6" t="s">
        <v>20</v>
      </c>
      <c r="K10" s="7" t="s">
        <v>28</v>
      </c>
      <c r="L10" s="25"/>
    </row>
    <row r="11">
      <c r="A11" s="19"/>
      <c r="B11" s="12" t="s">
        <v>59</v>
      </c>
      <c r="C11" s="13" t="s">
        <v>14</v>
      </c>
      <c r="D11" s="14" t="s">
        <v>58</v>
      </c>
      <c r="E11" s="14" t="s">
        <v>58</v>
      </c>
      <c r="F11" s="20" t="s">
        <v>39</v>
      </c>
      <c r="G11" s="14" t="s">
        <v>60</v>
      </c>
      <c r="H11" s="14"/>
      <c r="I11" s="26"/>
      <c r="J11" s="13" t="s">
        <v>20</v>
      </c>
      <c r="K11" s="14" t="s">
        <v>28</v>
      </c>
      <c r="L11" s="17"/>
    </row>
    <row r="12">
      <c r="A12" s="22"/>
      <c r="B12" s="5" t="s">
        <v>61</v>
      </c>
      <c r="C12" s="6" t="s">
        <v>36</v>
      </c>
      <c r="D12" s="7" t="s">
        <v>62</v>
      </c>
      <c r="E12" s="7" t="s">
        <v>37</v>
      </c>
      <c r="F12" s="23" t="s">
        <v>40</v>
      </c>
      <c r="G12" s="23" t="s">
        <v>38</v>
      </c>
      <c r="H12" s="7"/>
      <c r="I12" s="24"/>
      <c r="J12" s="6" t="s">
        <v>20</v>
      </c>
      <c r="K12" s="7" t="s">
        <v>28</v>
      </c>
      <c r="L12" s="10" t="s">
        <v>41</v>
      </c>
    </row>
    <row r="13">
      <c r="A13" s="19"/>
      <c r="B13" s="12" t="s">
        <v>63</v>
      </c>
      <c r="C13" s="13" t="s">
        <v>36</v>
      </c>
      <c r="D13" s="14" t="s">
        <v>37</v>
      </c>
      <c r="E13" s="14" t="s">
        <v>37</v>
      </c>
      <c r="F13" s="20" t="s">
        <v>45</v>
      </c>
      <c r="G13" s="20" t="s">
        <v>39</v>
      </c>
      <c r="H13" s="20" t="s">
        <v>40</v>
      </c>
      <c r="I13" s="26"/>
      <c r="J13" s="13" t="s">
        <v>20</v>
      </c>
      <c r="K13" s="14" t="s">
        <v>28</v>
      </c>
      <c r="L13" s="17"/>
    </row>
    <row r="14">
      <c r="A14" s="22"/>
      <c r="B14" s="5" t="s">
        <v>64</v>
      </c>
      <c r="C14" s="6" t="s">
        <v>30</v>
      </c>
      <c r="D14" s="7" t="s">
        <v>43</v>
      </c>
      <c r="E14" s="7" t="s">
        <v>37</v>
      </c>
      <c r="F14" s="23" t="s">
        <v>44</v>
      </c>
      <c r="G14" s="23" t="s">
        <v>40</v>
      </c>
      <c r="H14" s="7" t="s">
        <v>17</v>
      </c>
      <c r="I14" s="24"/>
      <c r="J14" s="6" t="s">
        <v>20</v>
      </c>
      <c r="K14" s="7" t="s">
        <v>28</v>
      </c>
      <c r="L14" s="25"/>
    </row>
    <row r="15">
      <c r="A15" s="19"/>
      <c r="B15" s="12" t="s">
        <v>65</v>
      </c>
      <c r="C15" s="13" t="s">
        <v>36</v>
      </c>
      <c r="D15" s="14" t="s">
        <v>66</v>
      </c>
      <c r="E15" s="14" t="s">
        <v>67</v>
      </c>
      <c r="F15" s="20" t="s">
        <v>45</v>
      </c>
      <c r="G15" s="20" t="s">
        <v>44</v>
      </c>
      <c r="H15" s="20" t="s">
        <v>40</v>
      </c>
      <c r="I15" s="28" t="s">
        <v>68</v>
      </c>
      <c r="J15" s="13" t="s">
        <v>20</v>
      </c>
      <c r="K15" s="14" t="s">
        <v>28</v>
      </c>
      <c r="L15" s="17"/>
    </row>
    <row r="16">
      <c r="A16" s="22"/>
      <c r="B16" s="5" t="s">
        <v>69</v>
      </c>
      <c r="C16" s="6" t="s">
        <v>30</v>
      </c>
      <c r="D16" s="7" t="s">
        <v>70</v>
      </c>
      <c r="E16" s="7" t="s">
        <v>70</v>
      </c>
      <c r="F16" s="23" t="s">
        <v>40</v>
      </c>
      <c r="G16" s="7"/>
      <c r="H16" s="23" t="s">
        <v>45</v>
      </c>
      <c r="I16" s="24"/>
      <c r="J16" s="6" t="s">
        <v>20</v>
      </c>
      <c r="K16" s="7" t="s">
        <v>28</v>
      </c>
      <c r="L16" s="25"/>
    </row>
    <row r="17">
      <c r="A17" s="19"/>
      <c r="B17" s="12" t="s">
        <v>71</v>
      </c>
      <c r="C17" s="13" t="s">
        <v>30</v>
      </c>
      <c r="D17" s="14" t="s">
        <v>72</v>
      </c>
      <c r="E17" s="14" t="s">
        <v>73</v>
      </c>
      <c r="F17" s="20" t="s">
        <v>40</v>
      </c>
      <c r="G17" s="20" t="s">
        <v>44</v>
      </c>
      <c r="H17" s="14"/>
      <c r="I17" s="26"/>
      <c r="J17" s="13" t="s">
        <v>20</v>
      </c>
      <c r="K17" s="14" t="s">
        <v>28</v>
      </c>
      <c r="L17" s="17"/>
    </row>
    <row r="18">
      <c r="A18" s="22"/>
      <c r="B18" s="5" t="s">
        <v>74</v>
      </c>
      <c r="C18" s="6" t="s">
        <v>14</v>
      </c>
      <c r="D18" s="7" t="s">
        <v>75</v>
      </c>
      <c r="E18" s="7" t="s">
        <v>76</v>
      </c>
      <c r="F18" s="23" t="s">
        <v>77</v>
      </c>
      <c r="G18" s="23" t="s">
        <v>39</v>
      </c>
      <c r="H18" s="7"/>
      <c r="I18" s="29" t="s">
        <v>78</v>
      </c>
      <c r="J18" s="6" t="s">
        <v>20</v>
      </c>
      <c r="K18" s="7" t="s">
        <v>28</v>
      </c>
      <c r="L18" s="25"/>
    </row>
    <row r="19">
      <c r="A19" s="19"/>
      <c r="B19" s="12" t="s">
        <v>79</v>
      </c>
      <c r="C19" s="13" t="s">
        <v>36</v>
      </c>
      <c r="D19" s="14" t="s">
        <v>70</v>
      </c>
      <c r="E19" s="14" t="s">
        <v>62</v>
      </c>
      <c r="F19" s="20" t="s">
        <v>44</v>
      </c>
      <c r="G19" s="14"/>
      <c r="H19" s="14"/>
      <c r="I19" s="28" t="s">
        <v>80</v>
      </c>
      <c r="J19" s="13" t="s">
        <v>20</v>
      </c>
      <c r="K19" s="14" t="s">
        <v>28</v>
      </c>
      <c r="L19" s="17"/>
    </row>
    <row r="20">
      <c r="A20" s="22"/>
      <c r="B20" s="5" t="s">
        <v>81</v>
      </c>
      <c r="C20" s="6" t="s">
        <v>36</v>
      </c>
      <c r="D20" s="7" t="s">
        <v>82</v>
      </c>
      <c r="E20" s="7" t="s">
        <v>83</v>
      </c>
      <c r="F20" s="7" t="s">
        <v>17</v>
      </c>
      <c r="G20" s="7" t="s">
        <v>84</v>
      </c>
      <c r="H20" s="7"/>
      <c r="I20" s="30" t="s">
        <v>85</v>
      </c>
      <c r="J20" s="6" t="s">
        <v>20</v>
      </c>
      <c r="K20" s="7" t="s">
        <v>28</v>
      </c>
      <c r="L20" s="25"/>
    </row>
    <row r="21">
      <c r="A21" s="19"/>
      <c r="B21" s="12" t="s">
        <v>86</v>
      </c>
      <c r="C21" s="13" t="s">
        <v>14</v>
      </c>
      <c r="D21" s="14" t="s">
        <v>83</v>
      </c>
      <c r="E21" s="14" t="s">
        <v>87</v>
      </c>
      <c r="F21" s="20" t="s">
        <v>45</v>
      </c>
      <c r="G21" s="14" t="s">
        <v>18</v>
      </c>
      <c r="H21" s="26"/>
      <c r="I21" s="26"/>
      <c r="J21" s="13" t="s">
        <v>20</v>
      </c>
      <c r="K21" s="14" t="s">
        <v>28</v>
      </c>
      <c r="L21" s="17"/>
    </row>
    <row r="22">
      <c r="A22" s="22"/>
      <c r="B22" s="5" t="s">
        <v>88</v>
      </c>
      <c r="C22" s="6" t="s">
        <v>24</v>
      </c>
      <c r="D22" s="7" t="s">
        <v>89</v>
      </c>
      <c r="E22" s="7" t="s">
        <v>89</v>
      </c>
      <c r="F22" s="7" t="s">
        <v>17</v>
      </c>
      <c r="G22" s="7" t="s">
        <v>18</v>
      </c>
      <c r="H22" s="7" t="s">
        <v>18</v>
      </c>
      <c r="I22" s="24"/>
      <c r="J22" s="6" t="s">
        <v>20</v>
      </c>
      <c r="K22" s="7" t="s">
        <v>28</v>
      </c>
      <c r="L22" s="25"/>
    </row>
    <row r="23">
      <c r="A23" s="31"/>
      <c r="B23" s="14" t="s">
        <v>90</v>
      </c>
      <c r="C23" s="13" t="s">
        <v>24</v>
      </c>
      <c r="D23" s="14" t="s">
        <v>91</v>
      </c>
      <c r="E23" s="26"/>
      <c r="F23" s="14" t="s">
        <v>17</v>
      </c>
      <c r="G23" s="14" t="s">
        <v>18</v>
      </c>
      <c r="H23" s="26"/>
      <c r="I23" s="26"/>
      <c r="J23" s="13" t="s">
        <v>20</v>
      </c>
      <c r="K23" s="26"/>
      <c r="L23" s="17"/>
    </row>
    <row r="24">
      <c r="A24" s="32"/>
      <c r="B24" s="7" t="s">
        <v>61</v>
      </c>
      <c r="C24" s="6" t="s">
        <v>36</v>
      </c>
      <c r="D24" s="7" t="s">
        <v>92</v>
      </c>
      <c r="E24" s="7" t="s">
        <v>93</v>
      </c>
      <c r="F24" s="23" t="s">
        <v>38</v>
      </c>
      <c r="G24" s="24"/>
      <c r="H24" s="23" t="s">
        <v>45</v>
      </c>
      <c r="I24" s="24"/>
      <c r="J24" s="6" t="s">
        <v>20</v>
      </c>
      <c r="K24" s="24"/>
      <c r="L24" s="25"/>
    </row>
    <row r="25">
      <c r="A25" s="31"/>
      <c r="B25" s="14" t="s">
        <v>94</v>
      </c>
      <c r="C25" s="13" t="s">
        <v>14</v>
      </c>
      <c r="D25" s="14" t="s">
        <v>95</v>
      </c>
      <c r="E25" s="14" t="s">
        <v>31</v>
      </c>
      <c r="F25" s="14" t="s">
        <v>17</v>
      </c>
      <c r="G25" s="14" t="s">
        <v>96</v>
      </c>
      <c r="H25" s="14" t="s">
        <v>97</v>
      </c>
      <c r="I25" s="26"/>
      <c r="J25" s="13" t="s">
        <v>98</v>
      </c>
      <c r="K25" s="26"/>
      <c r="L25" s="17"/>
    </row>
    <row r="26">
      <c r="A26" s="32"/>
      <c r="B26" s="7" t="s">
        <v>99</v>
      </c>
      <c r="C26" s="6" t="s">
        <v>36</v>
      </c>
      <c r="D26" s="7" t="s">
        <v>66</v>
      </c>
      <c r="E26" s="7" t="s">
        <v>100</v>
      </c>
      <c r="F26" s="23" t="s">
        <v>38</v>
      </c>
      <c r="G26" s="24"/>
      <c r="H26" s="24"/>
      <c r="I26" s="24"/>
      <c r="J26" s="6" t="s">
        <v>20</v>
      </c>
      <c r="K26" s="24"/>
      <c r="L26" s="25"/>
    </row>
    <row r="27">
      <c r="A27" s="31"/>
      <c r="B27" s="14" t="s">
        <v>101</v>
      </c>
      <c r="C27" s="13" t="s">
        <v>36</v>
      </c>
      <c r="D27" s="14" t="s">
        <v>31</v>
      </c>
      <c r="E27" s="14" t="s">
        <v>66</v>
      </c>
      <c r="F27" s="14"/>
      <c r="G27" s="26"/>
      <c r="H27" s="26"/>
      <c r="I27" s="26"/>
      <c r="J27" s="13" t="s">
        <v>20</v>
      </c>
      <c r="K27" s="26"/>
      <c r="L27" s="17"/>
    </row>
    <row r="28">
      <c r="A28" s="32"/>
      <c r="B28" s="7" t="s">
        <v>102</v>
      </c>
      <c r="C28" s="6" t="s">
        <v>24</v>
      </c>
      <c r="D28" s="7" t="s">
        <v>103</v>
      </c>
      <c r="E28" s="7" t="s">
        <v>93</v>
      </c>
      <c r="F28" s="23" t="s">
        <v>45</v>
      </c>
      <c r="G28" s="24"/>
      <c r="H28" s="24"/>
      <c r="I28" s="24"/>
      <c r="J28" s="6" t="s">
        <v>20</v>
      </c>
      <c r="K28" s="24"/>
      <c r="L28" s="25"/>
    </row>
    <row r="29">
      <c r="A29" s="31"/>
      <c r="B29" s="14" t="s">
        <v>104</v>
      </c>
      <c r="C29" s="13" t="s">
        <v>14</v>
      </c>
      <c r="D29" s="14" t="s">
        <v>31</v>
      </c>
      <c r="E29" s="14" t="s">
        <v>105</v>
      </c>
      <c r="F29" s="20" t="s">
        <v>39</v>
      </c>
      <c r="G29" s="26"/>
      <c r="H29" s="26"/>
      <c r="I29" s="26"/>
      <c r="J29" s="13" t="s">
        <v>20</v>
      </c>
      <c r="K29" s="26"/>
      <c r="L29" s="17"/>
    </row>
    <row r="30">
      <c r="A30" s="32"/>
      <c r="B30" s="7" t="s">
        <v>106</v>
      </c>
      <c r="C30" s="6" t="s">
        <v>14</v>
      </c>
      <c r="D30" s="7" t="s">
        <v>31</v>
      </c>
      <c r="E30" s="7" t="s">
        <v>105</v>
      </c>
      <c r="F30" s="23" t="s">
        <v>45</v>
      </c>
      <c r="G30" s="23" t="s">
        <v>40</v>
      </c>
      <c r="H30" s="24"/>
      <c r="I30" s="24"/>
      <c r="J30" s="6" t="s">
        <v>20</v>
      </c>
      <c r="K30" s="24"/>
      <c r="L30" s="25"/>
    </row>
    <row r="31">
      <c r="A31" s="31"/>
      <c r="B31" s="14" t="s">
        <v>107</v>
      </c>
      <c r="C31" s="13" t="s">
        <v>30</v>
      </c>
      <c r="D31" s="14" t="s">
        <v>31</v>
      </c>
      <c r="E31" s="14" t="s">
        <v>105</v>
      </c>
      <c r="F31" s="20" t="s">
        <v>44</v>
      </c>
      <c r="G31" s="20" t="s">
        <v>45</v>
      </c>
      <c r="H31" s="26"/>
      <c r="I31" s="26"/>
      <c r="J31" s="13" t="s">
        <v>20</v>
      </c>
      <c r="K31" s="26"/>
      <c r="L31" s="17"/>
    </row>
    <row r="32">
      <c r="A32" s="32"/>
      <c r="B32" s="7" t="s">
        <v>108</v>
      </c>
      <c r="C32" s="6" t="s">
        <v>30</v>
      </c>
      <c r="D32" s="7" t="s">
        <v>31</v>
      </c>
      <c r="E32" s="7" t="s">
        <v>105</v>
      </c>
      <c r="F32" s="23" t="s">
        <v>44</v>
      </c>
      <c r="G32" s="24"/>
      <c r="H32" s="24"/>
      <c r="I32" s="24"/>
      <c r="J32" s="6" t="s">
        <v>20</v>
      </c>
      <c r="K32" s="24"/>
      <c r="L32" s="25"/>
    </row>
    <row r="33">
      <c r="A33" s="31"/>
      <c r="B33" s="14" t="s">
        <v>109</v>
      </c>
      <c r="C33" s="13" t="s">
        <v>30</v>
      </c>
      <c r="D33" s="14" t="s">
        <v>31</v>
      </c>
      <c r="E33" s="14" t="s">
        <v>105</v>
      </c>
      <c r="F33" s="20" t="s">
        <v>44</v>
      </c>
      <c r="G33" s="26"/>
      <c r="H33" s="26"/>
      <c r="I33" s="26"/>
      <c r="J33" s="13" t="s">
        <v>20</v>
      </c>
      <c r="K33" s="26"/>
      <c r="L33" s="17"/>
    </row>
    <row r="34">
      <c r="A34" s="32"/>
      <c r="B34" s="7" t="s">
        <v>110</v>
      </c>
      <c r="C34" s="6" t="s">
        <v>30</v>
      </c>
      <c r="D34" s="7" t="s">
        <v>31</v>
      </c>
      <c r="E34" s="7" t="s">
        <v>105</v>
      </c>
      <c r="F34" s="23" t="s">
        <v>45</v>
      </c>
      <c r="G34" s="24"/>
      <c r="H34" s="24"/>
      <c r="I34" s="24"/>
      <c r="J34" s="6" t="s">
        <v>20</v>
      </c>
      <c r="K34" s="24"/>
      <c r="L34" s="25"/>
    </row>
    <row r="35">
      <c r="A35" s="31"/>
      <c r="B35" s="14" t="s">
        <v>111</v>
      </c>
      <c r="C35" s="13" t="s">
        <v>14</v>
      </c>
      <c r="D35" s="14" t="s">
        <v>25</v>
      </c>
      <c r="E35" s="14" t="s">
        <v>92</v>
      </c>
      <c r="F35" s="20" t="s">
        <v>39</v>
      </c>
      <c r="G35" s="26"/>
      <c r="H35" s="26"/>
      <c r="I35" s="26"/>
      <c r="J35" s="13" t="s">
        <v>20</v>
      </c>
      <c r="K35" s="26"/>
      <c r="L35" s="17"/>
    </row>
    <row r="36">
      <c r="A36" s="32"/>
      <c r="B36" s="7" t="s">
        <v>74</v>
      </c>
      <c r="C36" s="6" t="s">
        <v>30</v>
      </c>
      <c r="D36" s="7" t="s">
        <v>31</v>
      </c>
      <c r="E36" s="7" t="s">
        <v>112</v>
      </c>
      <c r="F36" s="23" t="s">
        <v>45</v>
      </c>
      <c r="G36" s="23" t="s">
        <v>44</v>
      </c>
      <c r="H36" s="24"/>
      <c r="I36" s="24"/>
      <c r="J36" s="6" t="s">
        <v>20</v>
      </c>
      <c r="K36" s="24"/>
      <c r="L36" s="25"/>
    </row>
    <row r="37">
      <c r="A37" s="33"/>
      <c r="B37" s="34" t="s">
        <v>88</v>
      </c>
      <c r="C37" s="35" t="s">
        <v>24</v>
      </c>
      <c r="D37" s="34" t="s">
        <v>112</v>
      </c>
      <c r="E37" s="34" t="s">
        <v>112</v>
      </c>
      <c r="F37" s="34" t="s">
        <v>17</v>
      </c>
      <c r="G37" s="36"/>
      <c r="H37" s="36"/>
      <c r="I37" s="36"/>
      <c r="J37" s="35" t="s">
        <v>20</v>
      </c>
      <c r="K37" s="36"/>
      <c r="L37" s="37"/>
    </row>
  </sheetData>
  <dataValidations>
    <dataValidation type="list" allowBlank="1" sqref="C2:C37">
      <formula1>"Muy alta,Alta,Media,Baja,Muy baja"</formula1>
    </dataValidation>
    <dataValidation allowBlank="1" showDropDown="1" sqref="B2:B37 D2:E37 L2:L37"/>
    <dataValidation allowBlank="1" showDropDown="1" sqref="K2:K37"/>
    <dataValidation type="list" allowBlank="1" sqref="J2:J37">
      <formula1>"Not started,In progress,Completed,En revision,Próximamente"</formula1>
    </dataValidation>
  </dataValidations>
  <hyperlinks>
    <hyperlink r:id="rId1" ref="I2"/>
    <hyperlink r:id="rId2" ref="I3"/>
    <hyperlink r:id="rId3" ref="I4"/>
    <hyperlink r:id="rId4" ref="F5"/>
    <hyperlink r:id="rId5" ref="G5"/>
    <hyperlink r:id="rId6" ref="H5"/>
    <hyperlink r:id="rId7" ref="I5"/>
    <hyperlink r:id="rId8" ref="F6"/>
    <hyperlink r:id="rId9" ref="G6"/>
    <hyperlink r:id="rId10" ref="H6"/>
    <hyperlink r:id="rId11" ref="F7"/>
    <hyperlink r:id="rId12" ref="G7"/>
    <hyperlink r:id="rId13" ref="H7"/>
    <hyperlink r:id="rId14" ref="F8"/>
    <hyperlink r:id="rId15" ref="H8"/>
    <hyperlink r:id="rId16" ref="F9"/>
    <hyperlink r:id="rId17" ref="G9"/>
    <hyperlink r:id="rId18" ref="H9"/>
    <hyperlink r:id="rId19" ref="I9"/>
    <hyperlink r:id="rId20" ref="F10"/>
    <hyperlink r:id="rId21" ref="G10"/>
    <hyperlink r:id="rId22" ref="F11"/>
    <hyperlink r:id="rId23" ref="F12"/>
    <hyperlink r:id="rId24" ref="G12"/>
    <hyperlink r:id="rId25" ref="F13"/>
    <hyperlink r:id="rId26" ref="G13"/>
    <hyperlink r:id="rId27" ref="H13"/>
    <hyperlink r:id="rId28" ref="F14"/>
    <hyperlink r:id="rId29" ref="G14"/>
    <hyperlink r:id="rId30" ref="F15"/>
    <hyperlink r:id="rId31" ref="G15"/>
    <hyperlink r:id="rId32" ref="H15"/>
    <hyperlink r:id="rId33" ref="I15"/>
    <hyperlink r:id="rId34" ref="F16"/>
    <hyperlink r:id="rId35" ref="H16"/>
    <hyperlink r:id="rId36" ref="F17"/>
    <hyperlink r:id="rId37" ref="G17"/>
    <hyperlink r:id="rId38" ref="F18"/>
    <hyperlink r:id="rId39" ref="G18"/>
    <hyperlink r:id="rId40" ref="I18"/>
    <hyperlink r:id="rId41" ref="F19"/>
    <hyperlink r:id="rId42" ref="I19"/>
    <hyperlink r:id="rId43" ref="I20"/>
    <hyperlink r:id="rId44" ref="F21"/>
    <hyperlink r:id="rId45" ref="F24"/>
    <hyperlink r:id="rId46" ref="H24"/>
    <hyperlink r:id="rId47" ref="F26"/>
    <hyperlink r:id="rId48" ref="F28"/>
    <hyperlink r:id="rId49" ref="F29"/>
    <hyperlink r:id="rId50" ref="F30"/>
    <hyperlink r:id="rId51" ref="G30"/>
    <hyperlink r:id="rId52" ref="F31"/>
    <hyperlink r:id="rId53" ref="G31"/>
    <hyperlink r:id="rId54" ref="F32"/>
    <hyperlink r:id="rId55" ref="F33"/>
    <hyperlink r:id="rId56" ref="F34"/>
    <hyperlink r:id="rId57" ref="F35"/>
    <hyperlink r:id="rId58" ref="F36"/>
    <hyperlink r:id="rId59" ref="G36"/>
  </hyperlinks>
  <printOptions gridLines="1" horizontalCentered="1"/>
  <pageMargins bottom="0.75" footer="0.0" header="0.0" left="0.7" right="0.7" top="0.75"/>
  <pageSetup fitToHeight="0" paperSize="9" cellComments="atEnd" orientation="landscape" pageOrder="overThenDown"/>
  <drawing r:id="rId60"/>
  <tableParts count="1">
    <tablePart r:id="rId62"/>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63"/>
    <col customWidth="1" min="2" max="2" width="12.75"/>
    <col customWidth="1" min="3" max="3" width="15.0"/>
    <col customWidth="1" min="4" max="4" width="12.0"/>
    <col customWidth="1" min="5" max="5" width="15.13"/>
    <col customWidth="1" min="6" max="6" width="10.5"/>
  </cols>
  <sheetData>
    <row r="1">
      <c r="A1" s="38" t="s">
        <v>113</v>
      </c>
      <c r="B1" s="39" t="s">
        <v>2</v>
      </c>
      <c r="C1" s="39" t="s">
        <v>114</v>
      </c>
      <c r="D1" s="39" t="s">
        <v>115</v>
      </c>
      <c r="E1" s="39" t="s">
        <v>116</v>
      </c>
      <c r="F1" s="40" t="s">
        <v>117</v>
      </c>
      <c r="G1" s="41"/>
    </row>
    <row r="2">
      <c r="A2" s="42" t="s">
        <v>118</v>
      </c>
      <c r="B2" s="43">
        <v>4.0</v>
      </c>
      <c r="C2" s="43">
        <v>4.0</v>
      </c>
      <c r="D2" s="43">
        <v>5.0</v>
      </c>
      <c r="E2" s="43">
        <v>4.0</v>
      </c>
      <c r="F2" s="44">
        <f t="shared" ref="F2:F25" si="1">SUM(B2:E2)</f>
        <v>17</v>
      </c>
      <c r="G2" s="41"/>
    </row>
    <row r="3">
      <c r="A3" s="45" t="s">
        <v>119</v>
      </c>
      <c r="B3" s="46">
        <v>4.0</v>
      </c>
      <c r="C3" s="46">
        <v>4.0</v>
      </c>
      <c r="D3" s="46">
        <v>4.0</v>
      </c>
      <c r="E3" s="46">
        <v>5.0</v>
      </c>
      <c r="F3" s="47">
        <f t="shared" si="1"/>
        <v>17</v>
      </c>
      <c r="G3" s="41"/>
    </row>
    <row r="4">
      <c r="A4" s="42" t="s">
        <v>120</v>
      </c>
      <c r="B4" s="43">
        <v>5.0</v>
      </c>
      <c r="C4" s="43">
        <v>2.0</v>
      </c>
      <c r="D4" s="43">
        <v>4.0</v>
      </c>
      <c r="E4" s="43">
        <v>5.0</v>
      </c>
      <c r="F4" s="44">
        <f t="shared" si="1"/>
        <v>16</v>
      </c>
      <c r="G4" s="41"/>
    </row>
    <row r="5">
      <c r="A5" s="45" t="s">
        <v>121</v>
      </c>
      <c r="B5" s="46">
        <v>5.0</v>
      </c>
      <c r="C5" s="46">
        <v>3.0</v>
      </c>
      <c r="D5" s="46">
        <v>4.0</v>
      </c>
      <c r="E5" s="46">
        <v>4.0</v>
      </c>
      <c r="F5" s="47">
        <f t="shared" si="1"/>
        <v>16</v>
      </c>
      <c r="G5" s="41"/>
    </row>
    <row r="6">
      <c r="A6" s="42" t="s">
        <v>122</v>
      </c>
      <c r="B6" s="43">
        <v>5.0</v>
      </c>
      <c r="C6" s="43">
        <v>2.0</v>
      </c>
      <c r="D6" s="43">
        <v>4.0</v>
      </c>
      <c r="E6" s="43">
        <v>5.0</v>
      </c>
      <c r="F6" s="44">
        <f t="shared" si="1"/>
        <v>16</v>
      </c>
      <c r="G6" s="41"/>
    </row>
    <row r="7">
      <c r="A7" s="45" t="s">
        <v>123</v>
      </c>
      <c r="B7" s="46">
        <v>5.0</v>
      </c>
      <c r="C7" s="46">
        <v>3.0</v>
      </c>
      <c r="D7" s="46">
        <v>4.0</v>
      </c>
      <c r="E7" s="46">
        <v>4.0</v>
      </c>
      <c r="F7" s="47">
        <f t="shared" si="1"/>
        <v>16</v>
      </c>
      <c r="G7" s="41"/>
    </row>
    <row r="8">
      <c r="A8" s="42" t="s">
        <v>124</v>
      </c>
      <c r="B8" s="43">
        <v>5.0</v>
      </c>
      <c r="C8" s="43">
        <v>2.0</v>
      </c>
      <c r="D8" s="43">
        <v>4.0</v>
      </c>
      <c r="E8" s="43">
        <v>4.0</v>
      </c>
      <c r="F8" s="44">
        <f t="shared" si="1"/>
        <v>15</v>
      </c>
      <c r="G8" s="41"/>
    </row>
    <row r="9">
      <c r="A9" s="45" t="s">
        <v>125</v>
      </c>
      <c r="B9" s="46">
        <v>4.0</v>
      </c>
      <c r="C9" s="46">
        <v>4.0</v>
      </c>
      <c r="D9" s="46">
        <v>4.0</v>
      </c>
      <c r="E9" s="46">
        <v>3.0</v>
      </c>
      <c r="F9" s="47">
        <f t="shared" si="1"/>
        <v>15</v>
      </c>
      <c r="G9" s="41"/>
    </row>
    <row r="10">
      <c r="A10" s="42" t="s">
        <v>126</v>
      </c>
      <c r="B10" s="43">
        <v>4.0</v>
      </c>
      <c r="C10" s="43">
        <v>3.0</v>
      </c>
      <c r="D10" s="43">
        <v>4.0</v>
      </c>
      <c r="E10" s="43">
        <v>4.0</v>
      </c>
      <c r="F10" s="44">
        <f t="shared" si="1"/>
        <v>15</v>
      </c>
      <c r="G10" s="41"/>
    </row>
    <row r="11">
      <c r="A11" s="45" t="s">
        <v>127</v>
      </c>
      <c r="B11" s="46">
        <v>5.0</v>
      </c>
      <c r="C11" s="46">
        <v>3.0</v>
      </c>
      <c r="D11" s="46">
        <v>5.0</v>
      </c>
      <c r="E11" s="46">
        <v>1.0</v>
      </c>
      <c r="F11" s="47">
        <f t="shared" si="1"/>
        <v>14</v>
      </c>
      <c r="G11" s="41"/>
    </row>
    <row r="12">
      <c r="A12" s="42" t="s">
        <v>128</v>
      </c>
      <c r="B12" s="43">
        <v>5.0</v>
      </c>
      <c r="C12" s="43">
        <v>2.0</v>
      </c>
      <c r="D12" s="43">
        <v>3.0</v>
      </c>
      <c r="E12" s="43">
        <v>4.0</v>
      </c>
      <c r="F12" s="44">
        <f t="shared" si="1"/>
        <v>14</v>
      </c>
      <c r="G12" s="41"/>
    </row>
    <row r="13">
      <c r="A13" s="45" t="s">
        <v>129</v>
      </c>
      <c r="B13" s="46">
        <v>5.0</v>
      </c>
      <c r="C13" s="46">
        <v>1.0</v>
      </c>
      <c r="D13" s="46">
        <v>4.0</v>
      </c>
      <c r="E13" s="46">
        <v>4.0</v>
      </c>
      <c r="F13" s="47">
        <f t="shared" si="1"/>
        <v>14</v>
      </c>
      <c r="G13" s="41"/>
    </row>
    <row r="14">
      <c r="A14" s="42" t="s">
        <v>130</v>
      </c>
      <c r="B14" s="43">
        <v>5.0</v>
      </c>
      <c r="C14" s="43">
        <v>3.0</v>
      </c>
      <c r="D14" s="43">
        <v>5.0</v>
      </c>
      <c r="E14" s="43">
        <v>1.0</v>
      </c>
      <c r="F14" s="44">
        <f t="shared" si="1"/>
        <v>14</v>
      </c>
      <c r="G14" s="41"/>
    </row>
    <row r="15">
      <c r="A15" s="45" t="s">
        <v>131</v>
      </c>
      <c r="B15" s="46">
        <v>5.0</v>
      </c>
      <c r="C15" s="46">
        <v>2.0</v>
      </c>
      <c r="D15" s="46">
        <v>2.0</v>
      </c>
      <c r="E15" s="46">
        <v>4.0</v>
      </c>
      <c r="F15" s="47">
        <f t="shared" si="1"/>
        <v>13</v>
      </c>
      <c r="G15" s="41"/>
    </row>
    <row r="16">
      <c r="A16" s="42" t="s">
        <v>132</v>
      </c>
      <c r="B16" s="43">
        <v>5.0</v>
      </c>
      <c r="C16" s="43">
        <v>3.0</v>
      </c>
      <c r="D16" s="43">
        <v>1.0</v>
      </c>
      <c r="E16" s="43">
        <v>4.0</v>
      </c>
      <c r="F16" s="44">
        <f t="shared" si="1"/>
        <v>13</v>
      </c>
      <c r="G16" s="41"/>
    </row>
    <row r="17">
      <c r="A17" s="45" t="s">
        <v>133</v>
      </c>
      <c r="B17" s="46">
        <v>3.0</v>
      </c>
      <c r="C17" s="46">
        <v>2.0</v>
      </c>
      <c r="D17" s="46">
        <v>4.0</v>
      </c>
      <c r="E17" s="46">
        <v>3.0</v>
      </c>
      <c r="F17" s="47">
        <f t="shared" si="1"/>
        <v>12</v>
      </c>
      <c r="G17" s="41"/>
    </row>
    <row r="18">
      <c r="A18" s="42" t="s">
        <v>134</v>
      </c>
      <c r="B18" s="43">
        <v>3.0</v>
      </c>
      <c r="C18" s="43">
        <v>1.0</v>
      </c>
      <c r="D18" s="43">
        <v>3.0</v>
      </c>
      <c r="E18" s="43">
        <v>5.0</v>
      </c>
      <c r="F18" s="44">
        <f t="shared" si="1"/>
        <v>12</v>
      </c>
      <c r="G18" s="41"/>
    </row>
    <row r="19">
      <c r="A19" s="45" t="s">
        <v>135</v>
      </c>
      <c r="B19" s="46">
        <v>5.0</v>
      </c>
      <c r="C19" s="46">
        <v>1.0</v>
      </c>
      <c r="D19" s="46">
        <v>1.0</v>
      </c>
      <c r="E19" s="46">
        <v>5.0</v>
      </c>
      <c r="F19" s="47">
        <f t="shared" si="1"/>
        <v>12</v>
      </c>
      <c r="G19" s="41"/>
    </row>
    <row r="20">
      <c r="A20" s="42" t="s">
        <v>136</v>
      </c>
      <c r="B20" s="43">
        <v>3.0</v>
      </c>
      <c r="C20" s="43">
        <v>1.0</v>
      </c>
      <c r="D20" s="43">
        <v>2.0</v>
      </c>
      <c r="E20" s="43">
        <v>5.0</v>
      </c>
      <c r="F20" s="44">
        <f t="shared" si="1"/>
        <v>11</v>
      </c>
      <c r="G20" s="41"/>
    </row>
    <row r="21">
      <c r="A21" s="45" t="s">
        <v>137</v>
      </c>
      <c r="B21" s="46">
        <v>3.0</v>
      </c>
      <c r="C21" s="46">
        <v>1.0</v>
      </c>
      <c r="D21" s="46">
        <v>2.0</v>
      </c>
      <c r="E21" s="46">
        <v>5.0</v>
      </c>
      <c r="F21" s="47">
        <f t="shared" si="1"/>
        <v>11</v>
      </c>
      <c r="G21" s="41"/>
    </row>
    <row r="22">
      <c r="A22" s="42" t="s">
        <v>138</v>
      </c>
      <c r="B22" s="43">
        <v>2.0</v>
      </c>
      <c r="C22" s="43">
        <v>1.0</v>
      </c>
      <c r="D22" s="43">
        <v>3.0</v>
      </c>
      <c r="E22" s="43">
        <v>5.0</v>
      </c>
      <c r="F22" s="44">
        <f t="shared" si="1"/>
        <v>11</v>
      </c>
      <c r="G22" s="41"/>
    </row>
    <row r="23">
      <c r="A23" s="45" t="s">
        <v>139</v>
      </c>
      <c r="B23" s="46">
        <v>3.0</v>
      </c>
      <c r="C23" s="46">
        <v>2.0</v>
      </c>
      <c r="D23" s="46">
        <v>2.0</v>
      </c>
      <c r="E23" s="46">
        <v>4.0</v>
      </c>
      <c r="F23" s="47">
        <f t="shared" si="1"/>
        <v>11</v>
      </c>
      <c r="G23" s="41"/>
    </row>
    <row r="24">
      <c r="A24" s="42" t="s">
        <v>140</v>
      </c>
      <c r="B24" s="43">
        <v>1.0</v>
      </c>
      <c r="C24" s="43">
        <v>5.0</v>
      </c>
      <c r="D24" s="43">
        <v>1.0</v>
      </c>
      <c r="E24" s="43">
        <v>3.0</v>
      </c>
      <c r="F24" s="44">
        <f t="shared" si="1"/>
        <v>10</v>
      </c>
      <c r="G24" s="41"/>
    </row>
    <row r="25">
      <c r="A25" s="48" t="s">
        <v>141</v>
      </c>
      <c r="B25" s="49">
        <v>3.0</v>
      </c>
      <c r="C25" s="49">
        <v>1.0</v>
      </c>
      <c r="D25" s="49">
        <v>1.0</v>
      </c>
      <c r="E25" s="49">
        <v>5.0</v>
      </c>
      <c r="F25" s="50">
        <f t="shared" si="1"/>
        <v>10</v>
      </c>
      <c r="G25" s="41"/>
    </row>
  </sheetData>
  <dataValidations>
    <dataValidation type="custom" allowBlank="1" showDropDown="1" sqref="F2:F25">
      <formula1>AND(ISNUMBER(F2),(NOT(OR(NOT(ISERROR(DATEVALUE(F2))), AND(ISNUMBER(F2), LEFT(CELL("format", F2))="D")))))</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3.88"/>
    <col customWidth="1" min="3" max="4" width="15.13"/>
    <col customWidth="1" min="5" max="5" width="18.38"/>
    <col customWidth="1" min="6" max="6" width="22.38"/>
    <col customWidth="1" min="7" max="7" width="19.25"/>
    <col customWidth="1" min="8" max="9" width="20.13"/>
    <col customWidth="1" min="10" max="10" width="22.63"/>
    <col customWidth="1" min="11" max="11" width="19.0"/>
  </cols>
  <sheetData>
    <row r="1">
      <c r="A1" s="1" t="s">
        <v>142</v>
      </c>
      <c r="B1" s="2" t="s">
        <v>143</v>
      </c>
      <c r="C1" s="2" t="s">
        <v>2</v>
      </c>
      <c r="D1" s="2" t="s">
        <v>9</v>
      </c>
      <c r="E1" s="2" t="s">
        <v>3</v>
      </c>
      <c r="F1" s="2" t="s">
        <v>4</v>
      </c>
      <c r="G1" s="2" t="s">
        <v>144</v>
      </c>
      <c r="H1" s="2" t="s">
        <v>145</v>
      </c>
      <c r="I1" s="2" t="s">
        <v>146</v>
      </c>
      <c r="J1" s="2" t="s">
        <v>8</v>
      </c>
      <c r="K1" s="3" t="s">
        <v>11</v>
      </c>
    </row>
    <row r="2">
      <c r="A2" s="51" t="s">
        <v>147</v>
      </c>
      <c r="B2" s="7" t="s">
        <v>148</v>
      </c>
      <c r="C2" s="52"/>
      <c r="D2" s="6"/>
      <c r="E2" s="7"/>
      <c r="F2" s="7"/>
      <c r="G2" s="8" t="s">
        <v>149</v>
      </c>
      <c r="H2" s="53">
        <v>45699.0</v>
      </c>
      <c r="I2" s="53">
        <v>45704.0</v>
      </c>
      <c r="J2" s="30" t="s">
        <v>150</v>
      </c>
      <c r="K2" s="10"/>
    </row>
    <row r="3">
      <c r="A3" s="54"/>
      <c r="B3" s="14" t="s">
        <v>151</v>
      </c>
      <c r="C3" s="55"/>
      <c r="D3" s="13"/>
      <c r="E3" s="14"/>
      <c r="F3" s="26"/>
      <c r="G3" s="15"/>
      <c r="H3" s="56">
        <v>45700.0</v>
      </c>
      <c r="I3" s="56">
        <v>45705.0</v>
      </c>
      <c r="J3" s="15"/>
      <c r="K3" s="17"/>
    </row>
    <row r="4">
      <c r="A4" s="18"/>
      <c r="B4" s="7"/>
      <c r="C4" s="52"/>
      <c r="D4" s="6"/>
      <c r="E4" s="7"/>
      <c r="F4" s="24"/>
      <c r="G4" s="7"/>
      <c r="H4" s="53">
        <v>45705.0</v>
      </c>
      <c r="I4" s="57"/>
      <c r="J4" s="8"/>
      <c r="K4" s="10"/>
    </row>
    <row r="5">
      <c r="A5" s="19"/>
      <c r="B5" s="26"/>
      <c r="C5" s="55"/>
      <c r="D5" s="55"/>
      <c r="E5" s="26"/>
      <c r="F5" s="26"/>
      <c r="G5" s="26"/>
      <c r="H5" s="58"/>
      <c r="I5" s="58"/>
      <c r="J5" s="26"/>
      <c r="K5" s="17"/>
    </row>
    <row r="6">
      <c r="A6" s="22"/>
      <c r="B6" s="24"/>
      <c r="C6" s="59"/>
      <c r="D6" s="59"/>
      <c r="E6" s="24"/>
      <c r="F6" s="24"/>
      <c r="G6" s="24"/>
      <c r="H6" s="57"/>
      <c r="I6" s="57"/>
      <c r="J6" s="24"/>
      <c r="K6" s="25"/>
    </row>
    <row r="7">
      <c r="A7" s="19"/>
      <c r="B7" s="26"/>
      <c r="C7" s="60"/>
      <c r="D7" s="60"/>
      <c r="E7" s="26"/>
      <c r="F7" s="26"/>
      <c r="G7" s="26"/>
      <c r="H7" s="58"/>
      <c r="I7" s="58"/>
      <c r="J7" s="26"/>
      <c r="K7" s="17"/>
    </row>
    <row r="8">
      <c r="A8" s="22"/>
      <c r="B8" s="24"/>
      <c r="C8" s="59"/>
      <c r="D8" s="59"/>
      <c r="E8" s="24"/>
      <c r="F8" s="24"/>
      <c r="G8" s="24"/>
      <c r="H8" s="57"/>
      <c r="I8" s="57"/>
      <c r="J8" s="24"/>
      <c r="K8" s="25"/>
    </row>
    <row r="9">
      <c r="A9" s="19"/>
      <c r="B9" s="26"/>
      <c r="C9" s="60"/>
      <c r="D9" s="60"/>
      <c r="E9" s="26"/>
      <c r="F9" s="26"/>
      <c r="G9" s="26"/>
      <c r="H9" s="58"/>
      <c r="I9" s="58"/>
      <c r="J9" s="26"/>
      <c r="K9" s="17"/>
    </row>
    <row r="10">
      <c r="A10" s="22"/>
      <c r="B10" s="24"/>
      <c r="C10" s="59"/>
      <c r="D10" s="59"/>
      <c r="E10" s="24"/>
      <c r="F10" s="24"/>
      <c r="G10" s="24"/>
      <c r="H10" s="57"/>
      <c r="I10" s="57"/>
      <c r="J10" s="24"/>
      <c r="K10" s="25"/>
    </row>
    <row r="11">
      <c r="A11" s="19"/>
      <c r="B11" s="26"/>
      <c r="C11" s="60"/>
      <c r="D11" s="60"/>
      <c r="E11" s="26"/>
      <c r="F11" s="26"/>
      <c r="G11" s="26"/>
      <c r="H11" s="58"/>
      <c r="I11" s="58"/>
      <c r="J11" s="26"/>
      <c r="K11" s="17"/>
    </row>
    <row r="12">
      <c r="A12" s="22"/>
      <c r="B12" s="24"/>
      <c r="C12" s="59"/>
      <c r="D12" s="59"/>
      <c r="E12" s="24"/>
      <c r="F12" s="24"/>
      <c r="G12" s="24"/>
      <c r="H12" s="57"/>
      <c r="I12" s="57"/>
      <c r="J12" s="24"/>
      <c r="K12" s="25"/>
    </row>
    <row r="13">
      <c r="A13" s="19"/>
      <c r="B13" s="26"/>
      <c r="C13" s="60"/>
      <c r="D13" s="60"/>
      <c r="E13" s="26"/>
      <c r="F13" s="26"/>
      <c r="G13" s="26"/>
      <c r="H13" s="58"/>
      <c r="I13" s="58"/>
      <c r="J13" s="26"/>
      <c r="K13" s="17"/>
    </row>
    <row r="14">
      <c r="A14" s="22"/>
      <c r="B14" s="24"/>
      <c r="C14" s="59"/>
      <c r="D14" s="59"/>
      <c r="E14" s="24"/>
      <c r="F14" s="24"/>
      <c r="G14" s="24"/>
      <c r="H14" s="57"/>
      <c r="I14" s="57"/>
      <c r="J14" s="24"/>
      <c r="K14" s="25"/>
    </row>
    <row r="15">
      <c r="A15" s="61"/>
      <c r="B15" s="36"/>
      <c r="C15" s="62"/>
      <c r="D15" s="62"/>
      <c r="E15" s="36"/>
      <c r="F15" s="36"/>
      <c r="G15" s="36"/>
      <c r="H15" s="63"/>
      <c r="I15" s="63"/>
      <c r="J15" s="36"/>
      <c r="K15" s="37"/>
    </row>
  </sheetData>
  <dataValidations>
    <dataValidation type="list" allowBlank="1" sqref="D2:D15">
      <formula1>"Not started,In progress,Completed,Blocked"</formula1>
    </dataValidation>
    <dataValidation type="custom" allowBlank="1" showDropDown="1" sqref="H2:I15">
      <formula1>OR(NOT(ISERROR(DATEVALUE(H2))), AND(ISNUMBER(H2), LEFT(CELL("format", H2))="D"))</formula1>
    </dataValidation>
    <dataValidation allowBlank="1" showDropDown="1" sqref="B2:B15 E2:G15 K2:K15"/>
    <dataValidation type="list" allowBlank="1" sqref="C2:C15">
      <formula1>"Muy alta,Alta,Media,Baja,Muy baja"</formula1>
    </dataValidation>
  </dataValidations>
  <hyperlinks>
    <hyperlink r:id="rId1" ref="J2"/>
  </hyperlinks>
  <drawing r:id="rId2"/>
  <tableParts count="1">
    <tablePart r:id="rId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3.25"/>
    <col customWidth="1" min="2" max="2" width="25.38"/>
    <col customWidth="1" min="3" max="3" width="25.5"/>
    <col customWidth="1" min="4" max="4" width="37.63"/>
    <col customWidth="1" min="5" max="5" width="26.88"/>
  </cols>
  <sheetData>
    <row r="1">
      <c r="A1" s="64" t="s">
        <v>152</v>
      </c>
      <c r="B1" s="65" t="s">
        <v>153</v>
      </c>
      <c r="C1" s="65" t="s">
        <v>154</v>
      </c>
      <c r="D1" s="65" t="s">
        <v>155</v>
      </c>
      <c r="E1" s="66" t="s">
        <v>156</v>
      </c>
      <c r="F1" s="67"/>
    </row>
    <row r="2">
      <c r="A2" s="68" t="s">
        <v>157</v>
      </c>
      <c r="B2" s="69" t="s">
        <v>158</v>
      </c>
      <c r="C2" s="70" t="s">
        <v>159</v>
      </c>
      <c r="D2" s="69" t="s">
        <v>160</v>
      </c>
      <c r="E2" s="71" t="s">
        <v>161</v>
      </c>
      <c r="F2" s="67"/>
    </row>
    <row r="3">
      <c r="A3" s="72" t="s">
        <v>162</v>
      </c>
      <c r="B3" s="73" t="s">
        <v>158</v>
      </c>
      <c r="C3" s="74" t="s">
        <v>163</v>
      </c>
      <c r="D3" s="73" t="s">
        <v>164</v>
      </c>
      <c r="E3" s="75" t="s">
        <v>165</v>
      </c>
      <c r="F3" s="67"/>
    </row>
    <row r="4">
      <c r="A4" s="68" t="s">
        <v>166</v>
      </c>
      <c r="B4" s="69" t="s">
        <v>167</v>
      </c>
      <c r="C4" s="70" t="s">
        <v>168</v>
      </c>
      <c r="D4" s="69" t="s">
        <v>169</v>
      </c>
      <c r="E4" s="71" t="s">
        <v>170</v>
      </c>
      <c r="F4" s="67"/>
    </row>
    <row r="5">
      <c r="A5" s="72" t="s">
        <v>171</v>
      </c>
      <c r="B5" s="73" t="s">
        <v>172</v>
      </c>
      <c r="C5" s="74" t="s">
        <v>168</v>
      </c>
      <c r="D5" s="73" t="s">
        <v>169</v>
      </c>
      <c r="E5" s="75" t="s">
        <v>173</v>
      </c>
      <c r="F5" s="67"/>
    </row>
    <row r="6">
      <c r="A6" s="68" t="s">
        <v>174</v>
      </c>
      <c r="B6" s="69" t="s">
        <v>175</v>
      </c>
      <c r="C6" s="70" t="s">
        <v>163</v>
      </c>
      <c r="D6" s="69" t="s">
        <v>176</v>
      </c>
      <c r="E6" s="71" t="s">
        <v>177</v>
      </c>
      <c r="F6" s="67"/>
    </row>
    <row r="7">
      <c r="A7" s="72" t="s">
        <v>178</v>
      </c>
      <c r="B7" s="73" t="s">
        <v>179</v>
      </c>
      <c r="C7" s="74" t="s">
        <v>168</v>
      </c>
      <c r="D7" s="73" t="s">
        <v>169</v>
      </c>
      <c r="E7" s="75" t="s">
        <v>180</v>
      </c>
      <c r="F7" s="67"/>
    </row>
    <row r="8">
      <c r="A8" s="68" t="s">
        <v>181</v>
      </c>
      <c r="B8" s="69" t="s">
        <v>182</v>
      </c>
      <c r="C8" s="70" t="s">
        <v>183</v>
      </c>
      <c r="D8" s="69" t="s">
        <v>184</v>
      </c>
      <c r="E8" s="71" t="s">
        <v>185</v>
      </c>
      <c r="F8" s="67"/>
    </row>
    <row r="9">
      <c r="A9" s="76" t="s">
        <v>186</v>
      </c>
      <c r="B9" s="77" t="s">
        <v>187</v>
      </c>
      <c r="C9" s="77" t="s">
        <v>188</v>
      </c>
      <c r="D9" s="77" t="s">
        <v>185</v>
      </c>
      <c r="E9" s="78" t="s">
        <v>189</v>
      </c>
      <c r="F9" s="67"/>
    </row>
    <row r="10">
      <c r="A10" s="79" t="s">
        <v>190</v>
      </c>
      <c r="B10" s="8" t="s">
        <v>191</v>
      </c>
      <c r="C10" s="8" t="s">
        <v>159</v>
      </c>
      <c r="D10" s="8" t="s">
        <v>160</v>
      </c>
      <c r="E10" s="80" t="s">
        <v>192</v>
      </c>
      <c r="F10" s="67"/>
    </row>
    <row r="11">
      <c r="A11" s="81" t="s">
        <v>193</v>
      </c>
      <c r="B11" s="15" t="s">
        <v>194</v>
      </c>
      <c r="C11" s="15" t="s">
        <v>159</v>
      </c>
      <c r="D11" s="15" t="s">
        <v>160</v>
      </c>
      <c r="E11" s="82" t="s">
        <v>173</v>
      </c>
      <c r="F11" s="67"/>
    </row>
    <row r="12">
      <c r="A12" s="83"/>
      <c r="B12" s="84"/>
      <c r="C12" s="84"/>
      <c r="D12" s="84"/>
      <c r="E12" s="85"/>
    </row>
  </sheetData>
  <printOptions gridLines="1" horizontalCentered="1"/>
  <pageMargins bottom="0.75" footer="0.0" header="0.0" left="0.7" right="0.7" top="0.75"/>
  <pageSetup fitToHeight="0" paperSize="9" cellComments="atEnd" orientation="landscape" pageOrder="overThenDown"/>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7.25"/>
    <col customWidth="1" min="3" max="3" width="17.5"/>
    <col customWidth="1" min="4" max="4" width="25.38"/>
    <col customWidth="1" min="5" max="5" width="34.25"/>
    <col customWidth="1" min="6" max="6" width="18.25"/>
    <col customWidth="1" min="7" max="7" width="16.0"/>
    <col customWidth="1" min="8" max="8" width="20.38"/>
    <col customWidth="1" min="9" max="9" width="26.25"/>
    <col customWidth="1" min="10" max="10" width="16.75"/>
    <col customWidth="1" min="11" max="11" width="15.0"/>
    <col customWidth="1" min="12" max="12" width="16.0"/>
    <col customWidth="1" min="13" max="13" width="17.63"/>
    <col customWidth="1" min="14" max="14" width="26.0"/>
    <col customWidth="1" min="15" max="15" width="36.38"/>
    <col customWidth="1" min="16" max="16" width="22.25"/>
    <col customWidth="1" min="17" max="17" width="16.75"/>
  </cols>
  <sheetData>
    <row r="1">
      <c r="A1" s="86" t="s">
        <v>195</v>
      </c>
      <c r="B1" s="87" t="s">
        <v>196</v>
      </c>
      <c r="C1" s="87" t="s">
        <v>197</v>
      </c>
      <c r="D1" s="87" t="s">
        <v>198</v>
      </c>
      <c r="E1" s="87" t="s">
        <v>199</v>
      </c>
      <c r="F1" s="87" t="s">
        <v>200</v>
      </c>
      <c r="G1" s="87" t="s">
        <v>201</v>
      </c>
      <c r="H1" s="87" t="s">
        <v>202</v>
      </c>
      <c r="I1" s="87" t="s">
        <v>203</v>
      </c>
      <c r="J1" s="87" t="s">
        <v>204</v>
      </c>
      <c r="K1" s="87" t="s">
        <v>205</v>
      </c>
      <c r="L1" s="87" t="s">
        <v>206</v>
      </c>
      <c r="M1" s="87" t="s">
        <v>207</v>
      </c>
      <c r="N1" s="87" t="s">
        <v>208</v>
      </c>
      <c r="O1" s="87" t="s">
        <v>209</v>
      </c>
      <c r="P1" s="88" t="s">
        <v>210</v>
      </c>
      <c r="Q1" s="89" t="s">
        <v>211</v>
      </c>
    </row>
    <row r="2">
      <c r="A2" s="90">
        <v>1.0</v>
      </c>
      <c r="B2" s="24" t="s">
        <v>212</v>
      </c>
      <c r="C2" s="91" t="b">
        <v>1</v>
      </c>
      <c r="D2" s="92" t="b">
        <v>0</v>
      </c>
      <c r="E2" s="92" t="b">
        <v>0</v>
      </c>
      <c r="F2" s="92" t="b">
        <v>0</v>
      </c>
      <c r="G2" s="92" t="b">
        <v>0</v>
      </c>
      <c r="H2" s="92" t="b">
        <v>0</v>
      </c>
      <c r="I2" s="92" t="b">
        <v>0</v>
      </c>
      <c r="J2" s="91" t="b">
        <v>0</v>
      </c>
      <c r="K2" s="91" t="b">
        <v>0</v>
      </c>
      <c r="L2" s="91" t="b">
        <v>0</v>
      </c>
      <c r="M2" s="91" t="b">
        <v>0</v>
      </c>
      <c r="N2" s="91" t="b">
        <v>0</v>
      </c>
      <c r="O2" s="91" t="b">
        <v>0</v>
      </c>
      <c r="P2" s="93" t="str">
        <f>IFERROR(__xludf.DUMMYFUNCTION("SPARKLINE(COUNTIF(C2:O2,TRUE),{""charttype"",""bar"";""max"",COUNTA(Table2[[#HEADERS],[Identificado]:[Pruebas de aceptacion (usuario final)]])})"),"")</f>
        <v/>
      </c>
      <c r="Q2" s="94">
        <f>COUNTIF(C2:O2,TRUE)/COUNTA(Table2[[#HEADERS],[Identificado]:[Pruebas de aceptacion (usuario final)]])</f>
        <v>0.07692307692</v>
      </c>
    </row>
    <row r="3">
      <c r="A3" s="95">
        <v>2.0</v>
      </c>
      <c r="B3" s="26" t="s">
        <v>213</v>
      </c>
      <c r="C3" s="96" t="b">
        <v>1</v>
      </c>
      <c r="D3" s="97" t="b">
        <v>0</v>
      </c>
      <c r="E3" s="97" t="b">
        <v>0</v>
      </c>
      <c r="F3" s="97" t="b">
        <v>0</v>
      </c>
      <c r="G3" s="97" t="b">
        <v>0</v>
      </c>
      <c r="H3" s="97" t="b">
        <v>0</v>
      </c>
      <c r="I3" s="97" t="b">
        <v>0</v>
      </c>
      <c r="J3" s="97" t="b">
        <v>0</v>
      </c>
      <c r="K3" s="97" t="b">
        <v>0</v>
      </c>
      <c r="L3" s="97" t="b">
        <v>0</v>
      </c>
      <c r="M3" s="97" t="b">
        <v>0</v>
      </c>
      <c r="N3" s="97" t="b">
        <v>0</v>
      </c>
      <c r="O3" s="97" t="b">
        <v>0</v>
      </c>
      <c r="P3" s="98" t="str">
        <f>IFERROR(__xludf.DUMMYFUNCTION("SPARKLINE(COUNTIF(C3:O3,TRUE),{""charttype"",""bar"";""max"",COUNTA(Table2[[#HEADERS],[Identificado]:[Pruebas de aceptacion (usuario final)]])})"),"")</f>
        <v/>
      </c>
      <c r="Q3" s="99">
        <f>COUNTIF(C3:O3,TRUE)/COUNTA(Table2[[#HEADERS],[Identificado]:[Pruebas de aceptacion (usuario final)]])</f>
        <v>0.07692307692</v>
      </c>
    </row>
    <row r="4">
      <c r="A4" s="90">
        <v>3.0</v>
      </c>
      <c r="B4" s="24" t="s">
        <v>214</v>
      </c>
      <c r="C4" s="91" t="b">
        <v>1</v>
      </c>
      <c r="D4" s="92" t="b">
        <v>0</v>
      </c>
      <c r="E4" s="92" t="b">
        <v>0</v>
      </c>
      <c r="F4" s="92" t="b">
        <v>0</v>
      </c>
      <c r="G4" s="92" t="b">
        <v>0</v>
      </c>
      <c r="H4" s="92" t="b">
        <v>0</v>
      </c>
      <c r="I4" s="92" t="b">
        <v>0</v>
      </c>
      <c r="J4" s="92" t="b">
        <v>0</v>
      </c>
      <c r="K4" s="92" t="b">
        <v>0</v>
      </c>
      <c r="L4" s="92" t="b">
        <v>0</v>
      </c>
      <c r="M4" s="92" t="b">
        <v>0</v>
      </c>
      <c r="N4" s="91" t="b">
        <v>0</v>
      </c>
      <c r="O4" s="92" t="b">
        <v>0</v>
      </c>
      <c r="P4" s="93" t="str">
        <f>IFERROR(__xludf.DUMMYFUNCTION("SPARKLINE(COUNTIF(C4:O4,TRUE),{""charttype"",""bar"";""max"",COUNTA(Table2[[#HEADERS],[Identificado]:[Pruebas de aceptacion (usuario final)]])})"),"")</f>
        <v/>
      </c>
      <c r="Q4" s="94">
        <f>COUNTIF(C4:O4,TRUE)/COUNTA(Table2[[#HEADERS],[Identificado]:[Pruebas de aceptacion (usuario final)]])</f>
        <v>0.07692307692</v>
      </c>
    </row>
    <row r="5">
      <c r="A5" s="95">
        <v>4.0</v>
      </c>
      <c r="B5" s="26" t="s">
        <v>215</v>
      </c>
      <c r="C5" s="96" t="b">
        <v>1</v>
      </c>
      <c r="D5" s="97" t="b">
        <v>0</v>
      </c>
      <c r="E5" s="97" t="b">
        <v>0</v>
      </c>
      <c r="F5" s="97" t="b">
        <v>0</v>
      </c>
      <c r="G5" s="97" t="b">
        <v>0</v>
      </c>
      <c r="H5" s="97" t="b">
        <v>0</v>
      </c>
      <c r="I5" s="97" t="b">
        <v>0</v>
      </c>
      <c r="J5" s="97" t="b">
        <v>0</v>
      </c>
      <c r="K5" s="97" t="b">
        <v>0</v>
      </c>
      <c r="L5" s="97" t="b">
        <v>0</v>
      </c>
      <c r="M5" s="97" t="b">
        <v>0</v>
      </c>
      <c r="N5" s="96" t="b">
        <v>0</v>
      </c>
      <c r="O5" s="97" t="b">
        <v>0</v>
      </c>
      <c r="P5" s="98" t="str">
        <f>IFERROR(__xludf.DUMMYFUNCTION("SPARKLINE(COUNTIF(C5:O5,TRUE),{""charttype"",""bar"";""max"",COUNTA(Table2[[#HEADERS],[Identificado]:[Pruebas de aceptacion (usuario final)]])})"),"")</f>
        <v/>
      </c>
      <c r="Q5" s="99">
        <f>COUNTIF(C5:O5,TRUE)/COUNTA(Table2[[#HEADERS],[Identificado]:[Pruebas de aceptacion (usuario final)]])</f>
        <v>0.07692307692</v>
      </c>
    </row>
    <row r="6">
      <c r="A6" s="90">
        <v>5.0</v>
      </c>
      <c r="B6" s="7" t="s">
        <v>216</v>
      </c>
      <c r="C6" s="91" t="b">
        <v>1</v>
      </c>
      <c r="D6" s="91" t="b">
        <v>1</v>
      </c>
      <c r="E6" s="92" t="b">
        <v>0</v>
      </c>
      <c r="F6" s="92" t="b">
        <v>0</v>
      </c>
      <c r="G6" s="92" t="b">
        <v>0</v>
      </c>
      <c r="H6" s="92" t="b">
        <v>0</v>
      </c>
      <c r="I6" s="92" t="b">
        <v>0</v>
      </c>
      <c r="J6" s="92" t="b">
        <v>0</v>
      </c>
      <c r="K6" s="92" t="b">
        <v>0</v>
      </c>
      <c r="L6" s="92" t="b">
        <v>0</v>
      </c>
      <c r="M6" s="92" t="b">
        <v>0</v>
      </c>
      <c r="N6" s="91" t="b">
        <v>0</v>
      </c>
      <c r="O6" s="91" t="b">
        <v>0</v>
      </c>
      <c r="P6" s="93" t="str">
        <f>IFERROR(__xludf.DUMMYFUNCTION("SPARKLINE(COUNTIF(C6:O6,TRUE),{""charttype"",""bar"";""max"",COUNTA(Table2[[#HEADERS],[Identificado]:[Pruebas de aceptacion (usuario final)]])})"),"")</f>
        <v/>
      </c>
      <c r="Q6" s="94">
        <f>COUNTIF(C6:O6,TRUE)/COUNTA(Table2[[#HEADERS],[Identificado]:[Pruebas de aceptacion (usuario final)]])</f>
        <v>0.1538461538</v>
      </c>
    </row>
    <row r="7">
      <c r="A7" s="95">
        <v>6.0</v>
      </c>
      <c r="B7" s="26" t="s">
        <v>217</v>
      </c>
      <c r="C7" s="96" t="b">
        <v>1</v>
      </c>
      <c r="D7" s="97" t="b">
        <v>0</v>
      </c>
      <c r="E7" s="97" t="b">
        <v>0</v>
      </c>
      <c r="F7" s="97" t="b">
        <v>0</v>
      </c>
      <c r="G7" s="97" t="b">
        <v>0</v>
      </c>
      <c r="H7" s="97" t="b">
        <v>0</v>
      </c>
      <c r="I7" s="97" t="b">
        <v>0</v>
      </c>
      <c r="J7" s="97" t="b">
        <v>0</v>
      </c>
      <c r="K7" s="97" t="b">
        <v>0</v>
      </c>
      <c r="L7" s="97" t="b">
        <v>0</v>
      </c>
      <c r="M7" s="97" t="b">
        <v>0</v>
      </c>
      <c r="N7" s="97" t="b">
        <v>0</v>
      </c>
      <c r="O7" s="97" t="b">
        <v>0</v>
      </c>
      <c r="P7" s="98" t="str">
        <f>IFERROR(__xludf.DUMMYFUNCTION("SPARKLINE(COUNTIF(C7:O7,TRUE),{""charttype"",""bar"";""max"",COUNTA(Table2[[#HEADERS],[Identificado]:[Pruebas de aceptacion (usuario final)]])})"),"")</f>
        <v/>
      </c>
      <c r="Q7" s="99">
        <f>COUNTIF(C7:O7,TRUE)/COUNTA(Table2[[#HEADERS],[Identificado]:[Pruebas de aceptacion (usuario final)]])</f>
        <v>0.07692307692</v>
      </c>
    </row>
    <row r="8">
      <c r="A8" s="90">
        <v>7.0</v>
      </c>
      <c r="B8" s="24" t="s">
        <v>218</v>
      </c>
      <c r="C8" s="91" t="b">
        <v>1</v>
      </c>
      <c r="D8" s="92" t="b">
        <v>0</v>
      </c>
      <c r="E8" s="92" t="b">
        <v>0</v>
      </c>
      <c r="F8" s="92" t="b">
        <v>0</v>
      </c>
      <c r="G8" s="92" t="b">
        <v>0</v>
      </c>
      <c r="H8" s="92" t="b">
        <v>0</v>
      </c>
      <c r="I8" s="92" t="b">
        <v>0</v>
      </c>
      <c r="J8" s="92" t="b">
        <v>0</v>
      </c>
      <c r="K8" s="92" t="b">
        <v>0</v>
      </c>
      <c r="L8" s="92" t="b">
        <v>0</v>
      </c>
      <c r="M8" s="92" t="b">
        <v>0</v>
      </c>
      <c r="N8" s="92" t="b">
        <v>0</v>
      </c>
      <c r="O8" s="92" t="b">
        <v>0</v>
      </c>
      <c r="P8" s="93" t="str">
        <f>IFERROR(__xludf.DUMMYFUNCTION("SPARKLINE(COUNTIF(C8:O8,TRUE),{""charttype"",""bar"";""max"",COUNTA(Table2[[#HEADERS],[Identificado]:[Pruebas de aceptacion (usuario final)]])})"),"")</f>
        <v/>
      </c>
      <c r="Q8" s="94">
        <f>COUNTIF(C8:O8,TRUE)/COUNTA(Table2[[#HEADERS],[Identificado]:[Pruebas de aceptacion (usuario final)]])</f>
        <v>0.07692307692</v>
      </c>
    </row>
    <row r="9">
      <c r="A9" s="95">
        <v>8.0</v>
      </c>
      <c r="B9" s="26" t="s">
        <v>219</v>
      </c>
      <c r="C9" s="96" t="b">
        <v>1</v>
      </c>
      <c r="D9" s="97" t="b">
        <v>0</v>
      </c>
      <c r="E9" s="97" t="b">
        <v>0</v>
      </c>
      <c r="F9" s="97" t="b">
        <v>0</v>
      </c>
      <c r="G9" s="97" t="b">
        <v>0</v>
      </c>
      <c r="H9" s="97" t="b">
        <v>0</v>
      </c>
      <c r="I9" s="97" t="b">
        <v>0</v>
      </c>
      <c r="J9" s="97" t="b">
        <v>0</v>
      </c>
      <c r="K9" s="97" t="b">
        <v>0</v>
      </c>
      <c r="L9" s="97" t="b">
        <v>0</v>
      </c>
      <c r="M9" s="97" t="b">
        <v>0</v>
      </c>
      <c r="N9" s="96" t="b">
        <v>0</v>
      </c>
      <c r="O9" s="97" t="b">
        <v>0</v>
      </c>
      <c r="P9" s="98" t="str">
        <f>IFERROR(__xludf.DUMMYFUNCTION("SPARKLINE(COUNTIF(C9:O9,TRUE),{""charttype"",""bar"";""max"",COUNTA(Table2[[#HEADERS],[Identificado]:[Pruebas de aceptacion (usuario final)]])})"),"")</f>
        <v/>
      </c>
      <c r="Q9" s="99">
        <f>COUNTIF(C9:O9,TRUE)/COUNTA(Table2[[#HEADERS],[Identificado]:[Pruebas de aceptacion (usuario final)]])</f>
        <v>0.07692307692</v>
      </c>
    </row>
    <row r="10">
      <c r="A10" s="90">
        <v>9.0</v>
      </c>
      <c r="B10" s="24" t="s">
        <v>220</v>
      </c>
      <c r="C10" s="91" t="b">
        <v>1</v>
      </c>
      <c r="D10" s="92" t="b">
        <v>0</v>
      </c>
      <c r="E10" s="92" t="b">
        <v>0</v>
      </c>
      <c r="F10" s="92" t="b">
        <v>0</v>
      </c>
      <c r="G10" s="92" t="b">
        <v>0</v>
      </c>
      <c r="H10" s="92" t="b">
        <v>0</v>
      </c>
      <c r="I10" s="92" t="b">
        <v>0</v>
      </c>
      <c r="J10" s="92" t="b">
        <v>0</v>
      </c>
      <c r="K10" s="92" t="b">
        <v>0</v>
      </c>
      <c r="L10" s="92" t="b">
        <v>0</v>
      </c>
      <c r="M10" s="92" t="b">
        <v>0</v>
      </c>
      <c r="N10" s="92" t="b">
        <v>0</v>
      </c>
      <c r="O10" s="92" t="b">
        <v>0</v>
      </c>
      <c r="P10" s="93" t="str">
        <f>IFERROR(__xludf.DUMMYFUNCTION("SPARKLINE(COUNTIF(C10:O10,TRUE),{""charttype"",""bar"";""max"",COUNTA(Table2[[#HEADERS],[Identificado]:[Pruebas de aceptacion (usuario final)]])})"),"")</f>
        <v/>
      </c>
      <c r="Q10" s="94">
        <f>COUNTIF(C10:O10,TRUE)/COUNTA(Table2[[#HEADERS],[Identificado]:[Pruebas de aceptacion (usuario final)]])</f>
        <v>0.07692307692</v>
      </c>
    </row>
    <row r="11">
      <c r="A11" s="95">
        <v>10.0</v>
      </c>
      <c r="B11" s="26" t="s">
        <v>221</v>
      </c>
      <c r="C11" s="96" t="b">
        <v>1</v>
      </c>
      <c r="D11" s="97" t="b">
        <v>0</v>
      </c>
      <c r="E11" s="97" t="b">
        <v>0</v>
      </c>
      <c r="F11" s="97" t="b">
        <v>0</v>
      </c>
      <c r="G11" s="97" t="b">
        <v>0</v>
      </c>
      <c r="H11" s="97" t="b">
        <v>0</v>
      </c>
      <c r="I11" s="97" t="b">
        <v>0</v>
      </c>
      <c r="J11" s="97" t="b">
        <v>0</v>
      </c>
      <c r="K11" s="97" t="b">
        <v>0</v>
      </c>
      <c r="L11" s="97" t="b">
        <v>0</v>
      </c>
      <c r="M11" s="97" t="b">
        <v>0</v>
      </c>
      <c r="N11" s="96" t="b">
        <v>0</v>
      </c>
      <c r="O11" s="97" t="b">
        <v>0</v>
      </c>
      <c r="P11" s="98" t="str">
        <f>IFERROR(__xludf.DUMMYFUNCTION("SPARKLINE(COUNTIF(C11:O11,TRUE),{""charttype"",""bar"";""max"",COUNTA(Table2[[#HEADERS],[Identificado]:[Pruebas de aceptacion (usuario final)]])})"),"")</f>
        <v/>
      </c>
      <c r="Q11" s="99">
        <f>COUNTIF(C11:O11,TRUE)/COUNTA(Table2[[#HEADERS],[Identificado]:[Pruebas de aceptacion (usuario final)]])</f>
        <v>0.07692307692</v>
      </c>
    </row>
    <row r="12">
      <c r="A12" s="90">
        <v>11.0</v>
      </c>
      <c r="B12" s="24" t="s">
        <v>222</v>
      </c>
      <c r="C12" s="91" t="b">
        <v>1</v>
      </c>
      <c r="D12" s="92" t="b">
        <v>0</v>
      </c>
      <c r="E12" s="92" t="b">
        <v>0</v>
      </c>
      <c r="F12" s="92" t="b">
        <v>0</v>
      </c>
      <c r="G12" s="92" t="b">
        <v>0</v>
      </c>
      <c r="H12" s="92" t="b">
        <v>0</v>
      </c>
      <c r="I12" s="92" t="b">
        <v>0</v>
      </c>
      <c r="J12" s="92" t="b">
        <v>0</v>
      </c>
      <c r="K12" s="92" t="b">
        <v>0</v>
      </c>
      <c r="L12" s="92" t="b">
        <v>0</v>
      </c>
      <c r="M12" s="92" t="b">
        <v>0</v>
      </c>
      <c r="N12" s="92" t="b">
        <v>0</v>
      </c>
      <c r="O12" s="92" t="b">
        <v>0</v>
      </c>
      <c r="P12" s="93" t="str">
        <f>IFERROR(__xludf.DUMMYFUNCTION("SPARKLINE(COUNTIF(C12:O12,TRUE),{""charttype"",""bar"";""max"",COUNTA(Table2[[#HEADERS],[Identificado]:[Pruebas de aceptacion (usuario final)]])})"),"")</f>
        <v/>
      </c>
      <c r="Q12" s="94">
        <f>COUNTIF(C12:O12,TRUE)/COUNTA(Table2[[#HEADERS],[Identificado]:[Pruebas de aceptacion (usuario final)]])</f>
        <v>0.07692307692</v>
      </c>
    </row>
    <row r="13">
      <c r="A13" s="95">
        <v>12.0</v>
      </c>
      <c r="B13" s="26" t="s">
        <v>223</v>
      </c>
      <c r="C13" s="96" t="b">
        <v>1</v>
      </c>
      <c r="D13" s="97" t="b">
        <v>0</v>
      </c>
      <c r="E13" s="97" t="b">
        <v>0</v>
      </c>
      <c r="F13" s="97" t="b">
        <v>0</v>
      </c>
      <c r="G13" s="97" t="b">
        <v>0</v>
      </c>
      <c r="H13" s="97" t="b">
        <v>0</v>
      </c>
      <c r="I13" s="97" t="b">
        <v>0</v>
      </c>
      <c r="J13" s="97" t="b">
        <v>0</v>
      </c>
      <c r="K13" s="97" t="b">
        <v>0</v>
      </c>
      <c r="L13" s="97" t="b">
        <v>0</v>
      </c>
      <c r="M13" s="97" t="b">
        <v>0</v>
      </c>
      <c r="N13" s="97" t="b">
        <v>0</v>
      </c>
      <c r="O13" s="97" t="b">
        <v>0</v>
      </c>
      <c r="P13" s="98" t="str">
        <f>IFERROR(__xludf.DUMMYFUNCTION("SPARKLINE(COUNTIF(C13:O13,TRUE),{""charttype"",""bar"";""max"",COUNTA(Table2[[#HEADERS],[Identificado]:[Pruebas de aceptacion (usuario final)]])})"),"")</f>
        <v/>
      </c>
      <c r="Q13" s="99">
        <f>COUNTIF(C13:O13,TRUE)/COUNTA(Table2[[#HEADERS],[Identificado]:[Pruebas de aceptacion (usuario final)]])</f>
        <v>0.07692307692</v>
      </c>
    </row>
    <row r="14">
      <c r="A14" s="90">
        <v>13.0</v>
      </c>
      <c r="B14" s="24" t="s">
        <v>224</v>
      </c>
      <c r="C14" s="91" t="b">
        <v>1</v>
      </c>
      <c r="D14" s="92" t="b">
        <v>0</v>
      </c>
      <c r="E14" s="92" t="b">
        <v>0</v>
      </c>
      <c r="F14" s="92" t="b">
        <v>0</v>
      </c>
      <c r="G14" s="92" t="b">
        <v>0</v>
      </c>
      <c r="H14" s="92" t="b">
        <v>0</v>
      </c>
      <c r="I14" s="92" t="b">
        <v>0</v>
      </c>
      <c r="J14" s="92" t="b">
        <v>0</v>
      </c>
      <c r="K14" s="92" t="b">
        <v>0</v>
      </c>
      <c r="L14" s="92" t="b">
        <v>0</v>
      </c>
      <c r="M14" s="92" t="b">
        <v>0</v>
      </c>
      <c r="N14" s="92" t="b">
        <v>0</v>
      </c>
      <c r="O14" s="92" t="b">
        <v>0</v>
      </c>
      <c r="P14" s="93" t="str">
        <f>IFERROR(__xludf.DUMMYFUNCTION("SPARKLINE(COUNTIF(C14:O14,TRUE),{""charttype"",""bar"";""max"",COUNTA(Table2[[#HEADERS],[Identificado]:[Pruebas de aceptacion (usuario final)]])})"),"")</f>
        <v/>
      </c>
      <c r="Q14" s="94">
        <f>COUNTIF(C14:O14,TRUE)/COUNTA(Table2[[#HEADERS],[Identificado]:[Pruebas de aceptacion (usuario final)]])</f>
        <v>0.07692307692</v>
      </c>
    </row>
    <row r="15">
      <c r="A15" s="95">
        <v>14.0</v>
      </c>
      <c r="B15" s="26" t="s">
        <v>225</v>
      </c>
      <c r="C15" s="96" t="b">
        <v>1</v>
      </c>
      <c r="D15" s="97" t="b">
        <v>0</v>
      </c>
      <c r="E15" s="97" t="b">
        <v>0</v>
      </c>
      <c r="F15" s="97" t="b">
        <v>0</v>
      </c>
      <c r="G15" s="97" t="b">
        <v>0</v>
      </c>
      <c r="H15" s="97" t="b">
        <v>0</v>
      </c>
      <c r="I15" s="97" t="b">
        <v>0</v>
      </c>
      <c r="J15" s="97" t="b">
        <v>0</v>
      </c>
      <c r="K15" s="97" t="b">
        <v>0</v>
      </c>
      <c r="L15" s="97" t="b">
        <v>0</v>
      </c>
      <c r="M15" s="97" t="b">
        <v>0</v>
      </c>
      <c r="N15" s="97" t="b">
        <v>0</v>
      </c>
      <c r="O15" s="97" t="b">
        <v>0</v>
      </c>
      <c r="P15" s="98" t="str">
        <f>IFERROR(__xludf.DUMMYFUNCTION("SPARKLINE(COUNTIF(C15:O15,TRUE),{""charttype"",""bar"";""max"",COUNTA(Table2[[#HEADERS],[Identificado]:[Pruebas de aceptacion (usuario final)]])})"),"")</f>
        <v/>
      </c>
      <c r="Q15" s="99">
        <f>COUNTIF(C15:O15,TRUE)/COUNTA(Table2[[#HEADERS],[Identificado]:[Pruebas de aceptacion (usuario final)]])</f>
        <v>0.07692307692</v>
      </c>
    </row>
    <row r="16">
      <c r="A16" s="90">
        <v>15.0</v>
      </c>
      <c r="B16" s="24" t="s">
        <v>226</v>
      </c>
      <c r="C16" s="91" t="b">
        <v>1</v>
      </c>
      <c r="D16" s="92" t="b">
        <v>0</v>
      </c>
      <c r="E16" s="92" t="b">
        <v>0</v>
      </c>
      <c r="F16" s="92" t="b">
        <v>0</v>
      </c>
      <c r="G16" s="92" t="b">
        <v>0</v>
      </c>
      <c r="H16" s="92" t="b">
        <v>0</v>
      </c>
      <c r="I16" s="92" t="b">
        <v>0</v>
      </c>
      <c r="J16" s="92" t="b">
        <v>0</v>
      </c>
      <c r="K16" s="92" t="b">
        <v>0</v>
      </c>
      <c r="L16" s="92" t="b">
        <v>0</v>
      </c>
      <c r="M16" s="92" t="b">
        <v>0</v>
      </c>
      <c r="N16" s="92" t="b">
        <v>0</v>
      </c>
      <c r="O16" s="92" t="b">
        <v>0</v>
      </c>
      <c r="P16" s="93" t="str">
        <f>IFERROR(__xludf.DUMMYFUNCTION("SPARKLINE(COUNTIF(C16:O16,TRUE),{""charttype"",""bar"";""max"",COUNTA(Table2[[#HEADERS],[Identificado]:[Pruebas de aceptacion (usuario final)]])})"),"")</f>
        <v/>
      </c>
      <c r="Q16" s="94">
        <f>COUNTIF(C16:O16,TRUE)/COUNTA(Table2[[#HEADERS],[Identificado]:[Pruebas de aceptacion (usuario final)]])</f>
        <v>0.07692307692</v>
      </c>
    </row>
    <row r="17">
      <c r="A17" s="95">
        <v>16.0</v>
      </c>
      <c r="B17" s="26" t="s">
        <v>227</v>
      </c>
      <c r="C17" s="96" t="b">
        <v>1</v>
      </c>
      <c r="D17" s="97" t="b">
        <v>0</v>
      </c>
      <c r="E17" s="97" t="b">
        <v>0</v>
      </c>
      <c r="F17" s="97" t="b">
        <v>0</v>
      </c>
      <c r="G17" s="97" t="b">
        <v>0</v>
      </c>
      <c r="H17" s="97" t="b">
        <v>0</v>
      </c>
      <c r="I17" s="97" t="b">
        <v>0</v>
      </c>
      <c r="J17" s="97" t="b">
        <v>0</v>
      </c>
      <c r="K17" s="97" t="b">
        <v>0</v>
      </c>
      <c r="L17" s="97" t="b">
        <v>0</v>
      </c>
      <c r="M17" s="97" t="b">
        <v>0</v>
      </c>
      <c r="N17" s="97" t="b">
        <v>0</v>
      </c>
      <c r="O17" s="97" t="b">
        <v>0</v>
      </c>
      <c r="P17" s="98" t="str">
        <f>IFERROR(__xludf.DUMMYFUNCTION("SPARKLINE(COUNTIF(C17:O17,TRUE),{""charttype"",""bar"";""max"",COUNTA(Table2[[#HEADERS],[Identificado]:[Pruebas de aceptacion (usuario final)]])})"),"")</f>
        <v/>
      </c>
      <c r="Q17" s="99">
        <f>COUNTIF(C17:O17,TRUE)/COUNTA(Table2[[#HEADERS],[Identificado]:[Pruebas de aceptacion (usuario final)]])</f>
        <v>0.07692307692</v>
      </c>
    </row>
    <row r="18">
      <c r="A18" s="90">
        <v>17.0</v>
      </c>
      <c r="B18" s="7" t="s">
        <v>228</v>
      </c>
      <c r="C18" s="91" t="b">
        <v>1</v>
      </c>
      <c r="D18" s="91" t="b">
        <v>1</v>
      </c>
      <c r="E18" s="92" t="b">
        <v>0</v>
      </c>
      <c r="F18" s="92" t="b">
        <v>0</v>
      </c>
      <c r="G18" s="92" t="b">
        <v>0</v>
      </c>
      <c r="H18" s="92" t="b">
        <v>0</v>
      </c>
      <c r="I18" s="92" t="b">
        <v>0</v>
      </c>
      <c r="J18" s="92" t="b">
        <v>0</v>
      </c>
      <c r="K18" s="92" t="b">
        <v>0</v>
      </c>
      <c r="L18" s="92" t="b">
        <v>0</v>
      </c>
      <c r="M18" s="92" t="b">
        <v>0</v>
      </c>
      <c r="N18" s="92" t="b">
        <v>0</v>
      </c>
      <c r="O18" s="92" t="b">
        <v>0</v>
      </c>
      <c r="P18" s="93" t="str">
        <f>IFERROR(__xludf.DUMMYFUNCTION("SPARKLINE(COUNTIF(C18:O18,TRUE),{""charttype"",""bar"";""max"",COUNTA(Table2[[#HEADERS],[Identificado]:[Pruebas de aceptacion (usuario final)]])})"),"")</f>
        <v/>
      </c>
      <c r="Q18" s="94">
        <f>COUNTIF(C18:O18,TRUE)/COUNTA(Table2[[#HEADERS],[Identificado]:[Pruebas de aceptacion (usuario final)]])</f>
        <v>0.1538461538</v>
      </c>
    </row>
    <row r="19">
      <c r="A19" s="95">
        <v>18.0</v>
      </c>
      <c r="B19" s="14" t="s">
        <v>229</v>
      </c>
      <c r="C19" s="96" t="b">
        <v>1</v>
      </c>
      <c r="D19" s="97" t="b">
        <v>0</v>
      </c>
      <c r="E19" s="97" t="b">
        <v>0</v>
      </c>
      <c r="F19" s="97" t="b">
        <v>0</v>
      </c>
      <c r="G19" s="97" t="b">
        <v>0</v>
      </c>
      <c r="H19" s="97" t="b">
        <v>0</v>
      </c>
      <c r="I19" s="97" t="b">
        <v>0</v>
      </c>
      <c r="J19" s="97" t="b">
        <v>0</v>
      </c>
      <c r="K19" s="97" t="b">
        <v>0</v>
      </c>
      <c r="L19" s="97" t="b">
        <v>0</v>
      </c>
      <c r="M19" s="97" t="b">
        <v>0</v>
      </c>
      <c r="N19" s="97" t="b">
        <v>0</v>
      </c>
      <c r="O19" s="97" t="b">
        <v>0</v>
      </c>
      <c r="P19" s="98" t="str">
        <f>IFERROR(__xludf.DUMMYFUNCTION("SPARKLINE(COUNTIF(C19:O19,TRUE),{""charttype"",""bar"";""max"",COUNTA(Table2[[#HEADERS],[Identificado]:[Pruebas de aceptacion (usuario final)]])})"),"")</f>
        <v/>
      </c>
      <c r="Q19" s="99">
        <f>COUNTIF(C19:O19,TRUE)/COUNTA(Table2[[#HEADERS],[Identificado]:[Pruebas de aceptacion (usuario final)]])</f>
        <v>0.07692307692</v>
      </c>
    </row>
    <row r="20">
      <c r="A20" s="90">
        <v>19.0</v>
      </c>
      <c r="B20" s="7" t="s">
        <v>230</v>
      </c>
      <c r="C20" s="91" t="b">
        <v>1</v>
      </c>
      <c r="D20" s="92" t="b">
        <v>0</v>
      </c>
      <c r="E20" s="92" t="b">
        <v>0</v>
      </c>
      <c r="F20" s="92" t="b">
        <v>0</v>
      </c>
      <c r="G20" s="92" t="b">
        <v>0</v>
      </c>
      <c r="H20" s="92" t="b">
        <v>0</v>
      </c>
      <c r="I20" s="92" t="b">
        <v>0</v>
      </c>
      <c r="J20" s="92" t="b">
        <v>0</v>
      </c>
      <c r="K20" s="92" t="b">
        <v>0</v>
      </c>
      <c r="L20" s="92" t="b">
        <v>0</v>
      </c>
      <c r="M20" s="92" t="b">
        <v>0</v>
      </c>
      <c r="N20" s="92" t="b">
        <v>0</v>
      </c>
      <c r="O20" s="92" t="b">
        <v>0</v>
      </c>
      <c r="P20" s="93" t="str">
        <f>IFERROR(__xludf.DUMMYFUNCTION("SPARKLINE(COUNTIF(C20:O20,TRUE),{""charttype"",""bar"";""max"",COUNTA(Table2[[#HEADERS],[Identificado]:[Pruebas de aceptacion (usuario final)]])})"),"")</f>
        <v/>
      </c>
      <c r="Q20" s="94">
        <f>COUNTIF(C20:O20,TRUE)/COUNTA(Table2[[#HEADERS],[Identificado]:[Pruebas de aceptacion (usuario final)]])</f>
        <v>0.07692307692</v>
      </c>
    </row>
    <row r="21">
      <c r="A21" s="95">
        <v>20.0</v>
      </c>
      <c r="B21" s="14" t="s">
        <v>231</v>
      </c>
      <c r="C21" s="96" t="b">
        <v>1</v>
      </c>
      <c r="D21" s="97" t="b">
        <v>0</v>
      </c>
      <c r="E21" s="97" t="b">
        <v>0</v>
      </c>
      <c r="F21" s="97" t="b">
        <v>0</v>
      </c>
      <c r="G21" s="97" t="b">
        <v>0</v>
      </c>
      <c r="H21" s="97" t="b">
        <v>0</v>
      </c>
      <c r="I21" s="97" t="b">
        <v>0</v>
      </c>
      <c r="J21" s="97" t="b">
        <v>0</v>
      </c>
      <c r="K21" s="97" t="b">
        <v>0</v>
      </c>
      <c r="L21" s="97" t="b">
        <v>0</v>
      </c>
      <c r="M21" s="97" t="b">
        <v>0</v>
      </c>
      <c r="N21" s="97" t="b">
        <v>0</v>
      </c>
      <c r="O21" s="97" t="b">
        <v>0</v>
      </c>
      <c r="P21" s="98" t="str">
        <f>IFERROR(__xludf.DUMMYFUNCTION("SPARKLINE(COUNTIF(C21:O21,TRUE),{""charttype"",""bar"";""max"",COUNTA(Table2[[#HEADERS],[Identificado]:[Pruebas de aceptacion (usuario final)]])})"),"")</f>
        <v/>
      </c>
      <c r="Q21" s="99">
        <f>COUNTIF(C21:O21,TRUE)/COUNTA(Table2[[#HEADERS],[Identificado]:[Pruebas de aceptacion (usuario final)]])</f>
        <v>0.07692307692</v>
      </c>
    </row>
    <row r="22">
      <c r="A22" s="90">
        <v>21.0</v>
      </c>
      <c r="B22" s="7" t="s">
        <v>232</v>
      </c>
      <c r="C22" s="91" t="b">
        <v>1</v>
      </c>
      <c r="D22" s="92" t="b">
        <v>0</v>
      </c>
      <c r="E22" s="92" t="b">
        <v>0</v>
      </c>
      <c r="F22" s="92" t="b">
        <v>0</v>
      </c>
      <c r="G22" s="92" t="b">
        <v>0</v>
      </c>
      <c r="H22" s="92" t="b">
        <v>0</v>
      </c>
      <c r="I22" s="92" t="b">
        <v>0</v>
      </c>
      <c r="J22" s="92" t="b">
        <v>0</v>
      </c>
      <c r="K22" s="92" t="b">
        <v>0</v>
      </c>
      <c r="L22" s="92" t="b">
        <v>0</v>
      </c>
      <c r="M22" s="92" t="b">
        <v>0</v>
      </c>
      <c r="N22" s="92" t="b">
        <v>0</v>
      </c>
      <c r="O22" s="92" t="b">
        <v>0</v>
      </c>
      <c r="P22" s="93" t="str">
        <f>IFERROR(__xludf.DUMMYFUNCTION("SPARKLINE(COUNTIF(C22:O22,TRUE),{""charttype"",""bar"";""max"",COUNTA(Table2[[#HEADERS],[Identificado]:[Pruebas de aceptacion (usuario final)]])})"),"")</f>
        <v/>
      </c>
      <c r="Q22" s="94">
        <f>COUNTIF(C22:O22,TRUE)/COUNTA(Table2[[#HEADERS],[Identificado]:[Pruebas de aceptacion (usuario final)]])</f>
        <v>0.07692307692</v>
      </c>
    </row>
    <row r="23">
      <c r="A23" s="95">
        <v>22.0</v>
      </c>
      <c r="B23" s="14" t="s">
        <v>233</v>
      </c>
      <c r="C23" s="96" t="b">
        <v>1</v>
      </c>
      <c r="D23" s="97" t="b">
        <v>0</v>
      </c>
      <c r="E23" s="97" t="b">
        <v>0</v>
      </c>
      <c r="F23" s="97" t="b">
        <v>0</v>
      </c>
      <c r="G23" s="97" t="b">
        <v>0</v>
      </c>
      <c r="H23" s="97" t="b">
        <v>0</v>
      </c>
      <c r="I23" s="97" t="b">
        <v>0</v>
      </c>
      <c r="J23" s="97" t="b">
        <v>0</v>
      </c>
      <c r="K23" s="97" t="b">
        <v>0</v>
      </c>
      <c r="L23" s="97" t="b">
        <v>0</v>
      </c>
      <c r="M23" s="97" t="b">
        <v>0</v>
      </c>
      <c r="N23" s="97" t="b">
        <v>0</v>
      </c>
      <c r="O23" s="97" t="b">
        <v>0</v>
      </c>
      <c r="P23" s="98" t="str">
        <f>IFERROR(__xludf.DUMMYFUNCTION("SPARKLINE(COUNTIF(C23:O23,TRUE),{""charttype"",""bar"";""max"",COUNTA(Table2[[#HEADERS],[Identificado]:[Pruebas de aceptacion (usuario final)]])})"),"")</f>
        <v/>
      </c>
      <c r="Q23" s="99">
        <f>COUNTIF(C23:O23,TRUE)/COUNTA(Table2[[#HEADERS],[Identificado]:[Pruebas de aceptacion (usuario final)]])</f>
        <v>0.07692307692</v>
      </c>
    </row>
    <row r="24">
      <c r="A24" s="90">
        <v>23.0</v>
      </c>
      <c r="B24" s="7" t="s">
        <v>234</v>
      </c>
      <c r="C24" s="91" t="b">
        <v>1</v>
      </c>
      <c r="D24" s="92" t="b">
        <v>0</v>
      </c>
      <c r="E24" s="92" t="b">
        <v>0</v>
      </c>
      <c r="F24" s="92" t="b">
        <v>0</v>
      </c>
      <c r="G24" s="92" t="b">
        <v>0</v>
      </c>
      <c r="H24" s="92" t="b">
        <v>0</v>
      </c>
      <c r="I24" s="92" t="b">
        <v>0</v>
      </c>
      <c r="J24" s="92" t="b">
        <v>0</v>
      </c>
      <c r="K24" s="92" t="b">
        <v>0</v>
      </c>
      <c r="L24" s="92" t="b">
        <v>0</v>
      </c>
      <c r="M24" s="92" t="b">
        <v>0</v>
      </c>
      <c r="N24" s="92" t="b">
        <v>0</v>
      </c>
      <c r="O24" s="92" t="b">
        <v>0</v>
      </c>
      <c r="P24" s="93" t="str">
        <f>IFERROR(__xludf.DUMMYFUNCTION("SPARKLINE(COUNTIF(C24:O24,TRUE),{""charttype"",""bar"";""max"",COUNTA(Table2[[#HEADERS],[Identificado]:[Pruebas de aceptacion (usuario final)]])})"),"")</f>
        <v/>
      </c>
      <c r="Q24" s="94">
        <f>COUNTIF(C24:O24,TRUE)/COUNTA(Table2[[#HEADERS],[Identificado]:[Pruebas de aceptacion (usuario final)]])</f>
        <v>0.07692307692</v>
      </c>
    </row>
    <row r="25">
      <c r="A25" s="95">
        <v>24.0</v>
      </c>
      <c r="B25" s="14" t="s">
        <v>235</v>
      </c>
      <c r="C25" s="96" t="b">
        <v>1</v>
      </c>
      <c r="D25" s="97" t="b">
        <v>0</v>
      </c>
      <c r="E25" s="97" t="b">
        <v>0</v>
      </c>
      <c r="F25" s="97" t="b">
        <v>0</v>
      </c>
      <c r="G25" s="97" t="b">
        <v>0</v>
      </c>
      <c r="H25" s="97" t="b">
        <v>0</v>
      </c>
      <c r="I25" s="97" t="b">
        <v>0</v>
      </c>
      <c r="J25" s="97" t="b">
        <v>0</v>
      </c>
      <c r="K25" s="97" t="b">
        <v>0</v>
      </c>
      <c r="L25" s="97" t="b">
        <v>0</v>
      </c>
      <c r="M25" s="97" t="b">
        <v>0</v>
      </c>
      <c r="N25" s="97" t="b">
        <v>0</v>
      </c>
      <c r="O25" s="97" t="b">
        <v>0</v>
      </c>
      <c r="P25" s="98" t="str">
        <f>IFERROR(__xludf.DUMMYFUNCTION("SPARKLINE(COUNTIF(C25:O25,TRUE),{""charttype"",""bar"";""max"",COUNTA(Table2[[#HEADERS],[Identificado]:[Pruebas de aceptacion (usuario final)]])})"),"")</f>
        <v/>
      </c>
      <c r="Q25" s="99">
        <f>COUNTIF(C25:O25,TRUE)/COUNTA(Table2[[#HEADERS],[Identificado]:[Pruebas de aceptacion (usuario final)]])</f>
        <v>0.07692307692</v>
      </c>
    </row>
    <row r="26">
      <c r="A26" s="90">
        <v>25.0</v>
      </c>
      <c r="B26" s="7" t="s">
        <v>236</v>
      </c>
      <c r="C26" s="91" t="b">
        <v>1</v>
      </c>
      <c r="D26" s="92" t="b">
        <v>0</v>
      </c>
      <c r="E26" s="92" t="b">
        <v>0</v>
      </c>
      <c r="F26" s="92" t="b">
        <v>0</v>
      </c>
      <c r="G26" s="92" t="b">
        <v>0</v>
      </c>
      <c r="H26" s="92" t="b">
        <v>0</v>
      </c>
      <c r="I26" s="92" t="b">
        <v>0</v>
      </c>
      <c r="J26" s="92" t="b">
        <v>0</v>
      </c>
      <c r="K26" s="92" t="b">
        <v>0</v>
      </c>
      <c r="L26" s="92" t="b">
        <v>0</v>
      </c>
      <c r="M26" s="92" t="b">
        <v>0</v>
      </c>
      <c r="N26" s="92" t="b">
        <v>0</v>
      </c>
      <c r="O26" s="92" t="b">
        <v>0</v>
      </c>
      <c r="P26" s="93" t="str">
        <f>IFERROR(__xludf.DUMMYFUNCTION("SPARKLINE(COUNTIF(C26:O26,TRUE),{""charttype"",""bar"";""max"",COUNTA(Table2[[#HEADERS],[Identificado]:[Pruebas de aceptacion (usuario final)]])})"),"")</f>
        <v/>
      </c>
      <c r="Q26" s="94">
        <f>COUNTIF(C26:O26,TRUE)/COUNTA(Table2[[#HEADERS],[Identificado]:[Pruebas de aceptacion (usuario final)]])</f>
        <v>0.07692307692</v>
      </c>
    </row>
    <row r="27">
      <c r="A27" s="95">
        <v>26.0</v>
      </c>
      <c r="B27" s="14" t="s">
        <v>237</v>
      </c>
      <c r="C27" s="96" t="b">
        <v>1</v>
      </c>
      <c r="D27" s="96" t="b">
        <v>0</v>
      </c>
      <c r="E27" s="96" t="b">
        <v>0</v>
      </c>
      <c r="F27" s="96" t="b">
        <v>0</v>
      </c>
      <c r="G27" s="96" t="b">
        <v>0</v>
      </c>
      <c r="H27" s="96" t="b">
        <v>0</v>
      </c>
      <c r="I27" s="96" t="b">
        <v>0</v>
      </c>
      <c r="J27" s="96" t="b">
        <v>0</v>
      </c>
      <c r="K27" s="96" t="b">
        <v>0</v>
      </c>
      <c r="L27" s="96" t="b">
        <v>0</v>
      </c>
      <c r="M27" s="96" t="b">
        <v>0</v>
      </c>
      <c r="N27" s="96" t="b">
        <v>0</v>
      </c>
      <c r="O27" s="96" t="b">
        <v>0</v>
      </c>
      <c r="P27" s="98" t="str">
        <f>IFERROR(__xludf.DUMMYFUNCTION("SPARKLINE(COUNTIF(C27:O27,TRUE),{""charttype"",""bar"";""max"",COUNTA(Table2[[#HEADERS],[Identificado]:[Pruebas de aceptacion (usuario final)]])})"),"")</f>
        <v/>
      </c>
      <c r="Q27" s="99">
        <f>COUNTIF(C27:O27,TRUE)/COUNTA(Table2[[#HEADERS],[Identificado]:[Pruebas de aceptacion (usuario final)]])</f>
        <v>0.07692307692</v>
      </c>
    </row>
    <row r="28">
      <c r="A28" s="90">
        <v>27.0</v>
      </c>
      <c r="B28" s="7" t="s">
        <v>238</v>
      </c>
      <c r="C28" s="91" t="b">
        <v>1</v>
      </c>
      <c r="D28" s="91" t="b">
        <v>0</v>
      </c>
      <c r="E28" s="91" t="b">
        <v>0</v>
      </c>
      <c r="F28" s="91" t="b">
        <v>0</v>
      </c>
      <c r="G28" s="91" t="b">
        <v>0</v>
      </c>
      <c r="H28" s="91" t="b">
        <v>0</v>
      </c>
      <c r="I28" s="91" t="b">
        <v>0</v>
      </c>
      <c r="J28" s="91" t="b">
        <v>0</v>
      </c>
      <c r="K28" s="91" t="b">
        <v>0</v>
      </c>
      <c r="L28" s="91" t="b">
        <v>0</v>
      </c>
      <c r="M28" s="91" t="b">
        <v>0</v>
      </c>
      <c r="N28" s="91" t="b">
        <v>0</v>
      </c>
      <c r="O28" s="91" t="b">
        <v>0</v>
      </c>
      <c r="P28" s="93" t="str">
        <f>IFERROR(__xludf.DUMMYFUNCTION("SPARKLINE(COUNTIF(C28:O28,TRUE),{""charttype"",""bar"";""max"",COUNTA(Table2[[#HEADERS],[Identificado]:[Pruebas de aceptacion (usuario final)]])})"),"")</f>
        <v/>
      </c>
      <c r="Q28" s="94">
        <f>COUNTIF(C28:O28,TRUE)/COUNTA(Table2[[#HEADERS],[Identificado]:[Pruebas de aceptacion (usuario final)]])</f>
        <v>0.07692307692</v>
      </c>
    </row>
    <row r="29">
      <c r="A29" s="95">
        <v>28.0</v>
      </c>
      <c r="B29" s="14" t="s">
        <v>239</v>
      </c>
      <c r="C29" s="96" t="b">
        <v>1</v>
      </c>
      <c r="D29" s="96" t="b">
        <v>0</v>
      </c>
      <c r="E29" s="96" t="b">
        <v>0</v>
      </c>
      <c r="F29" s="96" t="b">
        <v>0</v>
      </c>
      <c r="G29" s="96" t="b">
        <v>0</v>
      </c>
      <c r="H29" s="96" t="b">
        <v>0</v>
      </c>
      <c r="I29" s="96" t="b">
        <v>0</v>
      </c>
      <c r="J29" s="96" t="b">
        <v>0</v>
      </c>
      <c r="K29" s="96" t="b">
        <v>0</v>
      </c>
      <c r="L29" s="96" t="b">
        <v>0</v>
      </c>
      <c r="M29" s="96" t="b">
        <v>0</v>
      </c>
      <c r="N29" s="96" t="b">
        <v>0</v>
      </c>
      <c r="O29" s="96" t="b">
        <v>0</v>
      </c>
      <c r="P29" s="98" t="str">
        <f>IFERROR(__xludf.DUMMYFUNCTION("SPARKLINE(COUNTIF(C29:O29,TRUE),{""charttype"",""bar"";""max"",COUNTA(Table2[[#HEADERS],[Identificado]:[Pruebas de aceptacion (usuario final)]])})"),"")</f>
        <v/>
      </c>
      <c r="Q29" s="99">
        <f>COUNTIF(C29:O29,TRUE)/COUNTA(Table2[[#HEADERS],[Identificado]:[Pruebas de aceptacion (usuario final)]])</f>
        <v>0.07692307692</v>
      </c>
    </row>
    <row r="30">
      <c r="A30" s="90">
        <v>29.0</v>
      </c>
      <c r="B30" s="7" t="s">
        <v>240</v>
      </c>
      <c r="C30" s="91" t="b">
        <v>1</v>
      </c>
      <c r="D30" s="91" t="b">
        <v>0</v>
      </c>
      <c r="E30" s="91" t="b">
        <v>0</v>
      </c>
      <c r="F30" s="91" t="b">
        <v>0</v>
      </c>
      <c r="G30" s="91" t="b">
        <v>0</v>
      </c>
      <c r="H30" s="91" t="b">
        <v>0</v>
      </c>
      <c r="I30" s="91" t="b">
        <v>0</v>
      </c>
      <c r="J30" s="91" t="b">
        <v>0</v>
      </c>
      <c r="K30" s="91" t="b">
        <v>0</v>
      </c>
      <c r="L30" s="91" t="b">
        <v>0</v>
      </c>
      <c r="M30" s="91" t="b">
        <v>0</v>
      </c>
      <c r="N30" s="91" t="b">
        <v>0</v>
      </c>
      <c r="O30" s="91" t="b">
        <v>0</v>
      </c>
      <c r="P30" s="93" t="str">
        <f>IFERROR(__xludf.DUMMYFUNCTION("SPARKLINE(COUNTIF(C30:O30,TRUE),{""charttype"",""bar"";""max"",COUNTA(Table2[[#HEADERS],[Identificado]:[Pruebas de aceptacion (usuario final)]])})"),"")</f>
        <v/>
      </c>
      <c r="Q30" s="94">
        <f>COUNTIF(C30:O30,TRUE)/COUNTA(Table2[[#HEADERS],[Identificado]:[Pruebas de aceptacion (usuario final)]])</f>
        <v>0.07692307692</v>
      </c>
    </row>
    <row r="31">
      <c r="A31" s="95">
        <v>30.0</v>
      </c>
      <c r="B31" s="14" t="s">
        <v>241</v>
      </c>
      <c r="C31" s="96" t="b">
        <v>1</v>
      </c>
      <c r="D31" s="96" t="b">
        <v>0</v>
      </c>
      <c r="E31" s="96" t="b">
        <v>0</v>
      </c>
      <c r="F31" s="96" t="b">
        <v>0</v>
      </c>
      <c r="G31" s="96" t="b">
        <v>0</v>
      </c>
      <c r="H31" s="96" t="b">
        <v>0</v>
      </c>
      <c r="I31" s="96" t="b">
        <v>0</v>
      </c>
      <c r="J31" s="96" t="b">
        <v>0</v>
      </c>
      <c r="K31" s="96" t="b">
        <v>0</v>
      </c>
      <c r="L31" s="96" t="b">
        <v>0</v>
      </c>
      <c r="M31" s="96" t="b">
        <v>0</v>
      </c>
      <c r="N31" s="96" t="b">
        <v>0</v>
      </c>
      <c r="O31" s="96" t="b">
        <v>0</v>
      </c>
      <c r="P31" s="98" t="str">
        <f>IFERROR(__xludf.DUMMYFUNCTION("SPARKLINE(COUNTIF(C31:O31,TRUE),{""charttype"",""bar"";""max"",COUNTA(Table2[[#HEADERS],[Identificado]:[Pruebas de aceptacion (usuario final)]])})"),"")</f>
        <v/>
      </c>
      <c r="Q31" s="99">
        <f>COUNTIF(C31:O31,TRUE)/COUNTA(Table2[[#HEADERS],[Identificado]:[Pruebas de aceptacion (usuario final)]])</f>
        <v>0.07692307692</v>
      </c>
    </row>
    <row r="32">
      <c r="A32" s="90">
        <v>31.0</v>
      </c>
      <c r="B32" s="7" t="s">
        <v>242</v>
      </c>
      <c r="C32" s="91" t="b">
        <v>1</v>
      </c>
      <c r="D32" s="91" t="b">
        <v>0</v>
      </c>
      <c r="E32" s="91" t="b">
        <v>0</v>
      </c>
      <c r="F32" s="91" t="b">
        <v>0</v>
      </c>
      <c r="G32" s="91" t="b">
        <v>0</v>
      </c>
      <c r="H32" s="91" t="b">
        <v>0</v>
      </c>
      <c r="I32" s="91" t="b">
        <v>0</v>
      </c>
      <c r="J32" s="91" t="b">
        <v>0</v>
      </c>
      <c r="K32" s="91" t="b">
        <v>0</v>
      </c>
      <c r="L32" s="91" t="b">
        <v>0</v>
      </c>
      <c r="M32" s="91" t="b">
        <v>0</v>
      </c>
      <c r="N32" s="91" t="b">
        <v>0</v>
      </c>
      <c r="O32" s="91" t="b">
        <v>0</v>
      </c>
      <c r="P32" s="93" t="str">
        <f>IFERROR(__xludf.DUMMYFUNCTION("SPARKLINE(COUNTIF(C32:O32,TRUE),{""charttype"",""bar"";""max"",COUNTA(Table2[[#HEADERS],[Identificado]:[Pruebas de aceptacion (usuario final)]])})"),"")</f>
        <v/>
      </c>
      <c r="Q32" s="94">
        <f>COUNTIF(C32:O32,TRUE)/COUNTA(Table2[[#HEADERS],[Identificado]:[Pruebas de aceptacion (usuario final)]])</f>
        <v>0.07692307692</v>
      </c>
    </row>
    <row r="33">
      <c r="A33" s="95">
        <v>32.0</v>
      </c>
      <c r="B33" s="26"/>
      <c r="C33" s="96" t="b">
        <v>0</v>
      </c>
      <c r="D33" s="96" t="b">
        <v>0</v>
      </c>
      <c r="E33" s="96" t="b">
        <v>0</v>
      </c>
      <c r="F33" s="96" t="b">
        <v>0</v>
      </c>
      <c r="G33" s="96" t="b">
        <v>0</v>
      </c>
      <c r="H33" s="96" t="b">
        <v>0</v>
      </c>
      <c r="I33" s="96" t="b">
        <v>0</v>
      </c>
      <c r="J33" s="96" t="b">
        <v>0</v>
      </c>
      <c r="K33" s="96" t="b">
        <v>0</v>
      </c>
      <c r="L33" s="96" t="b">
        <v>0</v>
      </c>
      <c r="M33" s="96" t="b">
        <v>0</v>
      </c>
      <c r="N33" s="96" t="b">
        <v>0</v>
      </c>
      <c r="O33" s="96" t="b">
        <v>0</v>
      </c>
      <c r="P33" s="98" t="str">
        <f>IFERROR(__xludf.DUMMYFUNCTION("SPARKLINE(COUNTIF(C33:O33,TRUE),{""charttype"",""bar"";""max"",COUNTA(Table2[[#HEADERS],[Identificado]:[Pruebas de aceptacion (usuario final)]])})"),"")</f>
        <v/>
      </c>
      <c r="Q33" s="99">
        <f>COUNTIF(C33:O33,TRUE)/COUNTA(Table2[[#HEADERS],[Identificado]:[Pruebas de aceptacion (usuario final)]])</f>
        <v>0</v>
      </c>
    </row>
    <row r="34">
      <c r="A34" s="90">
        <v>33.0</v>
      </c>
      <c r="B34" s="24"/>
      <c r="C34" s="91" t="b">
        <v>0</v>
      </c>
      <c r="D34" s="91" t="b">
        <v>0</v>
      </c>
      <c r="E34" s="91" t="b">
        <v>0</v>
      </c>
      <c r="F34" s="91" t="b">
        <v>0</v>
      </c>
      <c r="G34" s="91" t="b">
        <v>0</v>
      </c>
      <c r="H34" s="91" t="b">
        <v>0</v>
      </c>
      <c r="I34" s="91" t="b">
        <v>0</v>
      </c>
      <c r="J34" s="91" t="b">
        <v>0</v>
      </c>
      <c r="K34" s="91" t="b">
        <v>0</v>
      </c>
      <c r="L34" s="91" t="b">
        <v>0</v>
      </c>
      <c r="M34" s="91" t="b">
        <v>0</v>
      </c>
      <c r="N34" s="91" t="b">
        <v>0</v>
      </c>
      <c r="O34" s="91" t="b">
        <v>0</v>
      </c>
      <c r="P34" s="93" t="str">
        <f>IFERROR(__xludf.DUMMYFUNCTION("SPARKLINE(COUNTIF(C34:O34,TRUE),{""charttype"",""bar"";""max"",COUNTA(Table2[[#HEADERS],[Identificado]:[Pruebas de aceptacion (usuario final)]])})"),"")</f>
        <v/>
      </c>
      <c r="Q34" s="94">
        <f>COUNTIF(C34:O34,TRUE)/COUNTA(Table2[[#HEADERS],[Identificado]:[Pruebas de aceptacion (usuario final)]])</f>
        <v>0</v>
      </c>
    </row>
    <row r="35">
      <c r="A35" s="95">
        <v>34.0</v>
      </c>
      <c r="B35" s="26"/>
      <c r="C35" s="96" t="b">
        <v>0</v>
      </c>
      <c r="D35" s="96" t="b">
        <v>0</v>
      </c>
      <c r="E35" s="96" t="b">
        <v>0</v>
      </c>
      <c r="F35" s="96" t="b">
        <v>0</v>
      </c>
      <c r="G35" s="96" t="b">
        <v>0</v>
      </c>
      <c r="H35" s="96" t="b">
        <v>0</v>
      </c>
      <c r="I35" s="96" t="b">
        <v>0</v>
      </c>
      <c r="J35" s="96" t="b">
        <v>0</v>
      </c>
      <c r="K35" s="96" t="b">
        <v>0</v>
      </c>
      <c r="L35" s="96" t="b">
        <v>0</v>
      </c>
      <c r="M35" s="96" t="b">
        <v>0</v>
      </c>
      <c r="N35" s="96" t="b">
        <v>0</v>
      </c>
      <c r="O35" s="96" t="b">
        <v>0</v>
      </c>
      <c r="P35" s="98" t="str">
        <f>IFERROR(__xludf.DUMMYFUNCTION("SPARKLINE(COUNTIF(C35:O35,TRUE),{""charttype"",""bar"";""max"",COUNTA(Table2[[#HEADERS],[Identificado]:[Pruebas de aceptacion (usuario final)]])})"),"")</f>
        <v/>
      </c>
      <c r="Q35" s="99">
        <f>COUNTIF(C35:O35,TRUE)/COUNTA(Table2[[#HEADERS],[Identificado]:[Pruebas de aceptacion (usuario final)]])</f>
        <v>0</v>
      </c>
    </row>
    <row r="36">
      <c r="A36" s="90">
        <v>35.0</v>
      </c>
      <c r="B36" s="24"/>
      <c r="C36" s="91" t="b">
        <v>0</v>
      </c>
      <c r="D36" s="91" t="b">
        <v>0</v>
      </c>
      <c r="E36" s="91" t="b">
        <v>0</v>
      </c>
      <c r="F36" s="91" t="b">
        <v>0</v>
      </c>
      <c r="G36" s="91" t="b">
        <v>0</v>
      </c>
      <c r="H36" s="91" t="b">
        <v>0</v>
      </c>
      <c r="I36" s="91" t="b">
        <v>0</v>
      </c>
      <c r="J36" s="91" t="b">
        <v>0</v>
      </c>
      <c r="K36" s="91" t="b">
        <v>0</v>
      </c>
      <c r="L36" s="91" t="b">
        <v>0</v>
      </c>
      <c r="M36" s="91" t="b">
        <v>0</v>
      </c>
      <c r="N36" s="91" t="b">
        <v>0</v>
      </c>
      <c r="O36" s="91" t="b">
        <v>0</v>
      </c>
      <c r="P36" s="93" t="str">
        <f>IFERROR(__xludf.DUMMYFUNCTION("SPARKLINE(COUNTIF(C36:O36,TRUE),{""charttype"",""bar"";""max"",COUNTA(Table2[[#HEADERS],[Identificado]:[Pruebas de aceptacion (usuario final)]])})"),"")</f>
        <v/>
      </c>
      <c r="Q36" s="94">
        <f>COUNTIF(C36:O36,TRUE)/COUNTA(Table2[[#HEADERS],[Identificado]:[Pruebas de aceptacion (usuario final)]])</f>
        <v>0</v>
      </c>
    </row>
    <row r="37">
      <c r="A37" s="95">
        <v>36.0</v>
      </c>
      <c r="B37" s="26"/>
      <c r="C37" s="96" t="b">
        <v>0</v>
      </c>
      <c r="D37" s="96" t="b">
        <v>0</v>
      </c>
      <c r="E37" s="96" t="b">
        <v>0</v>
      </c>
      <c r="F37" s="96" t="b">
        <v>0</v>
      </c>
      <c r="G37" s="96" t="b">
        <v>0</v>
      </c>
      <c r="H37" s="96" t="b">
        <v>0</v>
      </c>
      <c r="I37" s="96" t="b">
        <v>0</v>
      </c>
      <c r="J37" s="96" t="b">
        <v>0</v>
      </c>
      <c r="K37" s="96" t="b">
        <v>0</v>
      </c>
      <c r="L37" s="96" t="b">
        <v>0</v>
      </c>
      <c r="M37" s="96" t="b">
        <v>0</v>
      </c>
      <c r="N37" s="96" t="b">
        <v>0</v>
      </c>
      <c r="O37" s="96" t="b">
        <v>0</v>
      </c>
      <c r="P37" s="98" t="str">
        <f>IFERROR(__xludf.DUMMYFUNCTION("SPARKLINE(COUNTIF(C37:O37,TRUE),{""charttype"",""bar"";""max"",COUNTA(Table2[[#HEADERS],[Identificado]:[Pruebas de aceptacion (usuario final)]])})"),"")</f>
        <v/>
      </c>
      <c r="Q37" s="99">
        <f>COUNTIF(C37:O37,TRUE)/COUNTA(Table2[[#HEADERS],[Identificado]:[Pruebas de aceptacion (usuario final)]])</f>
        <v>0</v>
      </c>
    </row>
    <row r="38">
      <c r="A38" s="90">
        <v>37.0</v>
      </c>
      <c r="B38" s="24"/>
      <c r="C38" s="91" t="b">
        <v>0</v>
      </c>
      <c r="D38" s="91" t="b">
        <v>0</v>
      </c>
      <c r="E38" s="91" t="b">
        <v>0</v>
      </c>
      <c r="F38" s="91" t="b">
        <v>0</v>
      </c>
      <c r="G38" s="91" t="b">
        <v>0</v>
      </c>
      <c r="H38" s="91" t="b">
        <v>0</v>
      </c>
      <c r="I38" s="91" t="b">
        <v>0</v>
      </c>
      <c r="J38" s="91" t="b">
        <v>0</v>
      </c>
      <c r="K38" s="91" t="b">
        <v>0</v>
      </c>
      <c r="L38" s="91" t="b">
        <v>0</v>
      </c>
      <c r="M38" s="91" t="b">
        <v>0</v>
      </c>
      <c r="N38" s="91" t="b">
        <v>0</v>
      </c>
      <c r="O38" s="91" t="b">
        <v>0</v>
      </c>
      <c r="P38" s="93" t="str">
        <f>IFERROR(__xludf.DUMMYFUNCTION("SPARKLINE(COUNTIF(C38:O38,TRUE),{""charttype"",""bar"";""max"",COUNTA(Table2[[#HEADERS],[Identificado]:[Pruebas de aceptacion (usuario final)]])})"),"")</f>
        <v/>
      </c>
      <c r="Q38" s="94">
        <f>COUNTIF(C38:O38,TRUE)/COUNTA(Table2[[#HEADERS],[Identificado]:[Pruebas de aceptacion (usuario final)]])</f>
        <v>0</v>
      </c>
    </row>
    <row r="39">
      <c r="A39" s="95">
        <v>38.0</v>
      </c>
      <c r="B39" s="26"/>
      <c r="C39" s="96" t="b">
        <v>0</v>
      </c>
      <c r="D39" s="96" t="b">
        <v>0</v>
      </c>
      <c r="E39" s="96" t="b">
        <v>0</v>
      </c>
      <c r="F39" s="96" t="b">
        <v>0</v>
      </c>
      <c r="G39" s="96" t="b">
        <v>0</v>
      </c>
      <c r="H39" s="96" t="b">
        <v>0</v>
      </c>
      <c r="I39" s="96" t="b">
        <v>0</v>
      </c>
      <c r="J39" s="96" t="b">
        <v>0</v>
      </c>
      <c r="K39" s="96" t="b">
        <v>0</v>
      </c>
      <c r="L39" s="96" t="b">
        <v>0</v>
      </c>
      <c r="M39" s="96" t="b">
        <v>0</v>
      </c>
      <c r="N39" s="96" t="b">
        <v>0</v>
      </c>
      <c r="O39" s="96" t="b">
        <v>0</v>
      </c>
      <c r="P39" s="98" t="str">
        <f>IFERROR(__xludf.DUMMYFUNCTION("SPARKLINE(COUNTIF(C39:O39,TRUE),{""charttype"",""bar"";""max"",COUNTA(Table2[[#HEADERS],[Identificado]:[Pruebas de aceptacion (usuario final)]])})"),"")</f>
        <v/>
      </c>
      <c r="Q39" s="99">
        <f>COUNTIF(C39:O39,TRUE)/COUNTA(Table2[[#HEADERS],[Identificado]:[Pruebas de aceptacion (usuario final)]])</f>
        <v>0</v>
      </c>
    </row>
    <row r="40">
      <c r="A40" s="90">
        <v>39.0</v>
      </c>
      <c r="B40" s="24"/>
      <c r="C40" s="91" t="b">
        <v>0</v>
      </c>
      <c r="D40" s="91" t="b">
        <v>0</v>
      </c>
      <c r="E40" s="91" t="b">
        <v>0</v>
      </c>
      <c r="F40" s="91" t="b">
        <v>0</v>
      </c>
      <c r="G40" s="91" t="b">
        <v>0</v>
      </c>
      <c r="H40" s="91" t="b">
        <v>0</v>
      </c>
      <c r="I40" s="91" t="b">
        <v>0</v>
      </c>
      <c r="J40" s="91" t="b">
        <v>0</v>
      </c>
      <c r="K40" s="91" t="b">
        <v>0</v>
      </c>
      <c r="L40" s="91" t="b">
        <v>0</v>
      </c>
      <c r="M40" s="91" t="b">
        <v>0</v>
      </c>
      <c r="N40" s="91" t="b">
        <v>0</v>
      </c>
      <c r="O40" s="91" t="b">
        <v>0</v>
      </c>
      <c r="P40" s="93" t="str">
        <f>IFERROR(__xludf.DUMMYFUNCTION("SPARKLINE(COUNTIF(C40:O40,TRUE),{""charttype"",""bar"";""max"",COUNTA(Table2[[#HEADERS],[Identificado]:[Pruebas de aceptacion (usuario final)]])})"),"")</f>
        <v/>
      </c>
      <c r="Q40" s="94">
        <f>COUNTIF(C40:O40,TRUE)/COUNTA(Table2[[#HEADERS],[Identificado]:[Pruebas de aceptacion (usuario final)]])</f>
        <v>0</v>
      </c>
    </row>
    <row r="41">
      <c r="A41" s="95">
        <v>40.0</v>
      </c>
      <c r="B41" s="26"/>
      <c r="C41" s="96" t="b">
        <v>0</v>
      </c>
      <c r="D41" s="96" t="b">
        <v>0</v>
      </c>
      <c r="E41" s="96" t="b">
        <v>0</v>
      </c>
      <c r="F41" s="96" t="b">
        <v>0</v>
      </c>
      <c r="G41" s="96" t="b">
        <v>0</v>
      </c>
      <c r="H41" s="96" t="b">
        <v>0</v>
      </c>
      <c r="I41" s="96" t="b">
        <v>0</v>
      </c>
      <c r="J41" s="96" t="b">
        <v>0</v>
      </c>
      <c r="K41" s="96" t="b">
        <v>0</v>
      </c>
      <c r="L41" s="96" t="b">
        <v>0</v>
      </c>
      <c r="M41" s="96" t="b">
        <v>0</v>
      </c>
      <c r="N41" s="96" t="b">
        <v>0</v>
      </c>
      <c r="O41" s="96" t="b">
        <v>0</v>
      </c>
      <c r="P41" s="98" t="str">
        <f>IFERROR(__xludf.DUMMYFUNCTION("SPARKLINE(COUNTIF(C41:O41,TRUE),{""charttype"",""bar"";""max"",COUNTA(Table2[[#HEADERS],[Identificado]:[Pruebas de aceptacion (usuario final)]])})"),"")</f>
        <v/>
      </c>
      <c r="Q41" s="99">
        <f>COUNTIF(C41:O41,TRUE)/COUNTA(Table2[[#HEADERS],[Identificado]:[Pruebas de aceptacion (usuario final)]])</f>
        <v>0</v>
      </c>
    </row>
    <row r="42">
      <c r="A42" s="100">
        <v>41.0</v>
      </c>
      <c r="B42" s="101"/>
      <c r="C42" s="102" t="b">
        <v>0</v>
      </c>
      <c r="D42" s="102" t="b">
        <v>0</v>
      </c>
      <c r="E42" s="102" t="b">
        <v>0</v>
      </c>
      <c r="F42" s="102" t="b">
        <v>0</v>
      </c>
      <c r="G42" s="102" t="b">
        <v>0</v>
      </c>
      <c r="H42" s="102" t="b">
        <v>0</v>
      </c>
      <c r="I42" s="102" t="b">
        <v>0</v>
      </c>
      <c r="J42" s="102" t="b">
        <v>0</v>
      </c>
      <c r="K42" s="102" t="b">
        <v>0</v>
      </c>
      <c r="L42" s="102" t="b">
        <v>0</v>
      </c>
      <c r="M42" s="102" t="b">
        <v>0</v>
      </c>
      <c r="N42" s="102" t="b">
        <v>0</v>
      </c>
      <c r="O42" s="102" t="b">
        <v>0</v>
      </c>
      <c r="P42" s="103" t="str">
        <f>IFERROR(__xludf.DUMMYFUNCTION("SPARKLINE(COUNTIF(C42:O42,TRUE),{""charttype"",""bar"";""max"",COUNTA(Table2[[#HEADERS],[Identificado]:[Pruebas de aceptacion (usuario final)]])})"),"")</f>
        <v/>
      </c>
      <c r="Q42" s="104">
        <f>COUNTIF(C42:O42,TRUE)/COUNTA(Table2[[#HEADERS],[Identificado]:[Pruebas de aceptacion (usuario final)]])</f>
        <v>0</v>
      </c>
    </row>
  </sheetData>
  <dataValidations>
    <dataValidation type="custom" allowBlank="1" showDropDown="1" sqref="A2:A42 Q2:Q42">
      <formula1>AND(ISNUMBER(A2),(NOT(OR(NOT(ISERROR(DATEVALUE(A2))), AND(ISNUMBER(A2), LEFT(CELL("format", A2))="D")))))</formula1>
    </dataValidation>
    <dataValidation allowBlank="1" showDropDown="1" sqref="B2:B42"/>
  </dataValidations>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7.13"/>
    <col customWidth="1" min="2" max="2" width="15.5"/>
    <col customWidth="1" min="3" max="3" width="16.88"/>
    <col customWidth="1" min="4" max="4" width="15.13"/>
    <col customWidth="1" min="5" max="5" width="22.0"/>
    <col customWidth="1" min="6" max="6" width="23.5"/>
    <col customWidth="1" min="7" max="7" width="42.88"/>
    <col customWidth="1" min="8" max="8" width="38.0"/>
    <col customWidth="1" min="9" max="9" width="15.13"/>
  </cols>
  <sheetData>
    <row r="1">
      <c r="A1" s="105" t="s">
        <v>243</v>
      </c>
      <c r="B1" s="106" t="s">
        <v>244</v>
      </c>
      <c r="C1" s="106" t="s">
        <v>245</v>
      </c>
      <c r="D1" s="106" t="s">
        <v>246</v>
      </c>
      <c r="E1" s="106" t="s">
        <v>247</v>
      </c>
      <c r="F1" s="106" t="s">
        <v>248</v>
      </c>
      <c r="G1" s="106" t="s">
        <v>249</v>
      </c>
      <c r="H1" s="107" t="s">
        <v>250</v>
      </c>
    </row>
    <row r="2">
      <c r="A2" s="108" t="s">
        <v>251</v>
      </c>
      <c r="B2" s="53">
        <v>45714.0</v>
      </c>
      <c r="C2" s="53">
        <v>45714.0</v>
      </c>
      <c r="D2" s="53">
        <v>45714.0</v>
      </c>
      <c r="E2" s="7" t="s">
        <v>252</v>
      </c>
      <c r="F2" s="7" t="s">
        <v>253</v>
      </c>
      <c r="G2" s="7" t="s">
        <v>254</v>
      </c>
      <c r="H2" s="109" t="s">
        <v>255</v>
      </c>
    </row>
    <row r="3">
      <c r="A3" s="110" t="s">
        <v>256</v>
      </c>
      <c r="B3" s="56">
        <v>45712.0</v>
      </c>
      <c r="C3" s="56">
        <v>45712.0</v>
      </c>
      <c r="D3" s="56">
        <v>45712.0</v>
      </c>
      <c r="E3" s="14" t="s">
        <v>257</v>
      </c>
      <c r="F3" s="14" t="s">
        <v>258</v>
      </c>
      <c r="G3" s="14" t="s">
        <v>254</v>
      </c>
      <c r="H3" s="111" t="s">
        <v>259</v>
      </c>
    </row>
    <row r="4">
      <c r="A4" s="108" t="s">
        <v>260</v>
      </c>
      <c r="B4" s="53">
        <v>45716.0</v>
      </c>
      <c r="C4" s="53">
        <v>45716.0</v>
      </c>
      <c r="D4" s="53">
        <v>45716.0</v>
      </c>
      <c r="E4" s="7" t="s">
        <v>18</v>
      </c>
      <c r="F4" s="7" t="s">
        <v>18</v>
      </c>
      <c r="G4" s="7" t="s">
        <v>261</v>
      </c>
      <c r="H4" s="109" t="s">
        <v>262</v>
      </c>
    </row>
    <row r="5">
      <c r="A5" s="110" t="s">
        <v>263</v>
      </c>
      <c r="B5" s="56">
        <v>45719.0</v>
      </c>
      <c r="C5" s="56">
        <v>45719.0</v>
      </c>
      <c r="D5" s="56">
        <v>45719.0</v>
      </c>
      <c r="E5" s="20" t="s">
        <v>51</v>
      </c>
      <c r="F5" s="14" t="s">
        <v>96</v>
      </c>
      <c r="G5" s="14" t="s">
        <v>264</v>
      </c>
      <c r="H5" s="111" t="s">
        <v>265</v>
      </c>
    </row>
    <row r="6">
      <c r="A6" s="108" t="s">
        <v>266</v>
      </c>
      <c r="B6" s="53">
        <v>45720.0</v>
      </c>
      <c r="C6" s="53">
        <v>45720.0</v>
      </c>
      <c r="D6" s="8" t="s">
        <v>267</v>
      </c>
      <c r="E6" s="112" t="s">
        <v>268</v>
      </c>
      <c r="F6" s="7" t="s">
        <v>96</v>
      </c>
      <c r="G6" s="7" t="s">
        <v>269</v>
      </c>
      <c r="H6" s="109" t="s">
        <v>270</v>
      </c>
    </row>
    <row r="7">
      <c r="A7" s="110" t="s">
        <v>271</v>
      </c>
      <c r="B7" s="56">
        <v>45720.0</v>
      </c>
      <c r="C7" s="56">
        <v>45720.0</v>
      </c>
      <c r="D7" s="15" t="s">
        <v>267</v>
      </c>
      <c r="E7" s="113" t="s">
        <v>272</v>
      </c>
      <c r="F7" s="14" t="s">
        <v>96</v>
      </c>
      <c r="G7" s="14" t="s">
        <v>273</v>
      </c>
      <c r="H7" s="111" t="s">
        <v>274</v>
      </c>
    </row>
    <row r="8">
      <c r="A8" s="108" t="s">
        <v>275</v>
      </c>
      <c r="B8" s="53">
        <v>45721.0</v>
      </c>
      <c r="C8" s="53">
        <v>45721.0</v>
      </c>
      <c r="D8" s="8" t="s">
        <v>267</v>
      </c>
      <c r="E8" s="23" t="s">
        <v>276</v>
      </c>
      <c r="F8" s="7" t="s">
        <v>96</v>
      </c>
      <c r="G8" s="7" t="s">
        <v>277</v>
      </c>
      <c r="H8" s="109" t="s">
        <v>278</v>
      </c>
    </row>
    <row r="9">
      <c r="A9" s="114"/>
      <c r="B9" s="58"/>
      <c r="C9" s="58"/>
      <c r="D9" s="58"/>
      <c r="E9" s="26"/>
      <c r="F9" s="26"/>
      <c r="G9" s="26"/>
      <c r="H9" s="115"/>
    </row>
    <row r="10">
      <c r="A10" s="116"/>
      <c r="B10" s="57"/>
      <c r="C10" s="57"/>
      <c r="D10" s="57"/>
      <c r="E10" s="24"/>
      <c r="F10" s="24"/>
      <c r="G10" s="24"/>
      <c r="H10" s="117"/>
    </row>
    <row r="11">
      <c r="A11" s="114"/>
      <c r="B11" s="58"/>
      <c r="C11" s="58"/>
      <c r="D11" s="58"/>
      <c r="E11" s="26"/>
      <c r="F11" s="26"/>
      <c r="G11" s="26"/>
      <c r="H11" s="115"/>
    </row>
    <row r="12">
      <c r="A12" s="116"/>
      <c r="B12" s="57"/>
      <c r="C12" s="57"/>
      <c r="D12" s="57"/>
      <c r="E12" s="24"/>
      <c r="F12" s="24"/>
      <c r="G12" s="24"/>
      <c r="H12" s="117"/>
    </row>
    <row r="13">
      <c r="A13" s="114"/>
      <c r="B13" s="58"/>
      <c r="C13" s="58"/>
      <c r="D13" s="58"/>
      <c r="E13" s="26"/>
      <c r="F13" s="26"/>
      <c r="G13" s="26"/>
      <c r="H13" s="115"/>
    </row>
    <row r="14">
      <c r="A14" s="116"/>
      <c r="B14" s="57"/>
      <c r="C14" s="57"/>
      <c r="D14" s="57"/>
      <c r="E14" s="24"/>
      <c r="F14" s="24"/>
      <c r="G14" s="24"/>
      <c r="H14" s="117"/>
    </row>
    <row r="15">
      <c r="A15" s="114"/>
      <c r="B15" s="58"/>
      <c r="C15" s="58"/>
      <c r="D15" s="58"/>
      <c r="E15" s="26"/>
      <c r="F15" s="26"/>
      <c r="G15" s="26"/>
      <c r="H15" s="115"/>
    </row>
    <row r="16">
      <c r="A16" s="118"/>
      <c r="B16" s="119"/>
      <c r="C16" s="119"/>
      <c r="D16" s="119"/>
      <c r="E16" s="120"/>
      <c r="F16" s="120"/>
      <c r="G16" s="120"/>
      <c r="H16" s="121"/>
    </row>
  </sheetData>
  <dataValidations>
    <dataValidation type="custom" allowBlank="1" showDropDown="1" sqref="B2:D16">
      <formula1>OR(NOT(ISERROR(DATEVALUE(B2))), AND(ISNUMBER(B2), LEFT(CELL("format", B2))="D"))</formula1>
    </dataValidation>
    <dataValidation allowBlank="1" showDropDown="1" sqref="A2:A16 G2:G16"/>
  </dataValidations>
  <hyperlinks>
    <hyperlink r:id="rId1" ref="E5"/>
    <hyperlink r:id="rId2" ref="E6"/>
    <hyperlink r:id="rId3" ref="E7"/>
    <hyperlink r:id="rId4" ref="E8"/>
  </hyperlinks>
  <drawing r:id="rId5"/>
  <tableParts count="1">
    <tablePart r:id="rId7"/>
  </tableParts>
</worksheet>
</file>