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p/Documents/Chemistry/2020-2022 CiTOS/Reports/Photochem paper/Photoreactor SI 2023-12/"/>
    </mc:Choice>
  </mc:AlternateContent>
  <xr:revisionPtr revIDLastSave="0" documentId="13_ncr:1_{2C329DB1-6287-6D4F-8835-7356E79D45B0}" xr6:coauthVersionLast="47" xr6:coauthVersionMax="47" xr10:uidLastSave="{00000000-0000-0000-0000-000000000000}"/>
  <bookViews>
    <workbookView xWindow="0" yWindow="760" windowWidth="30240" windowHeight="18880" xr2:uid="{61DD2CF5-FF31-3141-B9EF-EAB1347B2CDB}"/>
  </bookViews>
  <sheets>
    <sheet name="Parts" sheetId="1" r:id="rId1"/>
    <sheet name="3D printing" sheetId="2" r:id="rId2"/>
  </sheets>
  <definedNames>
    <definedName name="_xlchart.v1.0" hidden="1">Parts!$A$2:$A$47</definedName>
    <definedName name="_xlchart.v1.1" hidden="1">Parts!$G$2:$G$47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G36" i="1"/>
  <c r="E38" i="1"/>
  <c r="G38" i="1"/>
  <c r="E39" i="1"/>
  <c r="G39" i="1"/>
  <c r="E6" i="1"/>
  <c r="G6" i="1"/>
  <c r="E10" i="1"/>
  <c r="G10" i="1"/>
  <c r="E9" i="1"/>
  <c r="G9" i="1"/>
  <c r="E7" i="1"/>
  <c r="G7" i="1"/>
  <c r="E8" i="1"/>
  <c r="G8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40" i="1"/>
  <c r="G40" i="1"/>
  <c r="E41" i="1"/>
  <c r="G41" i="1"/>
  <c r="E43" i="1"/>
  <c r="G43" i="1"/>
  <c r="E44" i="1"/>
  <c r="G44" i="1"/>
  <c r="E45" i="1"/>
  <c r="G45" i="1"/>
  <c r="E46" i="1"/>
  <c r="G46" i="1"/>
  <c r="E47" i="1"/>
  <c r="G47" i="1"/>
  <c r="E3" i="1"/>
  <c r="G3" i="1"/>
  <c r="E4" i="1"/>
  <c r="G4" i="1"/>
  <c r="E5" i="1"/>
  <c r="G5" i="1"/>
  <c r="E34" i="1"/>
  <c r="G34" i="1"/>
  <c r="E35" i="1"/>
  <c r="G35" i="1"/>
  <c r="E37" i="1"/>
  <c r="G37" i="1"/>
  <c r="E42" i="1"/>
  <c r="G42" i="1"/>
  <c r="G48" i="1"/>
  <c r="F2" i="2"/>
  <c r="F3" i="2"/>
  <c r="F4" i="2"/>
  <c r="F5" i="2"/>
  <c r="F6" i="2"/>
  <c r="F7" i="2"/>
  <c r="F8" i="2"/>
  <c r="F9" i="2"/>
  <c r="F10" i="2"/>
  <c r="F11" i="2"/>
  <c r="F19" i="2"/>
  <c r="F12" i="2"/>
  <c r="F13" i="2"/>
  <c r="F14" i="2"/>
  <c r="F15" i="2"/>
  <c r="F16" i="2"/>
  <c r="F17" i="2"/>
  <c r="F18" i="2"/>
  <c r="F20" i="2"/>
  <c r="F21" i="2"/>
  <c r="G2" i="2"/>
  <c r="G3" i="2"/>
  <c r="G4" i="2"/>
  <c r="G5" i="2"/>
  <c r="G6" i="2"/>
  <c r="G7" i="2"/>
  <c r="G8" i="2"/>
  <c r="G9" i="2"/>
  <c r="G10" i="2"/>
  <c r="G11" i="2"/>
  <c r="G19" i="2"/>
  <c r="G12" i="2"/>
  <c r="G13" i="2"/>
  <c r="G14" i="2"/>
  <c r="G15" i="2"/>
  <c r="G16" i="2"/>
  <c r="G17" i="2"/>
  <c r="G18" i="2"/>
  <c r="G20" i="2"/>
  <c r="G21" i="2"/>
</calcChain>
</file>

<file path=xl/sharedStrings.xml><?xml version="1.0" encoding="utf-8"?>
<sst xmlns="http://schemas.openxmlformats.org/spreadsheetml/2006/main" count="150" uniqueCount="121">
  <si>
    <t>Part</t>
  </si>
  <si>
    <t>Link</t>
  </si>
  <si>
    <t>Units needed</t>
  </si>
  <si>
    <t>Units</t>
  </si>
  <si>
    <t>Filament</t>
  </si>
  <si>
    <t>PLA</t>
  </si>
  <si>
    <t>PETG</t>
  </si>
  <si>
    <t>Mass/g</t>
  </si>
  <si>
    <t>Mass/unit/g</t>
  </si>
  <si>
    <t>Cost/€</t>
  </si>
  <si>
    <t>Cost/unit/€</t>
  </si>
  <si>
    <t>Cost/photoreactor/€</t>
  </si>
  <si>
    <t>Control Unit Frame</t>
  </si>
  <si>
    <t>Control Unit Back Panel</t>
  </si>
  <si>
    <t>Control Unit Top</t>
  </si>
  <si>
    <t>Control Unit Clamp</t>
  </si>
  <si>
    <t>LED Holder Frame</t>
  </si>
  <si>
    <t>LED Holder Plate</t>
  </si>
  <si>
    <t>LED Holder Foot</t>
  </si>
  <si>
    <t>LED Power Supply Frame</t>
  </si>
  <si>
    <t>Photoreactor Frame</t>
  </si>
  <si>
    <t>Photoreactor Foot</t>
  </si>
  <si>
    <t>Photoreactor Reactor support</t>
  </si>
  <si>
    <t>Photoreactor Lid Top</t>
  </si>
  <si>
    <t>Photoreactor Lid Bottom</t>
  </si>
  <si>
    <t>Photoreactor Clamp outisde</t>
  </si>
  <si>
    <t>Photoreactor Clamp inside</t>
  </si>
  <si>
    <t>LED Power Supply Back Panel</t>
  </si>
  <si>
    <t>LED Power Supply Top n Clamp</t>
  </si>
  <si>
    <t>Total</t>
  </si>
  <si>
    <t>Total PLA</t>
  </si>
  <si>
    <t>Total PETG</t>
  </si>
  <si>
    <t xml:space="preserve">Cost of filament based on FormFutura prices for ReFill PETG and PLA, 20/02/2024 </t>
  </si>
  <si>
    <t>https://formfutura.com/product/refill-petg/</t>
  </si>
  <si>
    <t>https://formfutura.com/product/refill-pla/</t>
  </si>
  <si>
    <t>3D parts</t>
  </si>
  <si>
    <t>See 3D printing sheet</t>
  </si>
  <si>
    <t>Wire 14 AWG (2.0 mm²)</t>
  </si>
  <si>
    <t>Wire 18 AWG (0.75 mm²)</t>
  </si>
  <si>
    <t xml:space="preserve">Heat shrink tubing </t>
  </si>
  <si>
    <t xml:space="preserve">Jumper wire cables </t>
  </si>
  <si>
    <t>Pin headers for PCB (male and female)</t>
  </si>
  <si>
    <t>Hot-melt adhesive</t>
  </si>
  <si>
    <t>Screws M2, M2.5, M3, nuts</t>
  </si>
  <si>
    <t>https://www.amazon.fr/dp/B09BQSQM7V/</t>
  </si>
  <si>
    <t>Spiral wrap tube for wire management</t>
  </si>
  <si>
    <t>Aluminium cooling block</t>
  </si>
  <si>
    <t>Fan 12 V, 40 x 40 x 20 mm</t>
  </si>
  <si>
    <t>Heatsink</t>
  </si>
  <si>
    <t>Reflecting foil</t>
  </si>
  <si>
    <t>Nylon screws M3x30 with nuts</t>
  </si>
  <si>
    <t>Peltier module (Quick-Cool High-Tech)</t>
  </si>
  <si>
    <t>Glass or acrylic, 3 mm thickness</t>
  </si>
  <si>
    <t> </t>
  </si>
  <si>
    <t>Arduino Nano Every with headers</t>
  </si>
  <si>
    <t>Power plug</t>
  </si>
  <si>
    <t>XT60 connectors</t>
  </si>
  <si>
    <t xml:space="preserve">OLED display 128x64 px I2C 0.96 inch </t>
  </si>
  <si>
    <t>On/off rocker switch</t>
  </si>
  <si>
    <t>Push button 2 pins</t>
  </si>
  <si>
    <t>Resistor 4.7 kΩ (¼ W)</t>
  </si>
  <si>
    <t>Terminal set 1 to 1 (wire connector)</t>
  </si>
  <si>
    <t>Screw terminal block 2 pin</t>
  </si>
  <si>
    <t>Screw terminal block 3 pin</t>
  </si>
  <si>
    <t>Jumper 2 pin (shunt)</t>
  </si>
  <si>
    <t>Photoreactor custom PCB</t>
  </si>
  <si>
    <t>MeanWell HLG-320H-12A 12V 264W</t>
  </si>
  <si>
    <t>LM2596 adjustable step-down converter</t>
  </si>
  <si>
    <t>BTS7960B – H-bridge motor driver 42A</t>
  </si>
  <si>
    <t>DS18B20 temperature sensor</t>
  </si>
  <si>
    <t>Ordered from Aisler (2020)</t>
  </si>
  <si>
    <t>Thermal paste &gt; 5 W/(m*K) 4g</t>
  </si>
  <si>
    <t>https://www.amazon.fr/dp/B089KLXD6C/</t>
  </si>
  <si>
    <t>https://www.amazon.fr/dp/B09GKB582P/</t>
  </si>
  <si>
    <t>https://befr.rs-online.com/web/p/heat-shrink-tubing/8214718</t>
  </si>
  <si>
    <t>https://www.amazon.fr/dp/B074P726ZR/</t>
  </si>
  <si>
    <t>https://www.amazon.fr/dp/B07CC4V9ZY/</t>
  </si>
  <si>
    <t>https://www.amazon.fr/dp/B07YFVV9R8/</t>
  </si>
  <si>
    <t>https://www.amazon.fr/dp/B0BQ7GGZ9M/</t>
  </si>
  <si>
    <t>https://www.amazon.fr/dp/B07NL2PDD6</t>
  </si>
  <si>
    <t>https://www.amazon.fr/dp/B079R1T7BZ/</t>
  </si>
  <si>
    <t>https://www.amazon.fr/dp/B07B65FT8F/</t>
  </si>
  <si>
    <t>https://befr.rs-online.com/web/p/heatsinks/6744835</t>
  </si>
  <si>
    <t>https://www.amazon.fr/dp/B07L9BDY3T</t>
  </si>
  <si>
    <t>https://www.amazon.fr/dp/B0C45XQ28X/</t>
  </si>
  <si>
    <t>https://www.amazon.fr/dp/B01MT24R3Z/</t>
  </si>
  <si>
    <t>https://www.amazon.fr/dp/B0B53HCHG1/</t>
  </si>
  <si>
    <t>https://befr.rs-online.com/web/p/arduino/1927590</t>
  </si>
  <si>
    <t>https://www.amazon.fr/dp/B07Y4TTK3Z</t>
  </si>
  <si>
    <t>https://www.amazon.fr/dp/B08LVZL61S/</t>
  </si>
  <si>
    <t>https://www.amazon.fr/dp/B0154DI5LS/</t>
  </si>
  <si>
    <t>https://www.amazon.fr/dp/B00A7MC996/</t>
  </si>
  <si>
    <t>https://www.amazon.fr/dp/B07N1N2C94/</t>
  </si>
  <si>
    <t>https://www.amazon.fr/dp/B074N9VLZX</t>
  </si>
  <si>
    <t>https://www.amazon.fr/dp/B075FYYLLV/</t>
  </si>
  <si>
    <t>https://www.amazon.fr/dp/B07WYRNNTY/</t>
  </si>
  <si>
    <t>https://www.amazon.fr/dp/B07KS2FXCF</t>
  </si>
  <si>
    <t>https://www.amazon.fr/dp/B087325PTL/</t>
  </si>
  <si>
    <t>https://www.amazon.fr/dp/B07RR7D267/</t>
  </si>
  <si>
    <t>https://www.amazon.fr/dp/B0B5LDXCX7/</t>
  </si>
  <si>
    <t>Aluminium heatsink, fan and lens for LED chip</t>
  </si>
  <si>
    <t>LED COB (chip on board) 50W 375 nm</t>
  </si>
  <si>
    <t>LED COB (chip on board) 50W 395 nm</t>
  </si>
  <si>
    <t>LED COB (chip on board) 50W 425 nm</t>
  </si>
  <si>
    <t>https://fr.aliexpress.com/item/1005004638776709.html</t>
  </si>
  <si>
    <t>LED COB (chip on board) 50W 440 nm</t>
  </si>
  <si>
    <t>https://www.amazon.fr/dp/B09DQ2ZTZH/</t>
  </si>
  <si>
    <t>https://www.amazon.fr/dp/B01CW881TO/</t>
  </si>
  <si>
    <t>LED dimmer DC (optional)</t>
  </si>
  <si>
    <t>Terminal set 2 to 6 (wire connector)</t>
  </si>
  <si>
    <t>C14 IEC panel mount connector male 10A 250V</t>
  </si>
  <si>
    <t xml:space="preserve">CEE 7/7 plug to IEC C13 socket </t>
  </si>
  <si>
    <t>Power Supply Transformer AC 110V to DC 36V 10A</t>
  </si>
  <si>
    <t>https://www.amazon.fr/dp/B075L68NHB</t>
  </si>
  <si>
    <t>https://befr.rs-online.com/web/p/dimmer-switches/7693189</t>
  </si>
  <si>
    <t>https://www.amazon.fr/dp/B08PCRXXJT/</t>
  </si>
  <si>
    <t>https://befr.rs-online.com/web/p/iec-connectors/8117207</t>
  </si>
  <si>
    <t>https://befr.rs-online.com/web/p/power-cords/2660615</t>
  </si>
  <si>
    <t>All links accessed 20/02/2024 unless otherwise specified</t>
  </si>
  <si>
    <t>For most general supplies, only part of the items referenced will be used for one photoreactor, which was estimated at roughly 10%. Exact cost is variable and also dependent on item and local sourcing.</t>
  </si>
  <si>
    <t>https://www.amazon.fr/dp/B07XWYHPZH/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</si>
</sst>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u/>
      <sz val="12"/>
      <color theme="10"/>
      <name val="TimesNewRomanPSM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4" fontId="3" fillId="0" borderId="6" xfId="0" applyNumberFormat="1" applyFont="1" applyBorder="1"/>
    <xf numFmtId="4" fontId="3" fillId="0" borderId="7" xfId="0" applyNumberFormat="1" applyFont="1" applyBorder="1"/>
    <xf numFmtId="4" fontId="3" fillId="0" borderId="2" xfId="0" applyNumberFormat="1" applyFont="1" applyBorder="1"/>
    <xf numFmtId="0" fontId="2" fillId="0" borderId="1" xfId="0" applyFont="1" applyBorder="1"/>
    <xf numFmtId="4" fontId="2" fillId="0" borderId="2" xfId="0" applyNumberFormat="1" applyFont="1" applyBorder="1"/>
    <xf numFmtId="0" fontId="2" fillId="0" borderId="8" xfId="0" applyFont="1" applyBorder="1"/>
    <xf numFmtId="0" fontId="3" fillId="0" borderId="9" xfId="0" applyFont="1" applyBorder="1"/>
    <xf numFmtId="4" fontId="3" fillId="0" borderId="9" xfId="0" applyNumberFormat="1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0" fontId="2" fillId="0" borderId="3" xfId="0" applyFont="1" applyBorder="1" applyAlignment="1">
      <alignment textRotation="60"/>
    </xf>
    <xf numFmtId="4" fontId="2" fillId="0" borderId="3" xfId="0" applyNumberFormat="1" applyFont="1" applyBorder="1" applyAlignment="1">
      <alignment textRotation="60"/>
    </xf>
    <xf numFmtId="0" fontId="3" fillId="0" borderId="0" xfId="0" applyFont="1" applyAlignment="1">
      <alignment textRotation="60"/>
    </xf>
    <xf numFmtId="0" fontId="3" fillId="0" borderId="1" xfId="0" applyFont="1" applyBorder="1" applyAlignment="1">
      <alignment textRotation="60"/>
    </xf>
    <xf numFmtId="4" fontId="3" fillId="0" borderId="1" xfId="0" applyNumberFormat="1" applyFont="1" applyBorder="1" applyAlignment="1">
      <alignment textRotation="60"/>
    </xf>
    <xf numFmtId="4" fontId="3" fillId="0" borderId="3" xfId="0" applyNumberFormat="1" applyFont="1" applyBorder="1" applyAlignment="1">
      <alignment textRotation="60"/>
    </xf>
    <xf numFmtId="4" fontId="3" fillId="0" borderId="0" xfId="0" applyNumberFormat="1" applyFont="1" applyAlignment="1">
      <alignment textRotation="60"/>
    </xf>
    <xf numFmtId="0" fontId="3" fillId="0" borderId="4" xfId="0" applyFont="1" applyBorder="1" applyAlignment="1">
      <alignment textRotation="60"/>
    </xf>
    <xf numFmtId="0" fontId="4" fillId="0" borderId="0" xfId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  <alignment horizontal="general" vertical="bottom" textRotation="6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general" vertical="bottom" textRotation="6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chart highlighting main origins of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Pareto chart highlighting main origins of cost</a:t>
          </a:r>
        </a:p>
      </cx:txPr>
    </cx:title>
    <cx:plotArea>
      <cx:plotAreaRegion>
        <cx:series layoutId="clusteredColumn" uniqueId="{2230C0C8-60F1-F94A-B889-6104BCC92A5F}">
          <cx:dataId val="0"/>
          <cx:layoutPr>
            <cx:aggregation/>
          </cx:layoutPr>
          <cx:axisId val="1"/>
        </cx:series>
        <cx:series layoutId="paretoLine" ownerIdx="0" uniqueId="{CBA59446-2BB1-0746-942F-B10E68D3705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52</xdr:row>
      <xdr:rowOff>157480</xdr:rowOff>
    </xdr:from>
    <xdr:to>
      <xdr:col>6</xdr:col>
      <xdr:colOff>375920</xdr:colOff>
      <xdr:row>80</xdr:row>
      <xdr:rowOff>132080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CB4C17-D365-6155-504E-8A5F90CFCD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1955780"/>
              <a:ext cx="997204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0D1AA6-A19D-9644-A5E8-14AAA61DC24D}" name="Table2" displayName="Table2" ref="A1:G48" totalsRowShown="0" headerRowDxfId="16" dataDxfId="15">
  <autoFilter ref="A1:G48" xr:uid="{B60D1AA6-A19D-9644-A5E8-14AAA61DC2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1C013E8-AB45-1C41-AD17-663E86313057}" name="Part" dataDxfId="14"/>
    <tableColumn id="2" xr3:uid="{66811525-C325-DF4A-956C-338570BFE588}" name="Link" dataCellStyle="Hyperlink"/>
    <tableColumn id="3" xr3:uid="{96E6564C-816E-3641-B9EC-EAA45D6A0FE8}" name="Units" dataDxfId="13"/>
    <tableColumn id="4" xr3:uid="{BBD4E226-4DCE-4641-B694-702EE39082BE}" name="Cost/€" dataDxfId="12"/>
    <tableColumn id="5" xr3:uid="{76EBF066-4DB0-604E-9E03-7120E070B8FA}" name="Cost/unit/€" dataDxfId="11">
      <calculatedColumnFormula>D2/C2</calculatedColumnFormula>
    </tableColumn>
    <tableColumn id="6" xr3:uid="{758365AB-A255-004B-AF74-E831C6DA3A16}" name="Units needed" dataDxfId="10"/>
    <tableColumn id="7" xr3:uid="{7E8BE627-C0BA-1740-8A75-9A308F386188}" name="Cost/photoreactor/€" dataDxfId="9">
      <calculatedColumnFormula>F2*E2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7EF9B-6DAE-054B-BEE9-8BEFD2953756}" name="Table1" displayName="Table1" ref="A1:G21" totalsRowShown="0" headerRowDxfId="8" dataDxfId="7">
  <autoFilter ref="A1:G21" xr:uid="{2C77EF9B-6DAE-054B-BEE9-8BEFD29537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C50F8F6-4D46-E043-B466-7996B4F842F7}" name="Part" dataDxfId="6"/>
    <tableColumn id="2" xr3:uid="{89823FCE-16CB-DE4A-B340-3DCE1BDB086B}" name="Filament" dataDxfId="5"/>
    <tableColumn id="3" xr3:uid="{E77751DD-B89B-104C-AC9A-CE96E735F794}" name="Mass/unit/g" dataDxfId="4"/>
    <tableColumn id="4" xr3:uid="{4CE565AD-3140-8C4E-86AF-B3C9ED235405}" name="Cost/unit/€" dataDxfId="3"/>
    <tableColumn id="5" xr3:uid="{82D6626A-04D0-0C41-8376-2A51C0264D58}" name="Units needed" dataDxfId="2"/>
    <tableColumn id="6" xr3:uid="{EFB639A8-1203-4E40-A90F-E0F9D824F828}" name="Mass/g" dataDxfId="1">
      <calculatedColumnFormula>C2*E2</calculatedColumnFormula>
    </tableColumn>
    <tableColumn id="7" xr3:uid="{734652F1-FF1B-6443-A9E8-EBFA05758AD1}" name="Cost/€" dataDxfId="0">
      <calculatedColumnFormula>D2*E2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fr/dp/B07L9BDY3T" TargetMode="External"/><Relationship Id="rId18" Type="http://schemas.openxmlformats.org/officeDocument/2006/relationships/hyperlink" Target="https://www.amazon.fr/dp/B07Y4TTK3Z" TargetMode="External"/><Relationship Id="rId26" Type="http://schemas.openxmlformats.org/officeDocument/2006/relationships/hyperlink" Target="https://www.amazon.fr/dp/B07XWYHPZH/" TargetMode="External"/><Relationship Id="rId39" Type="http://schemas.openxmlformats.org/officeDocument/2006/relationships/hyperlink" Target="https://befr.rs-online.com/web/p/dimmer-switches/7693189" TargetMode="External"/><Relationship Id="rId21" Type="http://schemas.openxmlformats.org/officeDocument/2006/relationships/hyperlink" Target="https://www.amazon.fr/dp/B00A7MC996/" TargetMode="External"/><Relationship Id="rId34" Type="http://schemas.openxmlformats.org/officeDocument/2006/relationships/hyperlink" Target="https://fr.aliexpress.com/item/1005004638776709.html" TargetMode="External"/><Relationship Id="rId42" Type="http://schemas.openxmlformats.org/officeDocument/2006/relationships/hyperlink" Target="https://befr.rs-online.com/web/p/iec-connectors/8117207" TargetMode="External"/><Relationship Id="rId7" Type="http://schemas.openxmlformats.org/officeDocument/2006/relationships/hyperlink" Target="https://www.amazon.fr/dp/B07YFVV9R8/" TargetMode="External"/><Relationship Id="rId2" Type="http://schemas.openxmlformats.org/officeDocument/2006/relationships/hyperlink" Target="https://www.amazon.fr/dp/B089KLXD6C/" TargetMode="External"/><Relationship Id="rId16" Type="http://schemas.openxmlformats.org/officeDocument/2006/relationships/hyperlink" Target="https://www.amazon.fr/dp/B0B53HCHG1/" TargetMode="External"/><Relationship Id="rId29" Type="http://schemas.openxmlformats.org/officeDocument/2006/relationships/hyperlink" Target="https://www.amazon.fr/dp/B07RR7D267/" TargetMode="External"/><Relationship Id="rId1" Type="http://schemas.openxmlformats.org/officeDocument/2006/relationships/hyperlink" Target="https://www.amazon.fr/dp/B09GKB582P/" TargetMode="External"/><Relationship Id="rId6" Type="http://schemas.openxmlformats.org/officeDocument/2006/relationships/hyperlink" Target="https://www.amazon.fr/dp/B09BQSQM7V/" TargetMode="External"/><Relationship Id="rId11" Type="http://schemas.openxmlformats.org/officeDocument/2006/relationships/hyperlink" Target="https://www.amazon.fr/dp/B07B65FT8F/" TargetMode="External"/><Relationship Id="rId24" Type="http://schemas.openxmlformats.org/officeDocument/2006/relationships/hyperlink" Target="https://www.amazon.fr/dp/B075FYYLLV/" TargetMode="External"/><Relationship Id="rId32" Type="http://schemas.openxmlformats.org/officeDocument/2006/relationships/hyperlink" Target="https://fr.aliexpress.com/item/1005004638776709.html" TargetMode="External"/><Relationship Id="rId37" Type="http://schemas.openxmlformats.org/officeDocument/2006/relationships/hyperlink" Target="https://www.amazon.fr/dp/B08LVZL61S/" TargetMode="External"/><Relationship Id="rId40" Type="http://schemas.openxmlformats.org/officeDocument/2006/relationships/hyperlink" Target="https://www.amazon.fr/dp/B087325PTL/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www.amazon.fr/dp/B07CC4V9ZY/" TargetMode="External"/><Relationship Id="rId15" Type="http://schemas.openxmlformats.org/officeDocument/2006/relationships/hyperlink" Target="https://www.amazon.fr/dp/B01MT24R3Z/" TargetMode="External"/><Relationship Id="rId23" Type="http://schemas.openxmlformats.org/officeDocument/2006/relationships/hyperlink" Target="https://www.amazon.fr/dp/B074N9VLZX" TargetMode="External"/><Relationship Id="rId28" Type="http://schemas.openxmlformats.org/officeDocument/2006/relationships/hyperlink" Target="https://www.amazon.fr/dp/B087325PTL/" TargetMode="External"/><Relationship Id="rId36" Type="http://schemas.openxmlformats.org/officeDocument/2006/relationships/hyperlink" Target="https://www.amazon.fr/dp/B01CW881TO/" TargetMode="External"/><Relationship Id="rId10" Type="http://schemas.openxmlformats.org/officeDocument/2006/relationships/hyperlink" Target="https://www.amazon.fr/dp/B079R1T7BZ/" TargetMode="External"/><Relationship Id="rId19" Type="http://schemas.openxmlformats.org/officeDocument/2006/relationships/hyperlink" Target="https://www.amazon.fr/dp/B08LVZL61S/" TargetMode="External"/><Relationship Id="rId31" Type="http://schemas.openxmlformats.org/officeDocument/2006/relationships/hyperlink" Target="https://www.amazon.fr/dp/B0B5LDXCX7/" TargetMode="External"/><Relationship Id="rId44" Type="http://schemas.openxmlformats.org/officeDocument/2006/relationships/hyperlink" Target="https://www.amazon.fr/dp/B07WYRNNTY/" TargetMode="External"/><Relationship Id="rId4" Type="http://schemas.openxmlformats.org/officeDocument/2006/relationships/hyperlink" Target="https://www.amazon.fr/dp/B074P726ZR/" TargetMode="External"/><Relationship Id="rId9" Type="http://schemas.openxmlformats.org/officeDocument/2006/relationships/hyperlink" Target="https://www.amazon.fr/dp/B07NL2PDD6" TargetMode="External"/><Relationship Id="rId14" Type="http://schemas.openxmlformats.org/officeDocument/2006/relationships/hyperlink" Target="https://www.amazon.fr/dp/B0C45XQ28X/" TargetMode="External"/><Relationship Id="rId22" Type="http://schemas.openxmlformats.org/officeDocument/2006/relationships/hyperlink" Target="https://www.amazon.fr/dp/B07N1N2C94/" TargetMode="External"/><Relationship Id="rId27" Type="http://schemas.openxmlformats.org/officeDocument/2006/relationships/hyperlink" Target="https://www.amazon.fr/dp/B07KS2FXCF" TargetMode="External"/><Relationship Id="rId30" Type="http://schemas.openxmlformats.org/officeDocument/2006/relationships/hyperlink" Target="https://www.amazon.fr/dp/B07RR7D267/" TargetMode="External"/><Relationship Id="rId35" Type="http://schemas.openxmlformats.org/officeDocument/2006/relationships/hyperlink" Target="https://www.amazon.fr/dp/B09DQ2ZTZH/" TargetMode="External"/><Relationship Id="rId43" Type="http://schemas.openxmlformats.org/officeDocument/2006/relationships/hyperlink" Target="https://befr.rs-online.com/web/p/power-cords/2660615" TargetMode="External"/><Relationship Id="rId8" Type="http://schemas.openxmlformats.org/officeDocument/2006/relationships/hyperlink" Target="https://www.amazon.fr/dp/B0BQ7GGZ9M/" TargetMode="External"/><Relationship Id="rId3" Type="http://schemas.openxmlformats.org/officeDocument/2006/relationships/hyperlink" Target="https://befr.rs-online.com/web/p/heat-shrink-tubing/8214718" TargetMode="External"/><Relationship Id="rId12" Type="http://schemas.openxmlformats.org/officeDocument/2006/relationships/hyperlink" Target="https://befr.rs-online.com/web/p/heatsinks/6744835" TargetMode="External"/><Relationship Id="rId17" Type="http://schemas.openxmlformats.org/officeDocument/2006/relationships/hyperlink" Target="https://befr.rs-online.com/web/p/arduino/1927590" TargetMode="External"/><Relationship Id="rId25" Type="http://schemas.openxmlformats.org/officeDocument/2006/relationships/hyperlink" Target="https://www.amazon.fr/dp/B07WYRNNTY/" TargetMode="External"/><Relationship Id="rId33" Type="http://schemas.openxmlformats.org/officeDocument/2006/relationships/hyperlink" Target="https://fr.aliexpress.com/item/1005004638776709.html" TargetMode="External"/><Relationship Id="rId38" Type="http://schemas.openxmlformats.org/officeDocument/2006/relationships/hyperlink" Target="https://www.amazon.fr/dp/B075L68NHB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www.amazon.fr/dp/B0154DI5LS/" TargetMode="External"/><Relationship Id="rId41" Type="http://schemas.openxmlformats.org/officeDocument/2006/relationships/hyperlink" Target="https://www.amazon.fr/dp/B08PCRXXJ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05AE-764E-7B42-9833-C6053FB80CA3}">
  <dimension ref="A1:G52"/>
  <sheetViews>
    <sheetView tabSelected="1" zoomScale="125" workbookViewId="0">
      <selection activeCell="I63" sqref="I63"/>
    </sheetView>
  </sheetViews>
  <sheetFormatPr baseColWidth="10" defaultRowHeight="16"/>
  <cols>
    <col min="1" max="1" width="49.1640625" style="3" bestFit="1" customWidth="1"/>
    <col min="2" max="2" width="50.5" style="3" bestFit="1" customWidth="1"/>
    <col min="3" max="4" width="7.1640625" style="3" customWidth="1"/>
    <col min="5" max="5" width="7.1640625" style="4" customWidth="1"/>
    <col min="6" max="6" width="7.1640625" style="3" customWidth="1"/>
    <col min="7" max="7" width="7.1640625" style="4" customWidth="1"/>
    <col min="8" max="16384" width="10.83203125" style="3"/>
  </cols>
  <sheetData>
    <row r="1" spans="1:7" s="21" customFormat="1" ht="113">
      <c r="A1" s="19" t="s">
        <v>0</v>
      </c>
      <c r="B1" s="19" t="s">
        <v>1</v>
      </c>
      <c r="C1" s="19" t="s">
        <v>3</v>
      </c>
      <c r="D1" s="19" t="s">
        <v>9</v>
      </c>
      <c r="E1" s="20" t="s">
        <v>10</v>
      </c>
      <c r="F1" s="19" t="s">
        <v>2</v>
      </c>
      <c r="G1" s="20" t="s">
        <v>11</v>
      </c>
    </row>
    <row r="2" spans="1:7">
      <c r="A2" s="3" t="s">
        <v>35</v>
      </c>
      <c r="B2" s="3" t="s">
        <v>36</v>
      </c>
      <c r="D2" s="4"/>
      <c r="G2" s="4">
        <v>34.99</v>
      </c>
    </row>
    <row r="3" spans="1:7">
      <c r="A3" s="3" t="s">
        <v>38</v>
      </c>
      <c r="B3" s="1" t="s">
        <v>73</v>
      </c>
      <c r="C3" s="3">
        <v>1</v>
      </c>
      <c r="D3" s="4">
        <v>23.99</v>
      </c>
      <c r="E3" s="4">
        <f>D3/C3</f>
        <v>23.99</v>
      </c>
      <c r="F3" s="3">
        <v>0.1</v>
      </c>
      <c r="G3" s="4">
        <f>F3*E3</f>
        <v>2.399</v>
      </c>
    </row>
    <row r="4" spans="1:7">
      <c r="A4" s="3" t="s">
        <v>37</v>
      </c>
      <c r="B4" s="1" t="s">
        <v>72</v>
      </c>
      <c r="C4" s="3">
        <v>1</v>
      </c>
      <c r="D4" s="4">
        <v>28.98</v>
      </c>
      <c r="E4" s="4">
        <f t="shared" ref="E4:E47" si="0">D4/C4</f>
        <v>28.98</v>
      </c>
      <c r="F4" s="3">
        <v>0.1</v>
      </c>
      <c r="G4" s="4">
        <f t="shared" ref="G4:G47" si="1">F4*E4</f>
        <v>2.8980000000000001</v>
      </c>
    </row>
    <row r="5" spans="1:7">
      <c r="A5" s="3" t="s">
        <v>39</v>
      </c>
      <c r="B5" s="1" t="s">
        <v>74</v>
      </c>
      <c r="C5" s="3">
        <v>1</v>
      </c>
      <c r="D5" s="4">
        <v>108.97</v>
      </c>
      <c r="E5" s="4">
        <f t="shared" si="0"/>
        <v>108.97</v>
      </c>
      <c r="F5" s="3">
        <v>0.1</v>
      </c>
      <c r="G5" s="4">
        <f t="shared" si="1"/>
        <v>10.897</v>
      </c>
    </row>
    <row r="6" spans="1:7">
      <c r="A6" s="3" t="s">
        <v>40</v>
      </c>
      <c r="B6" s="1" t="s">
        <v>75</v>
      </c>
      <c r="C6" s="3">
        <v>1</v>
      </c>
      <c r="D6" s="4">
        <v>8.99</v>
      </c>
      <c r="E6" s="4">
        <f t="shared" si="0"/>
        <v>8.99</v>
      </c>
      <c r="F6" s="3">
        <v>0.1</v>
      </c>
      <c r="G6" s="4">
        <f t="shared" si="1"/>
        <v>0.89900000000000002</v>
      </c>
    </row>
    <row r="7" spans="1:7">
      <c r="A7" s="3" t="s">
        <v>41</v>
      </c>
      <c r="B7" s="1" t="s">
        <v>76</v>
      </c>
      <c r="C7" s="3">
        <v>1</v>
      </c>
      <c r="D7" s="4">
        <v>9.98</v>
      </c>
      <c r="E7" s="4">
        <f t="shared" si="0"/>
        <v>9.98</v>
      </c>
      <c r="F7" s="3">
        <v>0.1</v>
      </c>
      <c r="G7" s="4">
        <f t="shared" si="1"/>
        <v>0.99800000000000011</v>
      </c>
    </row>
    <row r="8" spans="1:7">
      <c r="A8" s="3" t="s">
        <v>42</v>
      </c>
      <c r="B8" s="1" t="s">
        <v>44</v>
      </c>
      <c r="C8" s="3">
        <v>1</v>
      </c>
      <c r="D8" s="4">
        <v>10.99</v>
      </c>
      <c r="E8" s="4">
        <f t="shared" si="0"/>
        <v>10.99</v>
      </c>
      <c r="F8" s="3">
        <v>0.1</v>
      </c>
      <c r="G8" s="4">
        <f t="shared" si="1"/>
        <v>1.099</v>
      </c>
    </row>
    <row r="9" spans="1:7">
      <c r="A9" s="3" t="s">
        <v>45</v>
      </c>
      <c r="B9" s="1" t="s">
        <v>77</v>
      </c>
      <c r="C9" s="3">
        <v>1</v>
      </c>
      <c r="D9" s="4">
        <v>9.8800000000000008</v>
      </c>
      <c r="E9" s="4">
        <f t="shared" si="0"/>
        <v>9.8800000000000008</v>
      </c>
      <c r="F9" s="3">
        <v>1</v>
      </c>
      <c r="G9" s="4">
        <f t="shared" si="1"/>
        <v>9.8800000000000008</v>
      </c>
    </row>
    <row r="10" spans="1:7">
      <c r="A10" s="3" t="s">
        <v>43</v>
      </c>
      <c r="B10" s="1" t="s">
        <v>78</v>
      </c>
      <c r="C10" s="3">
        <v>1</v>
      </c>
      <c r="D10" s="4">
        <v>11.99</v>
      </c>
      <c r="E10" s="4">
        <f t="shared" si="0"/>
        <v>11.99</v>
      </c>
      <c r="F10" s="3">
        <v>0.1</v>
      </c>
      <c r="G10" s="4">
        <f t="shared" si="1"/>
        <v>1.1990000000000001</v>
      </c>
    </row>
    <row r="11" spans="1:7">
      <c r="A11" s="3" t="s">
        <v>46</v>
      </c>
      <c r="B11" s="1" t="s">
        <v>79</v>
      </c>
      <c r="C11" s="3">
        <v>1</v>
      </c>
      <c r="D11" s="4">
        <v>17.86</v>
      </c>
      <c r="E11" s="4">
        <f t="shared" si="0"/>
        <v>17.86</v>
      </c>
      <c r="F11" s="3">
        <v>2</v>
      </c>
      <c r="G11" s="4">
        <f t="shared" si="1"/>
        <v>35.72</v>
      </c>
    </row>
    <row r="12" spans="1:7">
      <c r="A12" s="3" t="s">
        <v>51</v>
      </c>
      <c r="B12" s="1" t="s">
        <v>80</v>
      </c>
      <c r="C12" s="3">
        <v>1</v>
      </c>
      <c r="D12" s="4">
        <v>37.89</v>
      </c>
      <c r="E12" s="4">
        <f t="shared" si="0"/>
        <v>37.89</v>
      </c>
      <c r="F12" s="3">
        <v>2</v>
      </c>
      <c r="G12" s="4">
        <f t="shared" si="1"/>
        <v>75.78</v>
      </c>
    </row>
    <row r="13" spans="1:7">
      <c r="A13" s="3" t="s">
        <v>47</v>
      </c>
      <c r="B13" s="1" t="s">
        <v>81</v>
      </c>
      <c r="C13" s="3">
        <v>1</v>
      </c>
      <c r="D13" s="4">
        <v>7.52</v>
      </c>
      <c r="E13" s="4">
        <f t="shared" si="0"/>
        <v>7.52</v>
      </c>
      <c r="F13" s="3">
        <v>2</v>
      </c>
      <c r="G13" s="4">
        <f t="shared" si="1"/>
        <v>15.04</v>
      </c>
    </row>
    <row r="14" spans="1:7">
      <c r="A14" s="3" t="s">
        <v>48</v>
      </c>
      <c r="B14" s="1" t="s">
        <v>82</v>
      </c>
      <c r="C14" s="3">
        <v>1</v>
      </c>
      <c r="D14" s="4">
        <v>13.14</v>
      </c>
      <c r="E14" s="4">
        <f t="shared" si="0"/>
        <v>13.14</v>
      </c>
      <c r="F14" s="3">
        <v>2</v>
      </c>
      <c r="G14" s="4">
        <f t="shared" si="1"/>
        <v>26.28</v>
      </c>
    </row>
    <row r="15" spans="1:7">
      <c r="A15" s="3" t="s">
        <v>71</v>
      </c>
      <c r="B15" s="1" t="s">
        <v>83</v>
      </c>
      <c r="C15" s="3">
        <v>1</v>
      </c>
      <c r="D15" s="4">
        <v>4.7300000000000004</v>
      </c>
      <c r="E15" s="4">
        <f t="shared" si="0"/>
        <v>4.7300000000000004</v>
      </c>
      <c r="F15" s="3">
        <v>1</v>
      </c>
      <c r="G15" s="4">
        <f t="shared" si="1"/>
        <v>4.7300000000000004</v>
      </c>
    </row>
    <row r="16" spans="1:7">
      <c r="A16" s="3" t="s">
        <v>49</v>
      </c>
      <c r="B16" s="1" t="s">
        <v>84</v>
      </c>
      <c r="C16" s="3">
        <v>1</v>
      </c>
      <c r="D16" s="4">
        <v>22.32</v>
      </c>
      <c r="E16" s="4">
        <f t="shared" si="0"/>
        <v>22.32</v>
      </c>
      <c r="F16" s="3">
        <v>0.5</v>
      </c>
      <c r="G16" s="4">
        <f t="shared" si="1"/>
        <v>11.16</v>
      </c>
    </row>
    <row r="17" spans="1:7">
      <c r="A17" s="3" t="s">
        <v>52</v>
      </c>
      <c r="B17" s="1" t="s">
        <v>85</v>
      </c>
      <c r="C17" s="3">
        <v>1</v>
      </c>
      <c r="D17" s="4">
        <v>12.99</v>
      </c>
      <c r="E17" s="4">
        <f t="shared" si="0"/>
        <v>12.99</v>
      </c>
      <c r="F17" s="3">
        <v>0.3</v>
      </c>
      <c r="G17" s="4">
        <f t="shared" si="1"/>
        <v>3.8969999999999998</v>
      </c>
    </row>
    <row r="18" spans="1:7">
      <c r="A18" s="3" t="s">
        <v>50</v>
      </c>
      <c r="B18" s="1" t="s">
        <v>86</v>
      </c>
      <c r="C18" s="3">
        <v>60</v>
      </c>
      <c r="D18" s="4">
        <v>11.81</v>
      </c>
      <c r="E18" s="4">
        <f t="shared" si="0"/>
        <v>0.19683333333333333</v>
      </c>
      <c r="F18" s="3">
        <v>4</v>
      </c>
      <c r="G18" s="4">
        <f t="shared" si="1"/>
        <v>0.78733333333333333</v>
      </c>
    </row>
    <row r="19" spans="1:7">
      <c r="A19" s="3" t="s">
        <v>54</v>
      </c>
      <c r="B19" s="1" t="s">
        <v>87</v>
      </c>
      <c r="C19" s="3">
        <v>1</v>
      </c>
      <c r="D19" s="4">
        <v>14.89</v>
      </c>
      <c r="E19" s="4">
        <f t="shared" si="0"/>
        <v>14.89</v>
      </c>
      <c r="F19" s="3">
        <v>1</v>
      </c>
      <c r="G19" s="4">
        <f t="shared" si="1"/>
        <v>14.89</v>
      </c>
    </row>
    <row r="20" spans="1:7">
      <c r="A20" s="3" t="s">
        <v>68</v>
      </c>
      <c r="B20" s="1" t="s">
        <v>88</v>
      </c>
      <c r="C20" s="3">
        <v>1</v>
      </c>
      <c r="D20" s="4">
        <v>13.19</v>
      </c>
      <c r="E20" s="4">
        <f t="shared" si="0"/>
        <v>13.19</v>
      </c>
      <c r="F20" s="3">
        <v>1</v>
      </c>
      <c r="G20" s="4">
        <f t="shared" si="1"/>
        <v>13.19</v>
      </c>
    </row>
    <row r="21" spans="1:7">
      <c r="A21" s="3" t="s">
        <v>67</v>
      </c>
      <c r="B21" s="1" t="s">
        <v>89</v>
      </c>
      <c r="C21" s="3">
        <v>6</v>
      </c>
      <c r="D21" s="4">
        <v>12.99</v>
      </c>
      <c r="E21" s="4">
        <f t="shared" si="0"/>
        <v>2.165</v>
      </c>
      <c r="F21" s="3">
        <v>1</v>
      </c>
      <c r="G21" s="4">
        <f t="shared" si="1"/>
        <v>2.165</v>
      </c>
    </row>
    <row r="22" spans="1:7">
      <c r="A22" s="3" t="s">
        <v>66</v>
      </c>
      <c r="B22" s="1" t="s">
        <v>90</v>
      </c>
      <c r="C22" s="3">
        <v>1</v>
      </c>
      <c r="D22" s="4">
        <v>110.39</v>
      </c>
      <c r="E22" s="4">
        <f t="shared" si="0"/>
        <v>110.39</v>
      </c>
      <c r="F22" s="3">
        <v>1</v>
      </c>
      <c r="G22" s="4">
        <f t="shared" si="1"/>
        <v>110.39</v>
      </c>
    </row>
    <row r="23" spans="1:7">
      <c r="A23" s="3" t="s">
        <v>55</v>
      </c>
      <c r="B23" s="1" t="s">
        <v>91</v>
      </c>
      <c r="C23" s="3">
        <v>1</v>
      </c>
      <c r="D23" s="4">
        <v>5.5</v>
      </c>
      <c r="E23" s="4">
        <f t="shared" si="0"/>
        <v>5.5</v>
      </c>
      <c r="F23" s="3">
        <v>1</v>
      </c>
      <c r="G23" s="4">
        <f t="shared" si="1"/>
        <v>5.5</v>
      </c>
    </row>
    <row r="24" spans="1:7">
      <c r="A24" s="3" t="s">
        <v>56</v>
      </c>
      <c r="B24" s="1" t="s">
        <v>92</v>
      </c>
      <c r="C24" s="3">
        <v>10</v>
      </c>
      <c r="D24" s="4">
        <v>8.99</v>
      </c>
      <c r="E24" s="4">
        <f t="shared" si="0"/>
        <v>0.89900000000000002</v>
      </c>
      <c r="F24" s="3">
        <v>1</v>
      </c>
      <c r="G24" s="4">
        <f t="shared" si="1"/>
        <v>0.89900000000000002</v>
      </c>
    </row>
    <row r="25" spans="1:7">
      <c r="A25" s="3" t="s">
        <v>57</v>
      </c>
      <c r="B25" s="1" t="s">
        <v>93</v>
      </c>
      <c r="C25" s="3">
        <v>3</v>
      </c>
      <c r="D25" s="4">
        <v>16.989999999999998</v>
      </c>
      <c r="E25" s="4">
        <f t="shared" si="0"/>
        <v>5.6633333333333331</v>
      </c>
      <c r="F25" s="3">
        <v>1</v>
      </c>
      <c r="G25" s="4">
        <f t="shared" si="1"/>
        <v>5.6633333333333331</v>
      </c>
    </row>
    <row r="26" spans="1:7">
      <c r="A26" s="3" t="s">
        <v>69</v>
      </c>
      <c r="B26" s="1" t="s">
        <v>94</v>
      </c>
      <c r="C26" s="3">
        <v>5</v>
      </c>
      <c r="D26" s="4">
        <v>11.99</v>
      </c>
      <c r="E26" s="4">
        <f>D26/C26</f>
        <v>2.3980000000000001</v>
      </c>
      <c r="F26" s="3">
        <v>1</v>
      </c>
      <c r="G26" s="4">
        <f t="shared" si="1"/>
        <v>2.3980000000000001</v>
      </c>
    </row>
    <row r="27" spans="1:7">
      <c r="A27" s="3" t="s">
        <v>58</v>
      </c>
      <c r="B27" s="1" t="s">
        <v>95</v>
      </c>
      <c r="C27" s="3">
        <v>20</v>
      </c>
      <c r="D27" s="4">
        <v>8.92</v>
      </c>
      <c r="E27" s="4">
        <f t="shared" si="0"/>
        <v>0.44600000000000001</v>
      </c>
      <c r="F27" s="3">
        <v>1</v>
      </c>
      <c r="G27" s="4">
        <f t="shared" si="1"/>
        <v>0.44600000000000001</v>
      </c>
    </row>
    <row r="28" spans="1:7">
      <c r="A28" s="3" t="s">
        <v>59</v>
      </c>
      <c r="B28" s="1" t="s">
        <v>120</v>
      </c>
      <c r="C28" s="3">
        <v>100</v>
      </c>
      <c r="D28" s="4">
        <v>6.29</v>
      </c>
      <c r="E28" s="4">
        <f t="shared" si="0"/>
        <v>6.2899999999999998E-2</v>
      </c>
      <c r="F28" s="3">
        <v>2</v>
      </c>
      <c r="G28" s="4">
        <f t="shared" si="1"/>
        <v>0.1258</v>
      </c>
    </row>
    <row r="29" spans="1:7">
      <c r="A29" s="3" t="s">
        <v>60</v>
      </c>
      <c r="B29" s="1" t="s">
        <v>96</v>
      </c>
      <c r="C29" s="3">
        <v>30</v>
      </c>
      <c r="D29" s="4">
        <v>15.91</v>
      </c>
      <c r="E29" s="4">
        <f t="shared" si="0"/>
        <v>0.53033333333333332</v>
      </c>
      <c r="F29" s="3">
        <v>1</v>
      </c>
      <c r="G29" s="4">
        <f t="shared" si="1"/>
        <v>0.53033333333333332</v>
      </c>
    </row>
    <row r="30" spans="1:7">
      <c r="A30" s="3" t="s">
        <v>61</v>
      </c>
      <c r="B30" s="1" t="s">
        <v>97</v>
      </c>
      <c r="C30" s="3">
        <v>26</v>
      </c>
      <c r="D30" s="4">
        <v>9.99</v>
      </c>
      <c r="E30" s="4">
        <f t="shared" si="0"/>
        <v>0.38423076923076926</v>
      </c>
      <c r="F30" s="3">
        <v>8</v>
      </c>
      <c r="G30" s="4">
        <f t="shared" si="1"/>
        <v>3.0738461538461541</v>
      </c>
    </row>
    <row r="31" spans="1:7">
      <c r="A31" s="3" t="s">
        <v>62</v>
      </c>
      <c r="B31" s="1" t="s">
        <v>98</v>
      </c>
      <c r="C31" s="3">
        <v>100</v>
      </c>
      <c r="D31" s="4">
        <v>10.65</v>
      </c>
      <c r="E31" s="4">
        <f t="shared" si="0"/>
        <v>0.1065</v>
      </c>
      <c r="F31" s="3">
        <v>6</v>
      </c>
      <c r="G31" s="4">
        <f t="shared" si="1"/>
        <v>0.63900000000000001</v>
      </c>
    </row>
    <row r="32" spans="1:7">
      <c r="A32" s="3" t="s">
        <v>63</v>
      </c>
      <c r="B32" s="1" t="s">
        <v>98</v>
      </c>
      <c r="C32" s="3">
        <v>100</v>
      </c>
      <c r="D32" s="4">
        <v>10.65</v>
      </c>
      <c r="E32" s="4">
        <f t="shared" si="0"/>
        <v>0.1065</v>
      </c>
      <c r="F32" s="3">
        <v>1</v>
      </c>
      <c r="G32" s="4">
        <f t="shared" si="1"/>
        <v>0.1065</v>
      </c>
    </row>
    <row r="33" spans="1:7">
      <c r="A33" s="3" t="s">
        <v>64</v>
      </c>
      <c r="B33" s="1" t="s">
        <v>99</v>
      </c>
      <c r="C33" s="3">
        <v>200</v>
      </c>
      <c r="D33" s="4">
        <v>9.99</v>
      </c>
      <c r="E33" s="4">
        <f t="shared" si="0"/>
        <v>4.9950000000000001E-2</v>
      </c>
      <c r="F33" s="3">
        <v>2</v>
      </c>
      <c r="G33" s="4">
        <f t="shared" si="1"/>
        <v>9.9900000000000003E-2</v>
      </c>
    </row>
    <row r="34" spans="1:7">
      <c r="A34" s="3" t="s">
        <v>65</v>
      </c>
      <c r="B34" s="3" t="s">
        <v>70</v>
      </c>
      <c r="C34" s="3">
        <v>3</v>
      </c>
      <c r="D34" s="4">
        <v>20</v>
      </c>
      <c r="E34" s="4">
        <f t="shared" si="0"/>
        <v>6.666666666666667</v>
      </c>
      <c r="F34" s="3">
        <v>1</v>
      </c>
      <c r="G34" s="4">
        <f t="shared" si="1"/>
        <v>6.666666666666667</v>
      </c>
    </row>
    <row r="35" spans="1:7">
      <c r="A35" s="3" t="s">
        <v>100</v>
      </c>
      <c r="B35" s="1" t="s">
        <v>107</v>
      </c>
      <c r="C35" s="3">
        <v>1</v>
      </c>
      <c r="D35" s="4">
        <v>27.99</v>
      </c>
      <c r="E35" s="4">
        <f t="shared" si="0"/>
        <v>27.99</v>
      </c>
      <c r="F35" s="3">
        <v>3</v>
      </c>
      <c r="G35" s="4">
        <f t="shared" si="1"/>
        <v>83.97</v>
      </c>
    </row>
    <row r="36" spans="1:7">
      <c r="A36" s="3" t="s">
        <v>101</v>
      </c>
      <c r="B36" s="1" t="s">
        <v>104</v>
      </c>
      <c r="C36" s="3">
        <v>1</v>
      </c>
      <c r="D36" s="4">
        <v>21.21</v>
      </c>
      <c r="E36" s="4">
        <f t="shared" si="0"/>
        <v>21.21</v>
      </c>
      <c r="F36" s="3">
        <v>3</v>
      </c>
      <c r="G36" s="4">
        <f t="shared" si="1"/>
        <v>63.63</v>
      </c>
    </row>
    <row r="37" spans="1:7">
      <c r="A37" s="3" t="s">
        <v>102</v>
      </c>
      <c r="B37" s="1" t="s">
        <v>104</v>
      </c>
      <c r="C37" s="3">
        <v>1</v>
      </c>
      <c r="D37" s="4">
        <v>14.96</v>
      </c>
      <c r="E37" s="4">
        <f t="shared" si="0"/>
        <v>14.96</v>
      </c>
      <c r="F37" s="3">
        <v>3</v>
      </c>
      <c r="G37" s="4">
        <f t="shared" si="1"/>
        <v>44.88</v>
      </c>
    </row>
    <row r="38" spans="1:7">
      <c r="A38" s="3" t="s">
        <v>103</v>
      </c>
      <c r="B38" s="1" t="s">
        <v>104</v>
      </c>
      <c r="C38" s="3">
        <v>1</v>
      </c>
      <c r="D38" s="4">
        <v>14.96</v>
      </c>
      <c r="E38" s="4">
        <f t="shared" si="0"/>
        <v>14.96</v>
      </c>
      <c r="F38" s="3">
        <v>3</v>
      </c>
      <c r="G38" s="4">
        <f t="shared" si="1"/>
        <v>44.88</v>
      </c>
    </row>
    <row r="39" spans="1:7">
      <c r="A39" s="3" t="s">
        <v>105</v>
      </c>
      <c r="B39" s="1" t="s">
        <v>106</v>
      </c>
      <c r="C39" s="3">
        <v>1</v>
      </c>
      <c r="D39" s="4">
        <v>15.05</v>
      </c>
      <c r="E39" s="4">
        <f t="shared" si="0"/>
        <v>15.05</v>
      </c>
      <c r="F39" s="3">
        <v>3</v>
      </c>
      <c r="G39" s="4">
        <f t="shared" si="1"/>
        <v>45.150000000000006</v>
      </c>
    </row>
    <row r="40" spans="1:7">
      <c r="A40" s="3" t="s">
        <v>112</v>
      </c>
      <c r="B40" s="1" t="s">
        <v>113</v>
      </c>
      <c r="C40" s="3">
        <v>1</v>
      </c>
      <c r="D40" s="4">
        <v>33.619999999999997</v>
      </c>
      <c r="E40" s="4">
        <f t="shared" si="0"/>
        <v>33.619999999999997</v>
      </c>
      <c r="F40" s="3">
        <v>1</v>
      </c>
      <c r="G40" s="4">
        <f t="shared" si="1"/>
        <v>33.619999999999997</v>
      </c>
    </row>
    <row r="41" spans="1:7">
      <c r="A41" s="3" t="s">
        <v>67</v>
      </c>
      <c r="B41" s="1" t="s">
        <v>89</v>
      </c>
      <c r="C41" s="3">
        <v>6</v>
      </c>
      <c r="D41" s="4">
        <v>12.99</v>
      </c>
      <c r="E41" s="4">
        <f t="shared" si="0"/>
        <v>2.165</v>
      </c>
      <c r="F41" s="3">
        <v>1</v>
      </c>
      <c r="G41" s="4">
        <f t="shared" si="1"/>
        <v>2.165</v>
      </c>
    </row>
    <row r="42" spans="1:7">
      <c r="A42" s="3" t="s">
        <v>108</v>
      </c>
      <c r="B42" s="1" t="s">
        <v>114</v>
      </c>
      <c r="C42" s="3">
        <v>1</v>
      </c>
      <c r="D42" s="4">
        <v>19.63</v>
      </c>
      <c r="E42" s="4">
        <f t="shared" si="0"/>
        <v>19.63</v>
      </c>
      <c r="F42" s="3">
        <v>3</v>
      </c>
      <c r="G42" s="4">
        <f t="shared" si="1"/>
        <v>58.89</v>
      </c>
    </row>
    <row r="43" spans="1:7">
      <c r="A43" s="3" t="s">
        <v>61</v>
      </c>
      <c r="B43" s="1" t="s">
        <v>97</v>
      </c>
      <c r="C43" s="3">
        <v>26</v>
      </c>
      <c r="D43" s="4">
        <v>9.99</v>
      </c>
      <c r="E43" s="4">
        <f t="shared" si="0"/>
        <v>0.38423076923076926</v>
      </c>
      <c r="F43" s="3">
        <v>6</v>
      </c>
      <c r="G43" s="4">
        <f t="shared" si="1"/>
        <v>2.3053846153846154</v>
      </c>
    </row>
    <row r="44" spans="1:7">
      <c r="A44" s="3" t="s">
        <v>109</v>
      </c>
      <c r="B44" s="1" t="s">
        <v>115</v>
      </c>
      <c r="C44" s="3">
        <v>7</v>
      </c>
      <c r="D44" s="4">
        <v>10.99</v>
      </c>
      <c r="E44" s="4">
        <f t="shared" si="0"/>
        <v>1.57</v>
      </c>
      <c r="F44" s="3">
        <v>1</v>
      </c>
      <c r="G44" s="4">
        <f t="shared" si="1"/>
        <v>1.57</v>
      </c>
    </row>
    <row r="45" spans="1:7">
      <c r="A45" s="3" t="s">
        <v>110</v>
      </c>
      <c r="B45" s="1" t="s">
        <v>116</v>
      </c>
      <c r="C45" s="3">
        <v>1</v>
      </c>
      <c r="D45" s="4">
        <v>1.17</v>
      </c>
      <c r="E45" s="4">
        <f t="shared" si="0"/>
        <v>1.17</v>
      </c>
      <c r="F45" s="3">
        <v>1</v>
      </c>
      <c r="G45" s="4">
        <f t="shared" si="1"/>
        <v>1.17</v>
      </c>
    </row>
    <row r="46" spans="1:7">
      <c r="A46" s="3" t="s">
        <v>111</v>
      </c>
      <c r="B46" s="1" t="s">
        <v>117</v>
      </c>
      <c r="C46" s="3">
        <v>1</v>
      </c>
      <c r="D46" s="4">
        <v>8</v>
      </c>
      <c r="E46" s="4">
        <f t="shared" si="0"/>
        <v>8</v>
      </c>
      <c r="F46" s="3">
        <v>1</v>
      </c>
      <c r="G46" s="4">
        <f t="shared" si="1"/>
        <v>8</v>
      </c>
    </row>
    <row r="47" spans="1:7">
      <c r="A47" s="3" t="s">
        <v>58</v>
      </c>
      <c r="B47" s="1" t="s">
        <v>95</v>
      </c>
      <c r="C47" s="3">
        <v>20</v>
      </c>
      <c r="D47" s="4">
        <v>8.92</v>
      </c>
      <c r="E47" s="4">
        <f t="shared" si="0"/>
        <v>0.44600000000000001</v>
      </c>
      <c r="F47" s="3">
        <v>1</v>
      </c>
      <c r="G47" s="4">
        <f t="shared" si="1"/>
        <v>0.44600000000000001</v>
      </c>
    </row>
    <row r="48" spans="1:7">
      <c r="A48" s="5" t="s">
        <v>29</v>
      </c>
      <c r="B48" s="27"/>
      <c r="C48" s="5"/>
      <c r="D48" s="2"/>
      <c r="E48" s="2"/>
      <c r="F48" s="5"/>
      <c r="G48" s="2">
        <f>SUM(G2:G47)</f>
        <v>796.11309743589743</v>
      </c>
    </row>
    <row r="49" spans="1:7">
      <c r="B49" s="3" t="s">
        <v>53</v>
      </c>
    </row>
    <row r="50" spans="1:7">
      <c r="A50" s="28" t="s">
        <v>119</v>
      </c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9" t="s">
        <v>118</v>
      </c>
      <c r="B52" s="29"/>
      <c r="C52" s="29"/>
      <c r="D52" s="29"/>
      <c r="E52" s="29"/>
      <c r="F52" s="29"/>
      <c r="G52" s="29"/>
    </row>
  </sheetData>
  <mergeCells count="2">
    <mergeCell ref="A50:G51"/>
    <mergeCell ref="A52:G52"/>
  </mergeCells>
  <hyperlinks>
    <hyperlink ref="B3" r:id="rId1" xr:uid="{217FEC73-E0FB-E149-B13D-453819C943EF}"/>
    <hyperlink ref="B4" r:id="rId2" xr:uid="{DBD53AE2-CD05-6C4F-9B9B-06C4B200AB65}"/>
    <hyperlink ref="B5" r:id="rId3" xr:uid="{CD62304A-A4E7-8541-A9EF-57B0AE9EFAF7}"/>
    <hyperlink ref="B6" r:id="rId4" xr:uid="{7AB34BA3-32BF-DA4B-891F-D6669928D994}"/>
    <hyperlink ref="B7" r:id="rId5" xr:uid="{9890D894-93D4-164C-98CA-F2F0C2DAAAB2}"/>
    <hyperlink ref="B8" r:id="rId6" xr:uid="{BAF666E5-C2A1-414D-8E92-124DEBE811EB}"/>
    <hyperlink ref="B9" r:id="rId7" xr:uid="{8F671E31-3D11-424C-86EB-679F1E523B44}"/>
    <hyperlink ref="B10" r:id="rId8" xr:uid="{F2C7EF25-E3E1-7143-B681-AD1E28C9E074}"/>
    <hyperlink ref="B11" r:id="rId9" xr:uid="{7379D696-4117-034E-BB54-F47BAC08AB6C}"/>
    <hyperlink ref="B12" r:id="rId10" xr:uid="{5DF3A34C-EEF5-8845-86E3-192E8F4CFA22}"/>
    <hyperlink ref="B13" r:id="rId11" xr:uid="{480B9EB8-DACD-214E-A392-BE426415C1C0}"/>
    <hyperlink ref="B14" r:id="rId12" xr:uid="{A90ACD0A-3EB8-F44B-84FE-296C0DB0F991}"/>
    <hyperlink ref="B15" r:id="rId13" xr:uid="{0B5FE62D-95DB-EE43-B230-A9784F2D3DC1}"/>
    <hyperlink ref="B16" r:id="rId14" xr:uid="{C115F171-FF52-9941-B31F-12874E8CA8F2}"/>
    <hyperlink ref="B17" r:id="rId15" xr:uid="{9A816090-62D0-7F43-ADA2-6F8DD744B94C}"/>
    <hyperlink ref="B18" r:id="rId16" xr:uid="{A15B5311-4C3F-1F4A-B8EE-AB6C467438F4}"/>
    <hyperlink ref="B19" r:id="rId17" xr:uid="{189676D9-C96B-8A44-9C49-231D221DC86E}"/>
    <hyperlink ref="B20" r:id="rId18" xr:uid="{918B1AE0-B53C-4146-8D5A-5AAF66D4CB4C}"/>
    <hyperlink ref="B21" r:id="rId19" xr:uid="{DEC94106-323B-0A4A-87F5-5E00D0CFFB8A}"/>
    <hyperlink ref="B22" r:id="rId20" xr:uid="{EFFA1C09-E6FD-A044-A8E7-6A837ECBD132}"/>
    <hyperlink ref="B23" r:id="rId21" xr:uid="{B18A4506-925E-0A48-A6B6-44EEEDA035FA}"/>
    <hyperlink ref="B24" r:id="rId22" xr:uid="{A5AA4502-F356-844F-9B23-23CFE01CFDA5}"/>
    <hyperlink ref="B25" r:id="rId23" xr:uid="{A54416E1-DD0E-F049-B7DC-4880DE63AA59}"/>
    <hyperlink ref="B26" r:id="rId24" xr:uid="{B28F4733-D2FF-F74B-9FBB-243B08C0B193}"/>
    <hyperlink ref="B27" r:id="rId25" xr:uid="{1DED7700-77AC-8842-996C-34CB38430A2D}"/>
    <hyperlink ref="B28" r:id="rId26" xr:uid="{97429D2E-6D9C-AE43-A358-4CF4A5F15890}"/>
    <hyperlink ref="B29" r:id="rId27" xr:uid="{A86671AC-4ACF-A446-A50D-B9A1FDB50275}"/>
    <hyperlink ref="B30" r:id="rId28" xr:uid="{0481A8BF-687C-F74A-949E-8174F725AB32}"/>
    <hyperlink ref="B31" r:id="rId29" xr:uid="{F45CBE68-2861-4E4C-B2B7-7269B4E9EC1F}"/>
    <hyperlink ref="B32" r:id="rId30" xr:uid="{24841C4E-AB04-5843-BE3F-1C2E64F78BEE}"/>
    <hyperlink ref="B33" r:id="rId31" xr:uid="{B9EF9D21-76B1-A444-9E78-B9331BCA6FEA}"/>
    <hyperlink ref="B37" r:id="rId32" xr:uid="{1672669F-6A4A-DF43-A4B7-943DF417736D}"/>
    <hyperlink ref="B36" r:id="rId33" xr:uid="{E728F9C0-09DD-F54D-B83E-373D06132B2B}"/>
    <hyperlink ref="B38" r:id="rId34" xr:uid="{5FF58810-81BE-E54A-8B8F-629C1DED44AF}"/>
    <hyperlink ref="B39" r:id="rId35" xr:uid="{B3005B11-3E24-4E40-A3A2-2A7D1C530CE7}"/>
    <hyperlink ref="B35" r:id="rId36" xr:uid="{148BF845-D8ED-F84E-B621-7C861F9F2F1C}"/>
    <hyperlink ref="B41" r:id="rId37" xr:uid="{35262A7E-3816-BA4F-A43A-8595DF78BE79}"/>
    <hyperlink ref="B40" r:id="rId38" xr:uid="{30D8453A-A36C-9C47-AE3A-D83ED427F068}"/>
    <hyperlink ref="B42" r:id="rId39" xr:uid="{CF4709F1-AA13-804F-B115-D7CD3DE36B5E}"/>
    <hyperlink ref="B43" r:id="rId40" xr:uid="{A80003D9-A9CA-AC4F-A4F1-4AAF271822D0}"/>
    <hyperlink ref="B44" r:id="rId41" xr:uid="{9A62717F-64C0-E845-AB53-C2FEA686FF8F}"/>
    <hyperlink ref="B45" r:id="rId42" xr:uid="{47CCFB90-5549-1446-B561-4DCA98E95C97}"/>
    <hyperlink ref="B46" r:id="rId43" xr:uid="{DDF95681-2BD4-A441-8954-B0139C960536}"/>
    <hyperlink ref="B47" r:id="rId44" xr:uid="{A3B6CA8F-59FA-3D42-BD68-1B9F1C637645}"/>
  </hyperlinks>
  <pageMargins left="0.7" right="0.7" top="0.75" bottom="0.75" header="0.3" footer="0.3"/>
  <pageSetup paperSize="9" orientation="portrait" horizontalDpi="0" verticalDpi="0"/>
  <drawing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5DF0-13DB-164E-B736-83553BA0C082}">
  <dimension ref="A1:H25"/>
  <sheetViews>
    <sheetView zoomScale="150" workbookViewId="0">
      <selection activeCell="H6" sqref="H6:H7"/>
    </sheetView>
  </sheetViews>
  <sheetFormatPr baseColWidth="10" defaultColWidth="28.33203125" defaultRowHeight="16"/>
  <cols>
    <col min="1" max="1" width="31" style="3" bestFit="1" customWidth="1"/>
    <col min="2" max="2" width="8.5" style="3" customWidth="1"/>
    <col min="3" max="4" width="8.5" style="4" customWidth="1"/>
    <col min="5" max="5" width="8.5" style="3" customWidth="1"/>
    <col min="6" max="7" width="8.5" style="4" customWidth="1"/>
    <col min="8" max="16384" width="28.33203125" style="3"/>
  </cols>
  <sheetData>
    <row r="1" spans="1:8" s="21" customFormat="1" ht="76">
      <c r="A1" s="26" t="s">
        <v>0</v>
      </c>
      <c r="B1" s="22" t="s">
        <v>4</v>
      </c>
      <c r="C1" s="23" t="s">
        <v>8</v>
      </c>
      <c r="D1" s="23" t="s">
        <v>10</v>
      </c>
      <c r="E1" s="22" t="s">
        <v>2</v>
      </c>
      <c r="F1" s="24" t="s">
        <v>7</v>
      </c>
      <c r="G1" s="25" t="s">
        <v>9</v>
      </c>
      <c r="H1" s="22"/>
    </row>
    <row r="2" spans="1:8">
      <c r="A2" s="7" t="s">
        <v>20</v>
      </c>
      <c r="B2" s="8" t="s">
        <v>6</v>
      </c>
      <c r="C2" s="9">
        <v>254.32</v>
      </c>
      <c r="D2" s="9">
        <v>5.72</v>
      </c>
      <c r="E2" s="8">
        <v>1</v>
      </c>
      <c r="F2" s="9">
        <f>C2*E2</f>
        <v>254.32</v>
      </c>
      <c r="G2" s="10">
        <f>D2*E2</f>
        <v>5.72</v>
      </c>
    </row>
    <row r="3" spans="1:8">
      <c r="A3" s="6" t="s">
        <v>21</v>
      </c>
      <c r="B3" s="3" t="s">
        <v>6</v>
      </c>
      <c r="C3" s="4">
        <v>87.4</v>
      </c>
      <c r="D3" s="4">
        <v>1.97</v>
      </c>
      <c r="E3" s="3">
        <v>1</v>
      </c>
      <c r="F3" s="4">
        <f t="shared" ref="F3:F11" si="0">C3*E3</f>
        <v>87.4</v>
      </c>
      <c r="G3" s="11">
        <f t="shared" ref="G3:G11" si="1">D3*E3</f>
        <v>1.97</v>
      </c>
    </row>
    <row r="4" spans="1:8">
      <c r="A4" s="6" t="s">
        <v>22</v>
      </c>
      <c r="B4" s="3" t="s">
        <v>6</v>
      </c>
      <c r="C4" s="4">
        <v>73.38</v>
      </c>
      <c r="D4" s="4">
        <v>1.65</v>
      </c>
      <c r="E4" s="3">
        <v>1</v>
      </c>
      <c r="F4" s="4">
        <f t="shared" si="0"/>
        <v>73.38</v>
      </c>
      <c r="G4" s="11">
        <f t="shared" si="1"/>
        <v>1.65</v>
      </c>
    </row>
    <row r="5" spans="1:8">
      <c r="A5" s="6" t="s">
        <v>23</v>
      </c>
      <c r="B5" s="3" t="s">
        <v>6</v>
      </c>
      <c r="C5" s="4">
        <v>95.54</v>
      </c>
      <c r="D5" s="4">
        <v>2.15</v>
      </c>
      <c r="E5" s="3">
        <v>1</v>
      </c>
      <c r="F5" s="4">
        <f t="shared" si="0"/>
        <v>95.54</v>
      </c>
      <c r="G5" s="11">
        <f t="shared" si="1"/>
        <v>2.15</v>
      </c>
    </row>
    <row r="6" spans="1:8">
      <c r="A6" s="6" t="s">
        <v>24</v>
      </c>
      <c r="B6" s="3" t="s">
        <v>6</v>
      </c>
      <c r="C6" s="4">
        <v>98.31</v>
      </c>
      <c r="D6" s="4">
        <v>2.21</v>
      </c>
      <c r="E6" s="3">
        <v>1</v>
      </c>
      <c r="F6" s="4">
        <f t="shared" si="0"/>
        <v>98.31</v>
      </c>
      <c r="G6" s="11">
        <f t="shared" si="1"/>
        <v>2.21</v>
      </c>
    </row>
    <row r="7" spans="1:8">
      <c r="A7" s="6" t="s">
        <v>25</v>
      </c>
      <c r="B7" s="3" t="s">
        <v>6</v>
      </c>
      <c r="C7" s="4">
        <v>9.67</v>
      </c>
      <c r="D7" s="4">
        <v>0.22</v>
      </c>
      <c r="E7" s="3">
        <v>2</v>
      </c>
      <c r="F7" s="4">
        <f t="shared" si="0"/>
        <v>19.34</v>
      </c>
      <c r="G7" s="11">
        <f t="shared" si="1"/>
        <v>0.44</v>
      </c>
    </row>
    <row r="8" spans="1:8">
      <c r="A8" s="6" t="s">
        <v>26</v>
      </c>
      <c r="B8" s="3" t="s">
        <v>6</v>
      </c>
      <c r="C8" s="4">
        <v>10.69</v>
      </c>
      <c r="D8" s="4">
        <v>0.24</v>
      </c>
      <c r="E8" s="3">
        <v>4</v>
      </c>
      <c r="F8" s="4">
        <f t="shared" si="0"/>
        <v>42.76</v>
      </c>
      <c r="G8" s="11">
        <f t="shared" si="1"/>
        <v>0.96</v>
      </c>
    </row>
    <row r="9" spans="1:8">
      <c r="A9" s="6" t="s">
        <v>16</v>
      </c>
      <c r="B9" s="3" t="s">
        <v>6</v>
      </c>
      <c r="C9" s="4">
        <v>60.2</v>
      </c>
      <c r="D9" s="4">
        <v>1.35</v>
      </c>
      <c r="E9" s="3">
        <v>3</v>
      </c>
      <c r="F9" s="4">
        <f t="shared" si="0"/>
        <v>180.60000000000002</v>
      </c>
      <c r="G9" s="11">
        <f t="shared" si="1"/>
        <v>4.0500000000000007</v>
      </c>
    </row>
    <row r="10" spans="1:8">
      <c r="A10" s="6" t="s">
        <v>17</v>
      </c>
      <c r="B10" s="3" t="s">
        <v>6</v>
      </c>
      <c r="C10" s="4">
        <v>71.38</v>
      </c>
      <c r="D10" s="4">
        <v>1.61</v>
      </c>
      <c r="E10" s="3">
        <v>3</v>
      </c>
      <c r="F10" s="4">
        <f t="shared" si="0"/>
        <v>214.14</v>
      </c>
      <c r="G10" s="11">
        <f t="shared" si="1"/>
        <v>4.83</v>
      </c>
    </row>
    <row r="11" spans="1:8">
      <c r="A11" s="6" t="s">
        <v>18</v>
      </c>
      <c r="B11" s="3" t="s">
        <v>6</v>
      </c>
      <c r="C11" s="4">
        <v>21.8</v>
      </c>
      <c r="D11" s="4">
        <v>0.49</v>
      </c>
      <c r="E11" s="3">
        <v>3</v>
      </c>
      <c r="F11" s="4">
        <f t="shared" si="0"/>
        <v>65.400000000000006</v>
      </c>
      <c r="G11" s="11">
        <f t="shared" si="1"/>
        <v>1.47</v>
      </c>
    </row>
    <row r="12" spans="1:8">
      <c r="A12" s="6" t="s">
        <v>12</v>
      </c>
      <c r="B12" s="3" t="s">
        <v>5</v>
      </c>
      <c r="C12" s="4">
        <v>109.76</v>
      </c>
      <c r="D12" s="4">
        <v>2.2000000000000002</v>
      </c>
      <c r="E12" s="3">
        <v>1</v>
      </c>
      <c r="F12" s="4">
        <f t="shared" ref="F12:F18" si="2">C12*E12</f>
        <v>109.76</v>
      </c>
      <c r="G12" s="11">
        <f t="shared" ref="G12:G18" si="3">D12*E12</f>
        <v>2.2000000000000002</v>
      </c>
    </row>
    <row r="13" spans="1:8">
      <c r="A13" s="6" t="s">
        <v>13</v>
      </c>
      <c r="B13" s="3" t="s">
        <v>5</v>
      </c>
      <c r="C13" s="4">
        <v>30.9</v>
      </c>
      <c r="D13" s="4">
        <v>0.62</v>
      </c>
      <c r="E13" s="3">
        <v>1</v>
      </c>
      <c r="F13" s="4">
        <f t="shared" si="2"/>
        <v>30.9</v>
      </c>
      <c r="G13" s="11">
        <f t="shared" si="3"/>
        <v>0.62</v>
      </c>
    </row>
    <row r="14" spans="1:8">
      <c r="A14" s="6" t="s">
        <v>14</v>
      </c>
      <c r="B14" s="3" t="s">
        <v>5</v>
      </c>
      <c r="C14" s="4">
        <v>35.82</v>
      </c>
      <c r="D14" s="4">
        <v>0.72</v>
      </c>
      <c r="E14" s="3">
        <v>1</v>
      </c>
      <c r="F14" s="4">
        <f t="shared" si="2"/>
        <v>35.82</v>
      </c>
      <c r="G14" s="11">
        <f t="shared" si="3"/>
        <v>0.72</v>
      </c>
    </row>
    <row r="15" spans="1:8">
      <c r="A15" s="6" t="s">
        <v>15</v>
      </c>
      <c r="B15" s="3" t="s">
        <v>5</v>
      </c>
      <c r="C15" s="4">
        <v>1.02</v>
      </c>
      <c r="D15" s="4">
        <v>0.03</v>
      </c>
      <c r="E15" s="3">
        <v>1</v>
      </c>
      <c r="F15" s="4">
        <f t="shared" si="2"/>
        <v>1.02</v>
      </c>
      <c r="G15" s="11">
        <f t="shared" si="3"/>
        <v>0.03</v>
      </c>
    </row>
    <row r="16" spans="1:8">
      <c r="A16" s="6" t="s">
        <v>19</v>
      </c>
      <c r="B16" s="3" t="s">
        <v>5</v>
      </c>
      <c r="C16" s="4">
        <v>202.29</v>
      </c>
      <c r="D16" s="4">
        <v>4.1900000000000004</v>
      </c>
      <c r="E16" s="3">
        <v>1</v>
      </c>
      <c r="F16" s="4">
        <f t="shared" si="2"/>
        <v>202.29</v>
      </c>
      <c r="G16" s="11">
        <f t="shared" si="3"/>
        <v>4.1900000000000004</v>
      </c>
    </row>
    <row r="17" spans="1:7">
      <c r="A17" s="6" t="s">
        <v>27</v>
      </c>
      <c r="B17" s="3" t="s">
        <v>5</v>
      </c>
      <c r="C17" s="4">
        <v>55.62</v>
      </c>
      <c r="D17" s="4">
        <v>1.1100000000000001</v>
      </c>
      <c r="E17" s="3">
        <v>1</v>
      </c>
      <c r="F17" s="4">
        <f t="shared" si="2"/>
        <v>55.62</v>
      </c>
      <c r="G17" s="11">
        <f t="shared" si="3"/>
        <v>1.1100000000000001</v>
      </c>
    </row>
    <row r="18" spans="1:7">
      <c r="A18" s="6" t="s">
        <v>28</v>
      </c>
      <c r="B18" s="3" t="s">
        <v>5</v>
      </c>
      <c r="C18" s="4">
        <v>33.299999999999997</v>
      </c>
      <c r="D18" s="4">
        <v>0.67</v>
      </c>
      <c r="E18" s="3">
        <v>1</v>
      </c>
      <c r="F18" s="4">
        <f t="shared" si="2"/>
        <v>33.299999999999997</v>
      </c>
      <c r="G18" s="11">
        <f t="shared" si="3"/>
        <v>0.67</v>
      </c>
    </row>
    <row r="19" spans="1:7">
      <c r="A19" s="12" t="s">
        <v>31</v>
      </c>
      <c r="F19" s="2">
        <f>SUM(F2:F11)</f>
        <v>1131.19</v>
      </c>
      <c r="G19" s="13">
        <f>SUM(G2:G11)</f>
        <v>25.449999999999996</v>
      </c>
    </row>
    <row r="20" spans="1:7">
      <c r="A20" s="12" t="s">
        <v>30</v>
      </c>
      <c r="F20" s="2">
        <f>SUM(F12:F18)</f>
        <v>468.71</v>
      </c>
      <c r="G20" s="13">
        <f>SUM(G12:G18)</f>
        <v>9.5399999999999991</v>
      </c>
    </row>
    <row r="21" spans="1:7">
      <c r="A21" s="14" t="s">
        <v>29</v>
      </c>
      <c r="B21" s="15"/>
      <c r="C21" s="16"/>
      <c r="D21" s="16"/>
      <c r="E21" s="15"/>
      <c r="F21" s="17">
        <f>SUM(F19:F20)</f>
        <v>1599.9</v>
      </c>
      <c r="G21" s="18">
        <f>SUM(G19:G20)</f>
        <v>34.989999999999995</v>
      </c>
    </row>
    <row r="23" spans="1:7">
      <c r="A23" s="29" t="s">
        <v>32</v>
      </c>
      <c r="B23" s="29"/>
      <c r="C23" s="29"/>
      <c r="D23" s="29"/>
      <c r="E23" s="29"/>
      <c r="F23" s="29"/>
      <c r="G23" s="29"/>
    </row>
    <row r="24" spans="1:7">
      <c r="A24" s="29" t="s">
        <v>33</v>
      </c>
      <c r="B24" s="29"/>
      <c r="C24" s="29"/>
      <c r="D24" s="29"/>
      <c r="E24" s="29"/>
      <c r="F24" s="29"/>
      <c r="G24" s="29"/>
    </row>
    <row r="25" spans="1:7">
      <c r="A25" s="29" t="s">
        <v>34</v>
      </c>
      <c r="B25" s="29"/>
      <c r="C25" s="29"/>
      <c r="D25" s="29"/>
      <c r="E25" s="29"/>
      <c r="F25" s="29"/>
      <c r="G25" s="29"/>
    </row>
  </sheetData>
  <mergeCells count="3">
    <mergeCell ref="A23:G23"/>
    <mergeCell ref="A24:G24"/>
    <mergeCell ref="A25:G2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3D printing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Cattoen</dc:creator>
  <cp:keywords/>
  <dc:description/>
  <cp:lastModifiedBy>Martin Cattoen</cp:lastModifiedBy>
  <dcterms:created xsi:type="dcterms:W3CDTF">2024-02-20T20:32:36Z</dcterms:created>
  <dcterms:modified xsi:type="dcterms:W3CDTF">2024-02-20T22:16:16Z</dcterms:modified>
  <cp:category/>
</cp:coreProperties>
</file>