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tables/table14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iara\OneDrive\College\YR 4\Business Analytics\CA\Electricity\"/>
    </mc:Choice>
  </mc:AlternateContent>
  <xr:revisionPtr revIDLastSave="0" documentId="13_ncr:1_{43237BC0-62BF-42B9-A168-BF9F721F72E6}" xr6:coauthVersionLast="45" xr6:coauthVersionMax="45" xr10:uidLastSave="{00000000-0000-0000-0000-000000000000}"/>
  <bookViews>
    <workbookView xWindow="-16320" yWindow="-120" windowWidth="16440" windowHeight="28440" firstSheet="2" activeTab="6" xr2:uid="{00000000-000D-0000-FFFF-FFFF00000000}"/>
  </bookViews>
  <sheets>
    <sheet name="Dashboard" sheetId="8" r:id="rId1"/>
    <sheet name="Fuel Input" sheetId="1" r:id="rId2"/>
    <sheet name="Generated and Supplied" sheetId="2" r:id="rId3"/>
    <sheet name="Price" sheetId="4" r:id="rId4"/>
    <sheet name="Tables" sheetId="3" r:id="rId5"/>
    <sheet name="Question 1" sheetId="5" r:id="rId6"/>
    <sheet name="Question 2" sheetId="6" r:id="rId7"/>
    <sheet name="Question 3" sheetId="7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8" l="1" a="1"/>
  <c r="Y26" i="8" s="1"/>
  <c r="Y27" i="8" a="1"/>
  <c r="Y27" i="8" s="1"/>
  <c r="Y28" i="8" a="1"/>
  <c r="Y28" i="8" s="1"/>
  <c r="Y29" i="8" a="1"/>
  <c r="Y29" i="8" s="1"/>
  <c r="Y30" i="8" a="1"/>
  <c r="Y30" i="8" s="1"/>
  <c r="Y31" i="8" a="1"/>
  <c r="Y31" i="8" s="1"/>
  <c r="Y32" i="8" a="1"/>
  <c r="Y32" i="8" s="1"/>
  <c r="Y33" i="8" a="1"/>
  <c r="Y33" i="8" s="1"/>
  <c r="Y34" i="8" a="1"/>
  <c r="Y34" i="8" s="1"/>
  <c r="Y35" i="8" a="1"/>
  <c r="Y35" i="8" s="1"/>
  <c r="Y36" i="8" a="1"/>
  <c r="Y36" i="8" s="1"/>
  <c r="Y37" i="8" a="1"/>
  <c r="Y37" i="8" s="1"/>
  <c r="Y38" i="8" a="1"/>
  <c r="Y38" i="8" s="1"/>
  <c r="Y39" i="8" a="1"/>
  <c r="Y39" i="8" s="1"/>
  <c r="Y40" i="8" a="1"/>
  <c r="Y40" i="8" s="1"/>
  <c r="Y41" i="8" a="1"/>
  <c r="Y41" i="8" s="1"/>
  <c r="Y42" i="8" a="1"/>
  <c r="Y42" i="8" s="1"/>
  <c r="Y43" i="8" a="1"/>
  <c r="Y43" i="8" s="1"/>
  <c r="Y44" i="8" a="1"/>
  <c r="Y44" i="8" s="1"/>
  <c r="Y45" i="8" a="1"/>
  <c r="Y45" i="8" s="1"/>
  <c r="Y46" i="8" a="1"/>
  <c r="Y46" i="8" s="1"/>
  <c r="Y47" i="8" a="1"/>
  <c r="Y47" i="8" s="1"/>
  <c r="Y48" i="8" a="1"/>
  <c r="Y48" i="8" s="1"/>
  <c r="Y49" i="8" a="1"/>
  <c r="Y49" i="8" s="1"/>
  <c r="Y50" i="8" a="1"/>
  <c r="Y50" i="8" s="1"/>
  <c r="Y51" i="8" a="1"/>
  <c r="Y51" i="8" s="1"/>
  <c r="Y52" i="8" a="1"/>
  <c r="Y52" i="8" s="1"/>
  <c r="Y53" i="8" a="1"/>
  <c r="Y53" i="8" s="1"/>
  <c r="Y54" i="8" a="1"/>
  <c r="Y54" i="8" s="1"/>
  <c r="Y55" i="8" a="1"/>
  <c r="Y55" i="8" s="1"/>
  <c r="Y56" i="8" a="1"/>
  <c r="Y56" i="8" s="1"/>
  <c r="Y57" i="8" a="1"/>
  <c r="Y57" i="8" s="1"/>
  <c r="Y58" i="8" a="1"/>
  <c r="Y58" i="8" s="1"/>
  <c r="Y59" i="8" a="1"/>
  <c r="Y59" i="8" s="1"/>
  <c r="Y60" i="8" a="1"/>
  <c r="Y60" i="8" s="1"/>
  <c r="Y61" i="8" a="1"/>
  <c r="Y61" i="8" s="1"/>
  <c r="Y62" i="8" a="1"/>
  <c r="Y62" i="8" s="1"/>
  <c r="Y63" i="8" a="1"/>
  <c r="Y63" i="8" s="1"/>
  <c r="Y64" i="8" a="1"/>
  <c r="Y64" i="8" s="1"/>
  <c r="Y65" i="8" a="1"/>
  <c r="Y65" i="8" s="1"/>
  <c r="Y66" i="8" a="1"/>
  <c r="Y66" i="8" s="1"/>
  <c r="Y67" i="8" a="1"/>
  <c r="Y67" i="8" s="1"/>
  <c r="Y68" i="8" a="1"/>
  <c r="Y68" i="8" s="1"/>
  <c r="Y69" i="8" a="1"/>
  <c r="Y69" i="8" s="1"/>
  <c r="Y70" i="8" a="1"/>
  <c r="Y70" i="8" s="1"/>
  <c r="Y71" i="8" a="1"/>
  <c r="Y71" i="8" s="1"/>
  <c r="Y72" i="8" a="1"/>
  <c r="Y72" i="8" s="1"/>
  <c r="Y73" i="8" a="1"/>
  <c r="Y73" i="8" s="1"/>
  <c r="Y74" i="8" a="1"/>
  <c r="Y74" i="8" s="1"/>
  <c r="Y75" i="8" a="1"/>
  <c r="Y75" i="8" s="1"/>
  <c r="Y76" i="8" a="1"/>
  <c r="Y76" i="8" s="1"/>
  <c r="Y77" i="8" a="1"/>
  <c r="Y77" i="8" s="1"/>
  <c r="Y78" i="8" a="1"/>
  <c r="Y78" i="8" s="1"/>
  <c r="Y79" i="8" a="1"/>
  <c r="Y79" i="8" s="1"/>
  <c r="Y80" i="8" a="1"/>
  <c r="Y80" i="8" s="1"/>
  <c r="Y81" i="8" a="1"/>
  <c r="Y81" i="8" s="1"/>
  <c r="Y82" i="8" a="1"/>
  <c r="Y82" i="8" s="1"/>
  <c r="Y83" i="8" a="1"/>
  <c r="Y83" i="8" s="1"/>
  <c r="Y84" i="8" a="1"/>
  <c r="Y84" i="8" s="1"/>
  <c r="Y85" i="8" a="1"/>
  <c r="Y85" i="8" s="1"/>
  <c r="Y86" i="8" a="1"/>
  <c r="Y86" i="8" s="1"/>
  <c r="Y87" i="8" a="1"/>
  <c r="Y87" i="8" s="1"/>
  <c r="Y88" i="8" a="1"/>
  <c r="Y88" i="8" s="1"/>
  <c r="Y89" i="8" a="1"/>
  <c r="Y89" i="8" s="1"/>
  <c r="Y90" i="8" a="1"/>
  <c r="Y90" i="8" s="1"/>
  <c r="Y91" i="8" a="1"/>
  <c r="Y91" i="8" s="1"/>
  <c r="Y92" i="8" a="1"/>
  <c r="Y92" i="8" s="1"/>
  <c r="Y93" i="8" a="1"/>
  <c r="Y93" i="8" s="1"/>
  <c r="Y94" i="8" a="1"/>
  <c r="Y94" i="8" s="1"/>
  <c r="Y95" i="8" a="1"/>
  <c r="Y95" i="8" s="1"/>
  <c r="Y25" i="8" a="1"/>
  <c r="Y25" i="8" s="1"/>
  <c r="Y24" i="8" a="1"/>
  <c r="Y24" i="8" s="1"/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<sst xmlns="http://schemas.openxmlformats.org/spreadsheetml/2006/main" count="399" uniqueCount="105">
  <si>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</si>
  <si>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</si>
  <si>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</si>
  <si>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</si>
  <si>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</si>
  <si>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</si>
  <si>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</si>
  <si>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</si>
  <si>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</si>
  <si>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</si>
  <si>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</si>
  <si>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</si>
  <si>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</si>
  <si>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</si>
  <si>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</si>
  <si>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</si>
  <si>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</si>
  <si>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</si>
  <si>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</si>
  <si>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</si>
  <si>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</si>
  <si>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</si>
  <si>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</si>
  <si>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</si>
  <si>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</si>
  <si>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</si>
  <si>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</si>
  <si>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</si>
  <si>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</si>
  <si>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</si>
  <si>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</si>
  <si>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</si>
  <si>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</si>
  <si>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</si>
  <si>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</si>
  <si>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</si>
  <si>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</si>
  <si>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</si>
  <si>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</si>
  <si>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</si>
  <si>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</si>
  <si>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</si>
  <si>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</si>
  <si>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</si>
  <si>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</si>
  <si>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</si>
  <si>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</si>
  <si>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</si>
  <si>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</si>
  <si>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</si>
  <si>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</si>
  <si>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</si>
  <si>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</si>
  <si>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</si>
  <si>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</si>
  <si>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</si>
  <si>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</si>
  <si>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</si>
  <si>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</si>
  <si>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</si>
  <si>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</si>
  <si>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</si>
  <si>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</si>
  <si>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</si>
  <si>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</si>
  <si>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</si>
  <si>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</si>
  <si>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</si>
  <si>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</si>
  <si>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</si>
  <si>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</si>
  <si>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</si>
  <si>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</si>
  <si>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</si>
  <si>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</si>
  <si>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</si>
  <si>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</si>
  <si>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</si>
  <si>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</si>
  <si>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</si>
  <si>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</si>
  <si>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</si>
  <si>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</si>
  <si>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</si>
  <si>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</si>
  <si>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</si>
  <si>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</si>
  <si>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</si>
  <si>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</si>
  <si>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</si>
  <si>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</si>
  <si>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</si>
  <si>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</si>
  <si>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</si>
  <si>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</si>
  <si>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</si>
  <si>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</si>
  <si>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</si>
  <si>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Sum of Electricity Supplied (GWh)</t>
  </si>
  <si>
    <t>Sum of Total Consumpetion (TWh)</t>
  </si>
  <si>
    <t>Sum of Consumpition (GWh)</t>
  </si>
  <si>
    <t>Sum of p/kWh</t>
  </si>
  <si>
    <t>Sum of Total Electricity Produced (GWh)</t>
  </si>
  <si>
    <t>Question 3:  Does electricity get cheaper as more is produced?</t>
  </si>
  <si>
    <t>Question 2:   Does the consumption of electricity increase or decrease with greater production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</si>
</sst>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4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3" borderId="3" xfId="3" applyFont="1" applyBorder="1"/>
    <xf numFmtId="0" fontId="0" fillId="5" borderId="0" xfId="0" applyFill="1" applyAlignment="1">
      <alignment horizontal="left"/>
    </xf>
    <xf numFmtId="0" fontId="13" fillId="5" borderId="0" xfId="0" applyFont="1" applyFill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NumberFormat="1" applyFill="1" applyBorder="1"/>
    <xf numFmtId="0" fontId="3" fillId="5" borderId="4" xfId="2" applyFont="1" applyFill="1" applyBorder="1" applyAlignment="1">
      <alignment horizontal="left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14" fillId="5" borderId="4" xfId="2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5" fillId="6" borderId="0" xfId="0" applyFont="1" applyFill="1"/>
    <xf numFmtId="2" fontId="0" fillId="5" borderId="4" xfId="0" applyNumberFormat="1" applyFill="1" applyBorder="1"/>
    <xf numFmtId="2" fontId="3" fillId="5" borderId="4" xfId="2" applyNumberFormat="1" applyFont="1" applyFill="1" applyBorder="1"/>
    <xf numFmtId="2" fontId="3" fillId="5" borderId="4" xfId="0" applyNumberFormat="1" applyFont="1" applyFill="1" applyBorder="1"/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58">
    <dxf>
      <numFmt numFmtId="2" formatCode="0.00"/>
    </dxf>
    <dxf>
      <numFmt numFmtId="2" formatCode="0.00"/>
    </dxf>
    <dxf>
      <numFmt numFmtId="2" formatCode="0.00"/>
    </dxf>
    <dxf>
      <font>
        <i/>
      </font>
    </dxf>
    <dxf>
      <font>
        <b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0.00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Supplied?Consumed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1980 &amp; 1989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2-4C7A-9626-CA845D72BB58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2-4C7A-9626-CA845D72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78687"/>
        <c:axId val="1647184511"/>
      </c:scatterChart>
      <c:valAx>
        <c:axId val="16471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84511"/>
        <c:crosses val="autoZero"/>
        <c:crossBetween val="midCat"/>
      </c:valAx>
      <c:valAx>
        <c:axId val="16471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2010 &amp; 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0-4CF4-B2D3-BB53C014E47F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0-4CF4-B2D3-BB53C01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5743"/>
        <c:axId val="1840224495"/>
      </c:scatterChart>
      <c:valAx>
        <c:axId val="18402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4495"/>
        <c:crosses val="autoZero"/>
        <c:crossBetween val="midCat"/>
      </c:valAx>
      <c:valAx>
        <c:axId val="18402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1980 &amp; 1989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9-490A-9641-FD38C865A0E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9-490A-9641-FD38C865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65375"/>
        <c:axId val="1798865791"/>
      </c:scatterChart>
      <c:valAx>
        <c:axId val="1798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791"/>
        <c:crosses val="autoZero"/>
        <c:crossBetween val="midCat"/>
      </c:valAx>
      <c:valAx>
        <c:axId val="179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2010 &amp; 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F-45AF-973A-78B5E8BB5740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F-45AF-973A-78B5E8BB5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57215"/>
        <c:axId val="1799662623"/>
      </c:scatterChart>
      <c:valAx>
        <c:axId val="1799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62623"/>
        <c:crosses val="autoZero"/>
        <c:crossBetween val="midCat"/>
      </c:valAx>
      <c:valAx>
        <c:axId val="17996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1-478E-9920-EB0B15F5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90799"/>
        <c:axId val="1840182895"/>
      </c:scatterChart>
      <c:valAx>
        <c:axId val="18401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82895"/>
        <c:crosses val="autoZero"/>
        <c:crossBetween val="midCat"/>
      </c:valAx>
      <c:valAx>
        <c:axId val="18401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9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generated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B-4E40-851C-9FF43B63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1183"/>
        <c:axId val="1840211599"/>
      </c:scatterChart>
      <c:valAx>
        <c:axId val="18402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599"/>
        <c:crosses val="autoZero"/>
        <c:crossBetween val="midCat"/>
      </c:valAx>
      <c:valAx>
        <c:axId val="1840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C35-865E-6A5FDC26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4783"/>
        <c:axId val="1799620191"/>
      </c:scatterChart>
      <c:valAx>
        <c:axId val="1799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20191"/>
        <c:crosses val="autoZero"/>
        <c:crossBetween val="midCat"/>
      </c:valAx>
      <c:valAx>
        <c:axId val="17996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535-944C-927FD10E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18367"/>
        <c:axId val="1799707551"/>
      </c:scatterChart>
      <c:valAx>
        <c:axId val="17997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07551"/>
        <c:crosses val="autoZero"/>
        <c:crossBetween val="midCat"/>
      </c:valAx>
      <c:valAx>
        <c:axId val="17997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Dashboard!$Y$24</c:f>
              <c:strCache>
                <c:ptCount val="1"/>
                <c:pt idx="0">
                  <c:v>Sum of p/kWh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Dashboard!$X$25:$X$95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Dashboard!$Y$25:$Y$95</c:f>
              <c:numCache>
                <c:formatCode>0.00</c:formatCode>
                <c:ptCount val="71"/>
                <c:pt idx="0">
                  <c:v>0</c:v>
                </c:pt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C-4392-8A40-FF5D5517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960143"/>
        <c:axId val="1609968047"/>
      </c:scatterChart>
      <c:valAx>
        <c:axId val="160996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8047"/>
        <c:crosses val="autoZero"/>
        <c:crossBetween val="midCat"/>
      </c:valAx>
      <c:valAx>
        <c:axId val="16099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Overlay of Price</a:t>
            </a:r>
            <a:r>
              <a:rPr lang="en-US" baseline="0"/>
              <a:t> Per Kilo Watt &amp; Total Electricity Produced between 1920 and 1990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Dashboard!$V$24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Dashboard!$V$25:$V$95</c:f>
              <c:numCache>
                <c:formatCode>General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1-4B3E-9F75-AADD8F1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683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Dashboard!$U$24</c:f>
              <c:strCache>
                <c:ptCount val="1"/>
                <c:pt idx="0">
                  <c:v>Sum of p/kWh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Dashboard!$U$25:$U$95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4-4C5C-85CA-5AF30A609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12683889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61740138092477848"/>
          <c:y val="0.85185564059584762"/>
          <c:w val="0.10941725979772765"/>
          <c:h val="4.4741803630342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fmlaLink="$T$23" lockText="1" noThreeD="1"/>
</file>

<file path=xl/ctrlProps/ctrlProp12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9</xdr:col>
      <xdr:colOff>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410765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pSpPr/>
          </xdr:nvGrpSpPr>
          <xdr:grpSpPr>
            <a:xfrm>
              <a:off x="9525" y="744141"/>
              <a:ext cx="4573190" cy="2627709"/>
              <a:chOff x="1628776" y="619125"/>
              <a:chExt cx="3114674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700-000001140000}"/>
                  </a:ext>
                </a:extLst>
              </xdr:cNvPr>
              <xdr:cNvSpPr/>
            </xdr:nvSpPr>
            <xdr:spPr bwMode="auto">
              <a:xfrm>
                <a:off x="1628776" y="619125"/>
                <a:ext cx="2628903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7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7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7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7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11</xdr:col>
          <xdr:colOff>1320511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pSpPr/>
          </xdr:nvGrpSpPr>
          <xdr:grpSpPr>
            <a:xfrm>
              <a:off x="15646111" y="744141"/>
              <a:ext cx="2762250" cy="2446734"/>
              <a:chOff x="12773026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700-000007140000}"/>
                  </a:ext>
                </a:extLst>
              </xdr:cNvPr>
              <xdr:cNvSpPr/>
            </xdr:nvSpPr>
            <xdr:spPr bwMode="auto">
              <a:xfrm>
                <a:off x="12773026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7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7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7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16807</xdr:colOff>
      <xdr:row>3</xdr:row>
      <xdr:rowOff>1121</xdr:rowOff>
    </xdr:from>
    <xdr:to>
      <xdr:col>17</xdr:col>
      <xdr:colOff>1371599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2380</xdr:rowOff>
    </xdr:from>
    <xdr:to>
      <xdr:col>8</xdr:col>
      <xdr:colOff>1920525</xdr:colOff>
      <xdr:row>58</xdr:row>
      <xdr:rowOff>3880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8</xdr:col>
      <xdr:colOff>1920525</xdr:colOff>
      <xdr:row>74</xdr:row>
      <xdr:rowOff>30075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40663</xdr:rowOff>
    </xdr:from>
    <xdr:to>
      <xdr:col>8</xdr:col>
      <xdr:colOff>1920525</xdr:colOff>
      <xdr:row>91</xdr:row>
      <xdr:rowOff>42163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91</xdr:row>
      <xdr:rowOff>65722</xdr:rowOff>
    </xdr:from>
    <xdr:to>
      <xdr:col>8</xdr:col>
      <xdr:colOff>1920525</xdr:colOff>
      <xdr:row>108</xdr:row>
      <xdr:rowOff>67222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100011</xdr:rowOff>
    </xdr:from>
    <xdr:to>
      <xdr:col>3</xdr:col>
      <xdr:colOff>1809750</xdr:colOff>
      <xdr:row>125</xdr:row>
      <xdr:rowOff>101511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1814080</xdr:colOff>
      <xdr:row>108</xdr:row>
      <xdr:rowOff>105361</xdr:rowOff>
    </xdr:from>
    <xdr:to>
      <xdr:col>9</xdr:col>
      <xdr:colOff>1301</xdr:colOff>
      <xdr:row>125</xdr:row>
      <xdr:rowOff>106861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157162</xdr:rowOff>
    </xdr:from>
    <xdr:to>
      <xdr:col>3</xdr:col>
      <xdr:colOff>1811400</xdr:colOff>
      <xdr:row>142</xdr:row>
      <xdr:rowOff>158662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1804987</xdr:colOff>
      <xdr:row>125</xdr:row>
      <xdr:rowOff>157162</xdr:rowOff>
    </xdr:from>
    <xdr:to>
      <xdr:col>8</xdr:col>
      <xdr:colOff>1917712</xdr:colOff>
      <xdr:row>142</xdr:row>
      <xdr:rowOff>158662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</xdr:colOff>
          <xdr:row>15</xdr:row>
          <xdr:rowOff>31750</xdr:rowOff>
        </xdr:from>
        <xdr:to>
          <xdr:col>21</xdr:col>
          <xdr:colOff>0</xdr:colOff>
          <xdr:row>20</xdr:row>
          <xdr:rowOff>167217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700-00000D000000}"/>
                </a:ext>
              </a:extLst>
            </xdr:cNvPr>
            <xdr:cNvGrpSpPr/>
          </xdr:nvGrpSpPr>
          <xdr:grpSpPr>
            <a:xfrm>
              <a:off x="27908250" y="3032125"/>
              <a:ext cx="2362200" cy="1087967"/>
              <a:chOff x="24984072" y="742950"/>
              <a:chExt cx="2362200" cy="942975"/>
            </a:xfrm>
          </xdr:grpSpPr>
          <xdr:sp macro="" textlink="">
            <xdr:nvSpPr>
              <xdr:cNvPr id="5131" name="Group Box 11" hidden="1">
                <a:extLst>
                  <a:ext uri="{63B3BB69-23CF-44E3-9099-C40C66FF867C}">
                    <a14:compatExt spid="_x0000_s5131"/>
                  </a:ext>
                  <a:ext uri="{FF2B5EF4-FFF2-40B4-BE49-F238E27FC236}">
                    <a16:creationId xmlns:a16="http://schemas.microsoft.com/office/drawing/2014/main" id="{00000000-0008-0000-0700-00000B140000}"/>
                  </a:ext>
                </a:extLst>
              </xdr:cNvPr>
              <xdr:cNvSpPr/>
            </xdr:nvSpPr>
            <xdr:spPr bwMode="auto">
              <a:xfrm>
                <a:off x="24984072" y="742950"/>
                <a:ext cx="2362200" cy="9429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11</a:t>
                </a:r>
              </a:p>
            </xdr:txBody>
          </xdr:sp>
          <xdr:sp macro="" textlink="">
            <xdr:nvSpPr>
              <xdr:cNvPr id="5132" name="Option Button 12" hidden="1">
                <a:extLst>
                  <a:ext uri="{63B3BB69-23CF-44E3-9099-C40C66FF867C}">
                    <a14:compatExt spid="_x0000_s5132"/>
                  </a:ext>
                  <a:ext uri="{FF2B5EF4-FFF2-40B4-BE49-F238E27FC236}">
                    <a16:creationId xmlns:a16="http://schemas.microsoft.com/office/drawing/2014/main" id="{00000000-0008-0000-0700-00000C140000}"/>
                  </a:ext>
                </a:extLst>
              </xdr:cNvPr>
              <xdr:cNvSpPr/>
            </xdr:nvSpPr>
            <xdr:spPr bwMode="auto">
              <a:xfrm>
                <a:off x="25117425" y="914401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Prices of Electricity p/KWh </a:t>
                </a:r>
              </a:p>
            </xdr:txBody>
          </xdr:sp>
          <xdr:sp macro="" textlink="">
            <xdr:nvSpPr>
              <xdr:cNvPr id="5133" name="Option Button 13" hidden="1">
                <a:extLst>
                  <a:ext uri="{63B3BB69-23CF-44E3-9099-C40C66FF867C}">
                    <a14:compatExt spid="_x0000_s5133"/>
                  </a:ext>
                  <a:ext uri="{FF2B5EF4-FFF2-40B4-BE49-F238E27FC236}">
                    <a16:creationId xmlns:a16="http://schemas.microsoft.com/office/drawing/2014/main" id="{00000000-0008-0000-0700-00000D140000}"/>
                  </a:ext>
                </a:extLst>
              </xdr:cNvPr>
              <xdr:cNvSpPr/>
            </xdr:nvSpPr>
            <xdr:spPr bwMode="auto">
              <a:xfrm>
                <a:off x="25117425" y="1390649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Total Electricity Produced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21</xdr:col>
      <xdr:colOff>57150</xdr:colOff>
      <xdr:row>2</xdr:row>
      <xdr:rowOff>328611</xdr:rowOff>
    </xdr:from>
    <xdr:to>
      <xdr:col>27</xdr:col>
      <xdr:colOff>19050</xdr:colOff>
      <xdr:row>22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1</xdr:colOff>
      <xdr:row>96</xdr:row>
      <xdr:rowOff>95249</xdr:rowOff>
    </xdr:from>
    <xdr:to>
      <xdr:col>26</xdr:col>
      <xdr:colOff>1386418</xdr:colOff>
      <xdr:row>121</xdr:row>
      <xdr:rowOff>122766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CBB9DC5-7C98-4DDA-9814-0BC6E6F71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450932</xdr:colOff>
      <xdr:row>98</xdr:row>
      <xdr:rowOff>154110</xdr:rowOff>
    </xdr:from>
    <xdr:to>
      <xdr:col>26</xdr:col>
      <xdr:colOff>1229866</xdr:colOff>
      <xdr:row>123</xdr:row>
      <xdr:rowOff>181627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BE8B72D3-E287-405C-BA73-AA736C86F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3.633005555559" createdVersion="5" refreshedVersion="6" minRefreshableVersion="3" recordCount="0" supportSubquery="1" supportAdvancedDrill="1" xr:uid="{8FDE1F20-6B4B-468E-8729-8A76393B1A35}">
  <cacheSource type="external" connectionId="1"/>
  <cacheFields count="3">
    <cacheField name="[question3].[Year].[Year]" caption="Year" numFmtId="0" hierarchy="12" level="1">
      <sharedItems containsSemiMixedTypes="0" containsString="0" containsNumber="1" containsInteger="1" minValue="1920" maxValue="1990" count="71"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</sharedItems>
      <extLst>
        <ext xmlns:x15="http://schemas.microsoft.com/office/spreadsheetml/2010/11/main" uri="{4F2E5C28-24EA-4eb8-9CBF-B6C8F9C3D259}">
          <x15:cachedUniqueNames>
            <x15:cachedUniqueName index="0" name="[question3].[Year].&amp;[1920]"/>
            <x15:cachedUniqueName index="1" name="[question3].[Year].&amp;[1921]"/>
            <x15:cachedUniqueName index="2" name="[question3].[Year].&amp;[1922]"/>
            <x15:cachedUniqueName index="3" name="[question3].[Year].&amp;[1923]"/>
            <x15:cachedUniqueName index="4" name="[question3].[Year].&amp;[1924]"/>
            <x15:cachedUniqueName index="5" name="[question3].[Year].&amp;[1925]"/>
            <x15:cachedUniqueName index="6" name="[question3].[Year].&amp;[1926]"/>
            <x15:cachedUniqueName index="7" name="[question3].[Year].&amp;[1927]"/>
            <x15:cachedUniqueName index="8" name="[question3].[Year].&amp;[1928]"/>
            <x15:cachedUniqueName index="9" name="[question3].[Year].&amp;[1929]"/>
            <x15:cachedUniqueName index="10" name="[question3].[Year].&amp;[1930]"/>
            <x15:cachedUniqueName index="11" name="[question3].[Year].&amp;[1931]"/>
            <x15:cachedUniqueName index="12" name="[question3].[Year].&amp;[1932]"/>
            <x15:cachedUniqueName index="13" name="[question3].[Year].&amp;[1933]"/>
            <x15:cachedUniqueName index="14" name="[question3].[Year].&amp;[1934]"/>
            <x15:cachedUniqueName index="15" name="[question3].[Year].&amp;[1935]"/>
            <x15:cachedUniqueName index="16" name="[question3].[Year].&amp;[1936]"/>
            <x15:cachedUniqueName index="17" name="[question3].[Year].&amp;[1937]"/>
            <x15:cachedUniqueName index="18" name="[question3].[Year].&amp;[1938]"/>
            <x15:cachedUniqueName index="19" name="[question3].[Year].&amp;[1939]"/>
            <x15:cachedUniqueName index="20" name="[question3].[Year].&amp;[1940]"/>
            <x15:cachedUniqueName index="21" name="[question3].[Year].&amp;[1941]"/>
            <x15:cachedUniqueName index="22" name="[question3].[Year].&amp;[1942]"/>
            <x15:cachedUniqueName index="23" name="[question3].[Year].&amp;[1943]"/>
            <x15:cachedUniqueName index="24" name="[question3].[Year].&amp;[1944]"/>
            <x15:cachedUniqueName index="25" name="[question3].[Year].&amp;[1945]"/>
            <x15:cachedUniqueName index="26" name="[question3].[Year].&amp;[1946]"/>
            <x15:cachedUniqueName index="27" name="[question3].[Year].&amp;[1947]"/>
            <x15:cachedUniqueName index="28" name="[question3].[Year].&amp;[1948]"/>
            <x15:cachedUniqueName index="29" name="[question3].[Year].&amp;[1949]"/>
            <x15:cachedUniqueName index="30" name="[question3].[Year].&amp;[1950]"/>
            <x15:cachedUniqueName index="31" name="[question3].[Year].&amp;[1951]"/>
            <x15:cachedUniqueName index="32" name="[question3].[Year].&amp;[1952]"/>
            <x15:cachedUniqueName index="33" name="[question3].[Year].&amp;[1953]"/>
            <x15:cachedUniqueName index="34" name="[question3].[Year].&amp;[1954]"/>
            <x15:cachedUniqueName index="35" name="[question3].[Year].&amp;[1955]"/>
            <x15:cachedUniqueName index="36" name="[question3].[Year].&amp;[1956]"/>
            <x15:cachedUniqueName index="37" name="[question3].[Year].&amp;[1957]"/>
            <x15:cachedUniqueName index="38" name="[question3].[Year].&amp;[1958]"/>
            <x15:cachedUniqueName index="39" name="[question3].[Year].&amp;[1959]"/>
            <x15:cachedUniqueName index="40" name="[question3].[Year].&amp;[1960]"/>
            <x15:cachedUniqueName index="41" name="[question3].[Year].&amp;[1961]"/>
            <x15:cachedUniqueName index="42" name="[question3].[Year].&amp;[1962]"/>
            <x15:cachedUniqueName index="43" name="[question3].[Year].&amp;[1963]"/>
            <x15:cachedUniqueName index="44" name="[question3].[Year].&amp;[1964]"/>
            <x15:cachedUniqueName index="45" name="[question3].[Year].&amp;[1965]"/>
            <x15:cachedUniqueName index="46" name="[question3].[Year].&amp;[1966]"/>
            <x15:cachedUniqueName index="47" name="[question3].[Year].&amp;[1967]"/>
            <x15:cachedUniqueName index="48" name="[question3].[Year].&amp;[1968]"/>
            <x15:cachedUniqueName index="49" name="[question3].[Year].&amp;[1969]"/>
            <x15:cachedUniqueName index="50" name="[question3].[Year].&amp;[1970]"/>
            <x15:cachedUniqueName index="51" name="[question3].[Year].&amp;[1971]"/>
            <x15:cachedUniqueName index="52" name="[question3].[Year].&amp;[1972]"/>
            <x15:cachedUniqueName index="53" name="[question3].[Year].&amp;[1973]"/>
            <x15:cachedUniqueName index="54" name="[question3].[Year].&amp;[1974]"/>
            <x15:cachedUniqueName index="55" name="[question3].[Year].&amp;[1975]"/>
            <x15:cachedUniqueName index="56" name="[question3].[Year].&amp;[1976]"/>
            <x15:cachedUniqueName index="57" name="[question3].[Year].&amp;[1977]"/>
            <x15:cachedUniqueName index="58" name="[question3].[Year].&amp;[1978]"/>
            <x15:cachedUniqueName index="59" name="[question3].[Year].&amp;[1979]"/>
            <x15:cachedUniqueName index="60" name="[question3].[Year].&amp;[1980]"/>
            <x15:cachedUniqueName index="61" name="[question3].[Year].&amp;[1981]"/>
            <x15:cachedUniqueName index="62" name="[question3].[Year].&amp;[1982]"/>
            <x15:cachedUniqueName index="63" name="[question3].[Year].&amp;[1983]"/>
            <x15:cachedUniqueName index="64" name="[question3].[Year].&amp;[1984]"/>
            <x15:cachedUniqueName index="65" name="[question3].[Year].&amp;[1985]"/>
            <x15:cachedUniqueName index="66" name="[question3].[Year].&amp;[1986]"/>
            <x15:cachedUniqueName index="67" name="[question3].[Year].&amp;[1987]"/>
            <x15:cachedUniqueName index="68" name="[question3].[Year].&amp;[1988]"/>
            <x15:cachedUniqueName index="69" name="[question3].[Year].&amp;[1989]"/>
            <x15:cachedUniqueName index="70" name="[question3].[Year].&amp;[1990]"/>
          </x15:cachedUniqueNames>
        </ext>
      </extLst>
    </cacheField>
    <cacheField name="[Measures].[Sum of p/kWh]" caption="Sum of p/kWh" numFmtId="0" hierarchy="27" level="32767"/>
    <cacheField name="[Measures].[Sum of Total Electricity Produced (GWh)]" caption="Sum of Total Electricity Produced (GWh)" numFmtId="0" hierarchy="28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2" memberValueDatatype="20" unbalanced="0">
      <fieldsUsage count="2">
        <fieldUsage x="-1"/>
        <fieldUsage x="0"/>
      </fieldsUsage>
    </cacheHierarchy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300ED-3BD2-47C1-9493-8B2703F852FD}" name="PivotTable3" cacheId="2" applyNumberFormats="0" applyBorderFormats="0" applyFontFormats="0" applyPatternFormats="0" applyAlignmentFormats="0" applyWidthHeightFormats="1" dataCaption="Values" tag="d898ef7d-f14b-4565-9260-94a135dc4712" updatedVersion="6" minRefreshableVersion="3" useAutoFormatting="1" itemPrintTitles="1" createdVersion="5" indent="0" outline="1" outlineData="1" multipleFieldFilters="0">
  <location ref="T24:V96" firstHeaderRow="0" firstDataRow="1" firstDataCol="1"/>
  <pivotFields count="3">
    <pivotField axis="axisRow" allDrilled="1" subtotalTop="0" showAll="0" dataSourceSort="1" defaultSubtotal="0" defaultAttributeDrillState="1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/kWh" fld="1" baseField="0" baseItem="0" numFmtId="2"/>
    <dataField name="Sum of Total Electricity Produced (GWh)" fld="2" baseField="0" baseItem="0"/>
  </dataFields>
  <formats count="17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0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24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outline="0" collapsedLevelsAreSubtotals="1" fieldPosition="0"/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1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9"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  <format dxfId="7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0" type="button" dataOnly="0" labelOnly="1" outline="0" axis="axisRow" fieldPosition="0"/>
    </format>
    <format dxfId="70">
      <pivotArea dataOnly="0" labelOnly="1" fieldPosition="0">
        <references count="1">
          <reference field="0" count="0"/>
        </references>
      </pivotArea>
    </format>
    <format dxfId="69">
      <pivotArea dataOnly="0" labelOnly="1" grandRow="1" outline="0" fieldPosition="0"/>
    </format>
    <format dxfId="6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7">
      <pivotArea type="all" dataOnly="0" outline="0" fieldPosition="0"/>
    </format>
    <format dxfId="66">
      <pivotArea outline="0" collapsedLevelsAreSubtotals="1" fieldPosition="0"/>
    </format>
    <format dxfId="65">
      <pivotArea field="0" type="button" dataOnly="0" labelOnly="1" outline="0" axis="axisRow" fieldPosition="0"/>
    </format>
    <format dxfId="64">
      <pivotArea dataOnly="0" labelOnly="1" fieldPosition="0">
        <references count="1">
          <reference field="0" count="0"/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dataOnly="0" labelOnly="1" fieldPosition="0">
        <references count="1">
          <reference field="0" count="0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0" type="button" dataOnly="0" labelOnly="1" outline="0" axis="axisRow" fieldPosition="0"/>
    </format>
    <format dxfId="46">
      <pivotArea dataOnly="0" labelOnly="1" fieldPosition="0">
        <references count="1">
          <reference field="0" count="0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157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156"/>
    <tableColumn id="3" xr3:uid="{42B76805-87AD-4464-B964-D9997E7CDA31}" name="Coal" dataDxfId="155"/>
    <tableColumn id="4" xr3:uid="{28C5FFBC-B08F-4EBB-8FD0-3D9BCEFB0545}" name="Oil" dataDxfId="154"/>
    <tableColumn id="5" xr3:uid="{E1FF3820-454E-4F30-A598-808F004FBC3B}" name="Natural Gas" dataDxfId="153"/>
    <tableColumn id="6" xr3:uid="{4AB5F9F0-2A1E-4DB0-9D88-FC180F5C9F12}" name="Nuclear (Produced via Electricity)" dataDxfId="152"/>
    <tableColumn id="7" xr3:uid="{2681F994-E29F-42FC-B3C3-D554E1980FB0}" name="Hydro (Produced via Electricity)" dataDxfId="151"/>
    <tableColumn id="8" xr3:uid="{407543D2-79D5-484D-A71F-7E9EAE58AE04}" name="Wind and Solar (Produced via Electricity)" dataDxfId="150"/>
    <tableColumn id="9" xr3:uid="{1E3C5EC2-9A51-4D8C-A173-CEA8E6F2958C}" name="Other Fuels" dataDxfId="1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148">
  <autoFilter ref="A2:K102" xr:uid="{B02624F6-91B9-41CE-8C67-089A89A563C3}"/>
  <tableColumns count="11">
    <tableColumn id="1" xr3:uid="{700DB8DB-C573-48B2-B145-003E4F0C67DF}" name="Year" dataDxfId="147"/>
    <tableColumn id="2" xr3:uid="{4B246CBC-F60A-4A99-AC0D-91883F9D70B1}" name="Electricity Generated" dataDxfId="146"/>
    <tableColumn id="3" xr3:uid="{AA263994-6B8A-45FC-B990-45F3F29E21FF}" name="Electricity used on works" dataDxfId="145"/>
    <tableColumn id="4" xr3:uid="{B3A7C3D9-492A-486A-955F-3B3B0D4C259D}" name="Total" dataDxfId="144"/>
    <tableColumn id="5" xr3:uid="{506C8B94-CBA0-4E6D-82CE-1AABDDBA59EC}" name="Conventional &amp; thermal &amp; others (1)" dataDxfId="143"/>
    <tableColumn id="6" xr3:uid="{D9A7D8C2-3758-4758-A954-D99298819410}" name="Nuclear" dataDxfId="142"/>
    <tableColumn id="7" xr3:uid="{1D8F9773-5F72-453A-8719-F2EFF8638622}" name="Wind" dataDxfId="141"/>
    <tableColumn id="8" xr3:uid="{DEF51020-B998-4020-A736-69B40306C8C4}" name="Hydro (Pumped Storage)" dataDxfId="140"/>
    <tableColumn id="9" xr3:uid="{E2EA18DF-5CD2-4D60-832C-68EB2F91B792}" name="Used at pumping Stations" dataDxfId="139"/>
    <tableColumn id="10" xr3:uid="{0FD46CEF-40B7-4DDF-BEB5-07D6E2CC0044}" name="Electricity Supplied (Net)(Col D - Col H)" dataDxfId="138"/>
    <tableColumn id="11" xr3:uid="{BB75C779-07EE-4EBA-AF68-719B4EA54B29}" name="Total Consumpetion (TWh)" dataDxfId="13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13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135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134"/>
    <tableColumn id="3" xr3:uid="{97349723-D71B-4DE7-8820-53768666848E}" name="Coal" dataDxfId="133"/>
    <tableColumn id="4" xr3:uid="{8A2CBB9B-9748-4A7E-BC72-B4E57791ABF2}" name="Oil" dataDxfId="132"/>
    <tableColumn id="5" xr3:uid="{7BE1A734-C466-489F-9D08-561CF6639967}" name="Natural Gas" dataDxfId="131"/>
    <tableColumn id="6" xr3:uid="{B099C8E6-71A7-42EF-8338-9576EA8E71DF}" name="Nuclear (Produced via Electricity)" dataDxfId="130"/>
    <tableColumn id="7" xr3:uid="{FC5C7AB9-F356-4C6B-A031-018705422302}" name="Hydro (Produced via Electricity)" dataDxfId="129"/>
    <tableColumn id="8" xr3:uid="{B5E9A087-104C-4747-AEAF-43BA276CF25F}" name="Wind and Solar (Produced via Electricity)" dataDxfId="128"/>
    <tableColumn id="9" xr3:uid="{7A581C98-3978-4226-9B39-B806D50D0C29}" name="Other Fuels" dataDxfId="12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12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125">
  <autoFilter ref="K2:U102" xr:uid="{E03F2F21-6FC1-4D9F-A7CC-88D50701FA4E}"/>
  <tableColumns count="11">
    <tableColumn id="1" xr3:uid="{228082E9-3954-49BF-A05A-D8D7005D7E5A}" name="Year" dataDxfId="124"/>
    <tableColumn id="2" xr3:uid="{8E4EE68D-0DF4-4AD2-B727-0FA2835B8960}" name="Electricity Generated" dataDxfId="123"/>
    <tableColumn id="3" xr3:uid="{AF76F835-A1B4-4B0C-873F-96E0F3AF4E15}" name="Electricity used on works" dataDxfId="122"/>
    <tableColumn id="4" xr3:uid="{EACC6DC2-7690-4E0D-A150-999237085474}" name="Total" dataDxfId="121"/>
    <tableColumn id="5" xr3:uid="{7FE4D1B1-3470-43CA-AE8B-5565695EAEF3}" name="Conventional &amp; thermal &amp; others (1)" dataDxfId="120"/>
    <tableColumn id="6" xr3:uid="{AD85CE22-ED31-40E6-AC76-711847084599}" name="Nuclear" dataDxfId="119"/>
    <tableColumn id="7" xr3:uid="{235B8D8B-3779-49A7-977C-0E13ACA2C37F}" name="Wind" dataDxfId="118"/>
    <tableColumn id="8" xr3:uid="{C28B7BC3-AF16-467F-8AD9-97162205D80B}" name="Hydro (Pumped Storage)" dataDxfId="117"/>
    <tableColumn id="9" xr3:uid="{2B2057FA-1CD7-4578-BC0C-3885AB5BF37A}" name="Used at pumping Stations" dataDxfId="116"/>
    <tableColumn id="10" xr3:uid="{7B6270C0-29C7-4F84-B361-64091CB4D896}" name="Electricity Supplied (Net)(Col D - Col H)" dataDxfId="115"/>
    <tableColumn id="11" xr3:uid="{EE39D0A0-8368-4BF8-90EC-8D19C09CDFC5}" name="Total Consumpetion (TWh)" dataDxfId="11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113">
      <calculatedColumnFormula>C63+D63+E63</calculatedColumnFormula>
    </tableColumn>
    <tableColumn id="3" xr3:uid="{FBFA4C21-F60A-4A45-82CA-3848866E700C}" name="Nuclear input MTOE" dataDxfId="112">
      <calculatedColumnFormula>F63</calculatedColumnFormula>
    </tableColumn>
    <tableColumn id="4" xr3:uid="{D2D67E25-E3AB-4BE8-8728-DC374614E2F6}" name="Coal, Oil, Gas Gen GWh" dataDxfId="111">
      <calculatedColumnFormula>O63</calculatedColumnFormula>
    </tableColumn>
    <tableColumn id="5" xr3:uid="{36234318-F4D2-44AD-8B48-37EBF35D9D56}" name="Nuclear Generated GWh" dataDxfId="110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109">
      <calculatedColumnFormula>C93+D93+E93</calculatedColumnFormula>
    </tableColumn>
    <tableColumn id="3" xr3:uid="{4B6BD29A-BD0D-4F4D-BE49-93939CE47473}" name="Nuclear input MTOE" dataDxfId="108">
      <calculatedColumnFormula>F93</calculatedColumnFormula>
    </tableColumn>
    <tableColumn id="4" xr3:uid="{B4D6F3A1-A405-4CA9-9D5A-7C6209AF77EA}" name="Coal, Oil, Gas Gen GWh" dataDxfId="107">
      <calculatedColumnFormula>O93</calculatedColumnFormula>
    </tableColumn>
    <tableColumn id="5" xr3:uid="{548402B0-8A3A-4D93-B766-9D1F0EFCC027}" name="Nuclear Generated GWh" dataDxfId="106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105"/>
    <tableColumn id="3" xr3:uid="{9E4D9B80-C7B3-463A-8752-35197F1F5E80}" name="Oil MTOE" dataDxfId="104"/>
    <tableColumn id="4" xr3:uid="{5B9FDDF3-0C5F-4082-9380-BB7DF19B249E}" name="Natural Gas MTOE" dataDxfId="103"/>
    <tableColumn id="5" xr3:uid="{12A0D5DE-09D1-4D14-9064-34E6F77DB5D4}" name="Total Coal, Oil, &amp; Gas MTOE" dataDxfId="102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101"/>
    <tableColumn id="7" xr3:uid="{A4879C39-AFF8-411E-BE45-ED5CFED4DEF0}" name="Coal, Oil, &amp; Gas Produced GWh" dataDxfId="100" dataCellStyle="Comma"/>
    <tableColumn id="8" xr3:uid="{364B1E5A-8E01-493C-A017-9500DA65058B}" name="Nuclear Produced GWh" dataDxfId="99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98">
      <calculatedColumnFormula>AVERAGE(E12:E21)</calculatedColumnFormula>
    </tableColumn>
    <tableColumn id="3" xr3:uid="{308BB7CC-2C4E-43CD-9584-E6F224341BD6}" name="Mean Fuel Input for Nuclear MTOE" dataDxfId="97">
      <calculatedColumnFormula>AVERAGE(F12:F21)</calculatedColumnFormula>
    </tableColumn>
    <tableColumn id="4" xr3:uid="{A38D31CE-553C-4CAB-9B85-F9DA1698B24C}" name="Mean Electricity Generated by Fossil Fuels GWh" dataDxfId="96">
      <calculatedColumnFormula>AVERAGE(G12:G21)</calculatedColumnFormula>
    </tableColumn>
    <tableColumn id="5" xr3:uid="{38B549DD-0A55-4E78-A549-95777C0B97BA}" name="Mean Electricity Generated by Nuclear GWh" dataDxfId="95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94">
  <autoFilter ref="J7:N9" xr:uid="{B9EDBA82-FD51-45F7-9FC6-11BA651F96BD}"/>
  <tableColumns count="5">
    <tableColumn id="1" xr3:uid="{421A2960-BCC1-4608-B0FB-225F350ED08F}" name="Years" dataDxfId="93"/>
    <tableColumn id="2" xr3:uid="{2B2A68E2-EBDF-4A51-B75C-9C86186C3AC7}" name="Median Fuel input for Fossil Fuels MTOE" dataDxfId="92">
      <calculatedColumnFormula>MEDIAN(E12:E21)</calculatedColumnFormula>
    </tableColumn>
    <tableColumn id="3" xr3:uid="{F7BA9BBC-828F-4A25-A6F1-419C2BF2C259}" name="Median Fuel input for Nuclear MTOE" dataDxfId="91">
      <calculatedColumnFormula>MEDIAN(F12:F21)</calculatedColumnFormula>
    </tableColumn>
    <tableColumn id="4" xr3:uid="{7FE8DBBD-5638-4A5A-9BB0-B28CCA43607D}" name="Median Electircity Generated by Fossil Fuels GWh" dataDxfId="90">
      <calculatedColumnFormula>MEDIAN(G12:G21)</calculatedColumnFormula>
    </tableColumn>
    <tableColumn id="5" xr3:uid="{A17D59ED-D2B0-4732-BD5B-776E5F192BF1}" name="Median Electricity Generated by Nuclear GWh" dataDxfId="89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88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87" dataDxfId="86" headerRowCellStyle="Normal" dataCellStyle="Normal">
  <autoFilter ref="A1:D56" xr:uid="{E8708EA6-9DCF-499C-AE4F-392C9779E19B}"/>
  <tableColumns count="4">
    <tableColumn id="1" xr3:uid="{C92819F9-D250-4777-AB52-51D04F4773CC}" name="Year" dataDxfId="85" dataCellStyle="Normal"/>
    <tableColumn id="2" xr3:uid="{E920D457-A871-4276-B219-6986FF338103}" name="Electricity Supplied (GWh)" dataDxfId="84" dataCellStyle="Normal"/>
    <tableColumn id="3" xr3:uid="{0D17E746-D35C-490E-92AE-5C5468893EBD}" name="Total Consumpetion (TWh)" dataDxfId="83" dataCellStyle="Normal"/>
    <tableColumn id="4" xr3:uid="{39604F63-40C8-49CA-AF7C-F7BA5FDE1598}" name="Consumpition (GWh)" dataDxfId="82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81" dataCellStyle="Normal"/>
    <tableColumn id="3" xr3:uid="{600FA85C-245D-42C3-801F-7858AD70432D}" name="Total Electricity Produced (GWh)" dataDxfId="8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" Type="http://schemas.openxmlformats.org/officeDocument/2006/relationships/pivotTable" Target="../pivotTables/pivotTable2.xml"/><Relationship Id="rId16" Type="http://schemas.openxmlformats.org/officeDocument/2006/relationships/ctrlProp" Target="../ctrlProps/ctrlProp10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5" Type="http://schemas.openxmlformats.org/officeDocument/2006/relationships/ctrlProp" Target="../ctrlProps/ctrlProp9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AA143"/>
  <sheetViews>
    <sheetView topLeftCell="J1" zoomScaleNormal="100" workbookViewId="0">
      <selection activeCell="N28" sqref="N28"/>
    </sheetView>
  </sheetViews>
  <sheetFormatPr defaultRowHeight="15" x14ac:dyDescent="0.25"/>
  <cols>
    <col min="1" max="1" width="21.7109375" bestFit="1" customWidth="1"/>
    <col min="2" max="2" width="40.85546875" customWidth="1"/>
    <col min="3" max="3" width="26.28515625" customWidth="1"/>
    <col min="4" max="4" width="45.42578125" customWidth="1"/>
    <col min="5" max="5" width="37.42578125" bestFit="1" customWidth="1"/>
    <col min="6" max="6" width="2.85546875" customWidth="1"/>
    <col min="7" max="7" width="12" customWidth="1"/>
    <col min="8" max="8" width="32.7109375" customWidth="1"/>
    <col min="9" max="9" width="6.140625" customWidth="1"/>
    <col min="11" max="11" width="21.7109375" customWidth="1"/>
    <col min="12" max="12" width="20" customWidth="1"/>
    <col min="13" max="13" width="32.140625" customWidth="1"/>
    <col min="14" max="14" width="33" customWidth="1"/>
    <col min="15" max="15" width="2.5703125" customWidth="1"/>
    <col min="16" max="16" width="16.5703125" customWidth="1"/>
    <col min="17" max="17" width="27.5703125" customWidth="1"/>
    <col min="18" max="18" width="21.140625" customWidth="1"/>
    <col min="20" max="20" width="21.7109375" bestFit="1" customWidth="1"/>
    <col min="21" max="21" width="13.85546875" bestFit="1" customWidth="1"/>
    <col min="22" max="22" width="37.28515625" customWidth="1"/>
    <col min="23" max="23" width="2.5703125" customWidth="1"/>
    <col min="24" max="24" width="9.140625" customWidth="1"/>
    <col min="25" max="25" width="37" bestFit="1" customWidth="1"/>
    <col min="26" max="26" width="17.7109375" customWidth="1"/>
    <col min="27" max="27" width="21.140625" customWidth="1"/>
  </cols>
  <sheetData>
    <row r="3" spans="1:27" ht="26.25" x14ac:dyDescent="0.4">
      <c r="A3" s="25"/>
      <c r="B3" s="26"/>
      <c r="C3" s="26"/>
      <c r="D3" s="27" t="s">
        <v>97</v>
      </c>
      <c r="E3" s="26"/>
      <c r="F3" s="26"/>
      <c r="G3" s="26"/>
      <c r="H3" s="26"/>
      <c r="I3" s="26"/>
      <c r="J3" s="29"/>
      <c r="K3" s="26"/>
      <c r="L3" s="26"/>
      <c r="M3" s="26"/>
      <c r="N3" s="32" t="s">
        <v>104</v>
      </c>
      <c r="O3" s="26"/>
      <c r="P3" s="26"/>
      <c r="Q3" s="26"/>
      <c r="R3" s="26"/>
      <c r="S3" s="29"/>
      <c r="T3" s="26"/>
      <c r="U3" s="26"/>
      <c r="V3" s="26"/>
      <c r="W3" s="26"/>
      <c r="X3" s="32" t="s">
        <v>103</v>
      </c>
      <c r="Y3" s="26"/>
      <c r="Z3" s="26"/>
      <c r="AA3" s="26"/>
    </row>
    <row r="4" spans="1:27" x14ac:dyDescent="0.25">
      <c r="A4" s="24"/>
      <c r="B4" s="24"/>
      <c r="C4" s="26"/>
      <c r="D4" s="26"/>
      <c r="E4" s="26"/>
      <c r="F4" s="26"/>
      <c r="G4" s="26"/>
      <c r="H4" s="26"/>
      <c r="I4" s="26"/>
      <c r="J4" s="29"/>
      <c r="K4" s="24"/>
      <c r="L4" s="24"/>
      <c r="M4" s="26"/>
      <c r="N4" s="26"/>
      <c r="O4" s="26"/>
      <c r="P4" s="26"/>
      <c r="Q4" s="26"/>
      <c r="R4" s="26"/>
      <c r="S4" s="29"/>
      <c r="T4" s="26"/>
      <c r="U4" s="26"/>
      <c r="V4" s="26"/>
      <c r="W4" s="26"/>
      <c r="X4" s="26"/>
      <c r="Y4" s="26"/>
      <c r="Z4" s="26"/>
      <c r="AA4" s="26"/>
    </row>
    <row r="5" spans="1:27" x14ac:dyDescent="0.25">
      <c r="A5" s="24"/>
      <c r="B5" s="24"/>
      <c r="C5" s="26"/>
      <c r="D5" s="26"/>
      <c r="E5" s="26"/>
      <c r="F5" s="26"/>
      <c r="G5" s="26"/>
      <c r="H5" s="26"/>
      <c r="I5" s="26"/>
      <c r="J5" s="29"/>
      <c r="K5" s="24"/>
      <c r="L5" s="24"/>
      <c r="M5" s="26"/>
      <c r="N5" s="26"/>
      <c r="O5" s="26"/>
      <c r="P5" s="26"/>
      <c r="Q5" s="26"/>
      <c r="R5" s="26"/>
      <c r="S5" s="29"/>
      <c r="T5" s="26"/>
      <c r="U5" s="26"/>
      <c r="V5" s="26"/>
      <c r="W5" s="26"/>
      <c r="X5" s="26"/>
      <c r="Y5" s="26"/>
      <c r="Z5" s="26"/>
      <c r="AA5" s="26"/>
    </row>
    <row r="6" spans="1:27" x14ac:dyDescent="0.25">
      <c r="A6" s="24"/>
      <c r="B6" s="24"/>
      <c r="C6" s="26"/>
      <c r="D6" s="26"/>
      <c r="E6" s="26"/>
      <c r="F6" s="26"/>
      <c r="G6" s="26"/>
      <c r="H6" s="26"/>
      <c r="I6" s="26"/>
      <c r="J6" s="29"/>
      <c r="K6" s="24"/>
      <c r="L6" s="24"/>
      <c r="M6" s="26"/>
      <c r="N6" s="26"/>
      <c r="O6" s="26"/>
      <c r="P6" s="26"/>
      <c r="Q6" s="26"/>
      <c r="R6" s="26"/>
      <c r="S6" s="29"/>
      <c r="T6" s="26"/>
      <c r="U6" s="26"/>
      <c r="V6" s="26"/>
      <c r="W6" s="26"/>
      <c r="X6" s="26"/>
      <c r="Y6" s="26"/>
      <c r="Z6" s="26"/>
      <c r="AA6" s="26"/>
    </row>
    <row r="7" spans="1:27" x14ac:dyDescent="0.25">
      <c r="A7" s="24"/>
      <c r="B7" s="24"/>
      <c r="C7" s="26"/>
      <c r="D7" s="26"/>
      <c r="E7" s="26"/>
      <c r="F7" s="26"/>
      <c r="G7" s="26"/>
      <c r="H7" s="26"/>
      <c r="I7" s="26"/>
      <c r="J7" s="29"/>
      <c r="K7" s="24"/>
      <c r="L7" s="24"/>
      <c r="M7" s="26"/>
      <c r="N7" s="26"/>
      <c r="O7" s="26"/>
      <c r="P7" s="26"/>
      <c r="Q7" s="26"/>
      <c r="R7" s="26"/>
      <c r="S7" s="29"/>
      <c r="T7" s="26"/>
      <c r="U7" s="26"/>
      <c r="V7" s="26"/>
      <c r="W7" s="26"/>
      <c r="X7" s="26"/>
      <c r="Y7" s="26"/>
      <c r="Z7" s="26"/>
      <c r="AA7" s="26"/>
    </row>
    <row r="8" spans="1:27" x14ac:dyDescent="0.25">
      <c r="A8" s="24"/>
      <c r="B8" s="24"/>
      <c r="C8" s="26"/>
      <c r="D8" s="26"/>
      <c r="E8" s="26"/>
      <c r="F8" s="26"/>
      <c r="G8" s="26"/>
      <c r="H8" s="26"/>
      <c r="I8" s="26"/>
      <c r="J8" s="29"/>
      <c r="K8" s="24"/>
      <c r="L8" s="24"/>
      <c r="M8" s="26"/>
      <c r="N8" s="26"/>
      <c r="O8" s="26"/>
      <c r="P8" s="26"/>
      <c r="Q8" s="26"/>
      <c r="R8" s="26"/>
      <c r="S8" s="29"/>
      <c r="T8" s="26"/>
      <c r="U8" s="26"/>
      <c r="V8" s="26"/>
      <c r="W8" s="26"/>
      <c r="X8" s="26"/>
      <c r="Y8" s="26"/>
      <c r="Z8" s="26"/>
      <c r="AA8" s="26"/>
    </row>
    <row r="9" spans="1:27" x14ac:dyDescent="0.25">
      <c r="A9" s="24"/>
      <c r="B9" s="24"/>
      <c r="C9" s="26"/>
      <c r="D9" s="26"/>
      <c r="E9" s="26"/>
      <c r="F9" s="26"/>
      <c r="G9" s="26"/>
      <c r="H9" s="26"/>
      <c r="I9" s="26"/>
      <c r="J9" s="29"/>
      <c r="K9" s="24"/>
      <c r="L9" s="24"/>
      <c r="M9" s="26"/>
      <c r="N9" s="26"/>
      <c r="O9" s="26"/>
      <c r="P9" s="26"/>
      <c r="Q9" s="26"/>
      <c r="R9" s="26"/>
      <c r="S9" s="29"/>
      <c r="T9" s="26"/>
      <c r="U9" s="26"/>
      <c r="V9" s="26"/>
      <c r="W9" s="26"/>
      <c r="X9" s="26"/>
      <c r="Y9" s="26"/>
      <c r="Z9" s="26"/>
      <c r="AA9" s="26"/>
    </row>
    <row r="10" spans="1:27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9"/>
      <c r="K10" s="24"/>
      <c r="L10" s="24"/>
      <c r="M10" s="26"/>
      <c r="N10" s="26"/>
      <c r="O10" s="26"/>
      <c r="P10" s="26"/>
      <c r="Q10" s="26"/>
      <c r="R10" s="26"/>
      <c r="S10" s="29"/>
      <c r="T10" s="26"/>
      <c r="U10" s="26"/>
      <c r="V10" s="26"/>
      <c r="W10" s="26"/>
      <c r="X10" s="26"/>
      <c r="Y10" s="26"/>
      <c r="Z10" s="26"/>
      <c r="AA10" s="26"/>
    </row>
    <row r="11" spans="1:27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9"/>
      <c r="K11" s="24"/>
      <c r="L11" s="24"/>
      <c r="M11" s="26"/>
      <c r="N11" s="26"/>
      <c r="O11" s="26"/>
      <c r="P11" s="26"/>
      <c r="Q11" s="26"/>
      <c r="R11" s="26"/>
      <c r="S11" s="29"/>
      <c r="T11" s="26"/>
      <c r="U11" s="26"/>
      <c r="V11" s="26"/>
      <c r="W11" s="26"/>
      <c r="X11" s="26"/>
      <c r="Y11" s="26"/>
      <c r="Z11" s="26"/>
      <c r="AA11" s="26"/>
    </row>
    <row r="12" spans="1:27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9"/>
      <c r="K12" s="24"/>
      <c r="L12" s="24"/>
      <c r="M12" s="26"/>
      <c r="N12" s="26"/>
      <c r="O12" s="26"/>
      <c r="P12" s="26"/>
      <c r="Q12" s="26"/>
      <c r="R12" s="26"/>
      <c r="S12" s="29"/>
      <c r="T12" s="26"/>
      <c r="U12" s="26"/>
      <c r="V12" s="26"/>
      <c r="W12" s="26"/>
      <c r="X12" s="26"/>
      <c r="Y12" s="26"/>
      <c r="Z12" s="26"/>
      <c r="AA12" s="26"/>
    </row>
    <row r="13" spans="1:27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9"/>
      <c r="K13" s="24"/>
      <c r="L13" s="24"/>
      <c r="M13" s="26"/>
      <c r="N13" s="26"/>
      <c r="O13" s="26"/>
      <c r="P13" s="26"/>
      <c r="Q13" s="26"/>
      <c r="R13" s="26"/>
      <c r="S13" s="29"/>
      <c r="T13" s="26"/>
      <c r="U13" s="26"/>
      <c r="V13" s="26"/>
      <c r="W13" s="26"/>
      <c r="X13" s="26"/>
      <c r="Y13" s="26"/>
      <c r="Z13" s="26"/>
      <c r="AA13" s="26"/>
    </row>
    <row r="14" spans="1:27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9"/>
      <c r="K14" s="24"/>
      <c r="L14" s="24"/>
      <c r="M14" s="26"/>
      <c r="N14" s="26"/>
      <c r="O14" s="26"/>
      <c r="P14" s="26"/>
      <c r="Q14" s="26"/>
      <c r="R14" s="26"/>
      <c r="S14" s="29"/>
      <c r="T14" s="26"/>
      <c r="U14" s="26"/>
      <c r="V14" s="26"/>
      <c r="W14" s="26"/>
      <c r="X14" s="26"/>
      <c r="Y14" s="26"/>
      <c r="Z14" s="26"/>
      <c r="AA14" s="26"/>
    </row>
    <row r="15" spans="1:27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9"/>
      <c r="K15" s="24"/>
      <c r="L15" s="24"/>
      <c r="M15" s="26"/>
      <c r="N15" s="26"/>
      <c r="O15" s="26"/>
      <c r="P15" s="26"/>
      <c r="Q15" s="26"/>
      <c r="R15" s="26"/>
      <c r="S15" s="29"/>
      <c r="T15" s="26"/>
      <c r="U15" s="26"/>
      <c r="V15" s="26"/>
      <c r="W15" s="26"/>
      <c r="X15" s="26"/>
      <c r="Y15" s="26"/>
      <c r="Z15" s="26"/>
      <c r="AA15" s="26"/>
    </row>
    <row r="16" spans="1:27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9"/>
      <c r="K16" s="24"/>
      <c r="L16" s="24"/>
      <c r="M16" s="26"/>
      <c r="N16" s="26"/>
      <c r="O16" s="26"/>
      <c r="P16" s="26"/>
      <c r="Q16" s="26"/>
      <c r="R16" s="26"/>
      <c r="S16" s="29"/>
      <c r="T16" s="24"/>
      <c r="U16" s="24"/>
      <c r="V16" s="26"/>
      <c r="W16" s="26"/>
      <c r="X16" s="26"/>
      <c r="Y16" s="26"/>
      <c r="Z16" s="26"/>
      <c r="AA16" s="26"/>
    </row>
    <row r="17" spans="1:27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9"/>
      <c r="K17" s="22" t="s">
        <v>96</v>
      </c>
      <c r="L17" s="26"/>
      <c r="M17" s="26"/>
      <c r="N17" s="26"/>
      <c r="O17" s="26"/>
      <c r="P17" s="26"/>
      <c r="Q17" s="26"/>
      <c r="R17" s="26"/>
      <c r="S17" s="29"/>
      <c r="T17" s="24"/>
      <c r="U17" s="24"/>
      <c r="V17" s="26"/>
      <c r="W17" s="26"/>
      <c r="X17" s="26"/>
      <c r="Y17" s="26"/>
      <c r="Z17" s="26"/>
      <c r="AA17" s="26"/>
    </row>
    <row r="18" spans="1:27" x14ac:dyDescent="0.25">
      <c r="A18" s="23" t="s">
        <v>96</v>
      </c>
      <c r="B18" s="26"/>
      <c r="C18" s="25"/>
      <c r="D18" s="26"/>
      <c r="E18" s="26"/>
      <c r="F18" s="26"/>
      <c r="G18" s="26"/>
      <c r="H18" s="26"/>
      <c r="I18" s="26"/>
      <c r="J18" s="29"/>
      <c r="K18" s="22">
        <v>1</v>
      </c>
      <c r="L18" s="26"/>
      <c r="M18" s="26"/>
      <c r="N18" s="26"/>
      <c r="O18" s="26"/>
      <c r="P18" s="26"/>
      <c r="Q18" s="26"/>
      <c r="R18" s="26"/>
      <c r="S18" s="29"/>
      <c r="T18" s="24"/>
      <c r="U18" s="24"/>
      <c r="V18" s="26"/>
      <c r="W18" s="26"/>
      <c r="X18" s="26"/>
      <c r="Y18" s="26"/>
      <c r="Z18" s="26"/>
      <c r="AA18" s="26"/>
    </row>
    <row r="19" spans="1:27" x14ac:dyDescent="0.25">
      <c r="A19" s="30">
        <v>1</v>
      </c>
      <c r="B19" s="26"/>
      <c r="C19" s="25"/>
      <c r="D19" s="26"/>
      <c r="E19" s="26"/>
      <c r="F19" s="26"/>
      <c r="G19" s="26"/>
      <c r="H19" s="26"/>
      <c r="I19" s="26"/>
      <c r="J19" s="29"/>
      <c r="K19" s="33" t="s">
        <v>90</v>
      </c>
      <c r="L19" s="41" t="s">
        <v>98</v>
      </c>
      <c r="M19" s="41" t="s">
        <v>99</v>
      </c>
      <c r="N19" s="41" t="s">
        <v>100</v>
      </c>
      <c r="O19" s="42"/>
      <c r="P19" s="41" t="s">
        <v>0</v>
      </c>
      <c r="Q19" s="41" t="str" cm="1">
        <f t="array" ref="Q19">INDEX($L$19:$N$19,0,$K$18)</f>
        <v>Sum of Electricity Supplied (GWh)</v>
      </c>
      <c r="R19" s="26"/>
      <c r="S19" s="29"/>
      <c r="T19" s="24"/>
      <c r="U19" s="24"/>
      <c r="V19" s="26"/>
      <c r="W19" s="26"/>
      <c r="X19" s="26"/>
      <c r="Y19" s="26"/>
      <c r="Z19" s="26"/>
      <c r="AA19" s="26"/>
    </row>
    <row r="20" spans="1:27" x14ac:dyDescent="0.25">
      <c r="A20" s="37" t="s">
        <v>90</v>
      </c>
      <c r="B20" s="40" t="s">
        <v>92</v>
      </c>
      <c r="C20" s="40" t="s">
        <v>93</v>
      </c>
      <c r="D20" s="40" t="s">
        <v>94</v>
      </c>
      <c r="E20" s="40" t="s">
        <v>95</v>
      </c>
      <c r="F20" s="29"/>
      <c r="G20" s="39" t="s">
        <v>0</v>
      </c>
      <c r="H20" s="39" t="str" cm="1">
        <f t="array" ref="H20">INDEX(B20:E20,0,A19)</f>
        <v>Sum of Total Coal, Oil, &amp; Gas MTOE</v>
      </c>
      <c r="I20" s="26"/>
      <c r="J20" s="29"/>
      <c r="K20" s="34">
        <v>1965</v>
      </c>
      <c r="L20" s="43">
        <v>168158</v>
      </c>
      <c r="M20" s="43">
        <v>154.71</v>
      </c>
      <c r="N20" s="43">
        <v>154710</v>
      </c>
      <c r="O20" s="29"/>
      <c r="P20" s="33">
        <v>1965</v>
      </c>
      <c r="Q20" s="43" cm="1">
        <f t="array" ref="Q20">INDEX($L$20:$N$74,MATCH(P20,$K$20:$K$74,0),$K$18)</f>
        <v>168158</v>
      </c>
      <c r="R20" s="26"/>
      <c r="S20" s="29"/>
      <c r="T20" s="24"/>
      <c r="U20" s="24"/>
      <c r="V20" s="26"/>
      <c r="W20" s="26"/>
      <c r="X20" s="26"/>
      <c r="Y20" s="26"/>
      <c r="Z20" s="26"/>
      <c r="AA20" s="26"/>
    </row>
    <row r="21" spans="1:27" x14ac:dyDescent="0.25">
      <c r="A21" s="38">
        <v>1980</v>
      </c>
      <c r="B21" s="45">
        <v>59.099999999999994</v>
      </c>
      <c r="C21" s="45">
        <v>9.91</v>
      </c>
      <c r="D21" s="45">
        <v>215418</v>
      </c>
      <c r="E21" s="45">
        <v>32291</v>
      </c>
      <c r="F21" s="29"/>
      <c r="G21" s="36">
        <v>1980</v>
      </c>
      <c r="H21" s="44" cm="1">
        <f t="array" ref="H21">INDEX($B$21:$E$40,MATCH(G21,$A$21:$A$40,0),$A$19)</f>
        <v>59.099999999999994</v>
      </c>
      <c r="I21" s="26"/>
      <c r="J21" s="29"/>
      <c r="K21" s="34">
        <v>1966</v>
      </c>
      <c r="L21" s="43">
        <v>174139</v>
      </c>
      <c r="M21" s="43">
        <v>160.65</v>
      </c>
      <c r="N21" s="43">
        <v>160650</v>
      </c>
      <c r="O21" s="29"/>
      <c r="P21" s="33">
        <v>1966</v>
      </c>
      <c r="Q21" s="43" cm="1">
        <f t="array" ref="Q21">INDEX($L$20:$N$74,MATCH(P21,$K$20:$K$74,0),$K$18)</f>
        <v>174139</v>
      </c>
      <c r="R21" s="26"/>
      <c r="S21" s="29"/>
      <c r="T21" s="24"/>
      <c r="U21" s="24"/>
      <c r="V21" s="26"/>
      <c r="W21" s="26"/>
      <c r="X21" s="26"/>
      <c r="Y21" s="26"/>
      <c r="Z21" s="26"/>
      <c r="AA21" s="26"/>
    </row>
    <row r="22" spans="1:27" x14ac:dyDescent="0.25">
      <c r="A22" s="38">
        <v>1981</v>
      </c>
      <c r="B22" s="45">
        <v>55.31</v>
      </c>
      <c r="C22" s="45">
        <v>10.18</v>
      </c>
      <c r="D22" s="45">
        <v>208589</v>
      </c>
      <c r="E22" s="45">
        <v>33191</v>
      </c>
      <c r="F22" s="29"/>
      <c r="G22" s="36">
        <v>1981</v>
      </c>
      <c r="H22" s="44" cm="1">
        <f t="array" ref="H22">INDEX($B$21:$E$40,MATCH(G22,$A$21:$A$40,0),$A$19)</f>
        <v>55.31</v>
      </c>
      <c r="I22" s="26"/>
      <c r="J22" s="29"/>
      <c r="K22" s="34">
        <v>1967</v>
      </c>
      <c r="L22" s="43">
        <v>179869</v>
      </c>
      <c r="M22" s="43">
        <v>165.75</v>
      </c>
      <c r="N22" s="43">
        <v>165750</v>
      </c>
      <c r="O22" s="29"/>
      <c r="P22" s="33">
        <v>1967</v>
      </c>
      <c r="Q22" s="43" cm="1">
        <f t="array" ref="Q22">INDEX($L$20:$N$74,MATCH(P22,$K$20:$K$74,0),$K$18)</f>
        <v>179869</v>
      </c>
      <c r="R22" s="26"/>
      <c r="S22" s="29"/>
      <c r="T22" s="22" t="s">
        <v>96</v>
      </c>
      <c r="U22" s="26"/>
      <c r="V22" s="26"/>
      <c r="W22" s="26"/>
      <c r="X22" s="26"/>
      <c r="Y22" s="26"/>
      <c r="Z22" s="26"/>
      <c r="AA22" s="26"/>
    </row>
    <row r="23" spans="1:27" x14ac:dyDescent="0.25">
      <c r="A23" s="38">
        <v>1982</v>
      </c>
      <c r="B23" s="45">
        <v>53.6</v>
      </c>
      <c r="C23" s="45">
        <v>11.88</v>
      </c>
      <c r="D23" s="45">
        <v>198822</v>
      </c>
      <c r="E23" s="45">
        <v>38721</v>
      </c>
      <c r="F23" s="29"/>
      <c r="G23" s="36">
        <v>1982</v>
      </c>
      <c r="H23" s="44" cm="1">
        <f t="array" ref="H23">INDEX($B$21:$E$40,MATCH(G23,$A$21:$A$40,0),$A$19)</f>
        <v>53.6</v>
      </c>
      <c r="I23" s="26"/>
      <c r="J23" s="29"/>
      <c r="K23" s="34">
        <v>1968</v>
      </c>
      <c r="L23" s="43">
        <v>192381</v>
      </c>
      <c r="M23" s="43">
        <v>178.2</v>
      </c>
      <c r="N23" s="43">
        <v>178200</v>
      </c>
      <c r="O23" s="29"/>
      <c r="P23" s="33">
        <v>1968</v>
      </c>
      <c r="Q23" s="43" cm="1">
        <f t="array" ref="Q23">INDEX($L$20:$N$74,MATCH(P23,$K$20:$K$74,0),$K$18)</f>
        <v>192381</v>
      </c>
      <c r="R23" s="26"/>
      <c r="S23" s="29"/>
      <c r="T23" s="22">
        <v>1</v>
      </c>
      <c r="U23" s="26"/>
      <c r="V23" s="26"/>
      <c r="W23" s="26"/>
      <c r="X23" s="26"/>
      <c r="Y23" s="26"/>
      <c r="Z23" s="26"/>
      <c r="AA23" s="26"/>
    </row>
    <row r="24" spans="1:27" x14ac:dyDescent="0.25">
      <c r="A24" s="38">
        <v>1983</v>
      </c>
      <c r="B24" s="45">
        <v>52.51</v>
      </c>
      <c r="C24" s="45">
        <v>13.47</v>
      </c>
      <c r="D24" s="45">
        <v>197600</v>
      </c>
      <c r="E24" s="45">
        <v>43911</v>
      </c>
      <c r="F24" s="29"/>
      <c r="G24" s="36">
        <v>1983</v>
      </c>
      <c r="H24" s="44" cm="1">
        <f t="array" ref="H24">INDEX($B$21:$E$40,MATCH(G24,$A$21:$A$40,0),$A$19)</f>
        <v>52.51</v>
      </c>
      <c r="I24" s="26"/>
      <c r="J24" s="29"/>
      <c r="K24" s="34">
        <v>1969</v>
      </c>
      <c r="L24" s="43">
        <v>205281</v>
      </c>
      <c r="M24" s="43">
        <v>189.86</v>
      </c>
      <c r="N24" s="43">
        <v>189860</v>
      </c>
      <c r="O24" s="29"/>
      <c r="P24" s="33">
        <v>1969</v>
      </c>
      <c r="Q24" s="43" cm="1">
        <f t="array" ref="Q24">INDEX($L$20:$N$74,MATCH(P24,$K$20:$K$74,0),$K$18)</f>
        <v>205281</v>
      </c>
      <c r="R24" s="26"/>
      <c r="S24" s="29"/>
      <c r="T24" s="33" t="s">
        <v>90</v>
      </c>
      <c r="U24" s="41" t="s">
        <v>101</v>
      </c>
      <c r="V24" s="41" t="s">
        <v>102</v>
      </c>
      <c r="W24" s="42"/>
      <c r="X24" s="41" t="s">
        <v>0</v>
      </c>
      <c r="Y24" s="41" t="str" cm="1">
        <f t="array" ref="Y24">INDEX(U24:$V$24,0,$T$23)</f>
        <v>Sum of p/kWh</v>
      </c>
      <c r="Z24" s="26"/>
      <c r="AA24" s="26"/>
    </row>
    <row r="25" spans="1:27" x14ac:dyDescent="0.25">
      <c r="A25" s="38">
        <v>1984</v>
      </c>
      <c r="B25" s="45">
        <v>54.290000000000006</v>
      </c>
      <c r="C25" s="45">
        <v>14.5</v>
      </c>
      <c r="D25" s="45">
        <v>200240</v>
      </c>
      <c r="E25" s="45">
        <v>47256</v>
      </c>
      <c r="F25" s="29"/>
      <c r="G25" s="36">
        <v>1984</v>
      </c>
      <c r="H25" s="44" cm="1">
        <f t="array" ref="H25">INDEX($B$21:$E$40,MATCH(G25,$A$21:$A$40,0),$A$19)</f>
        <v>54.290000000000006</v>
      </c>
      <c r="I25" s="26"/>
      <c r="J25" s="29"/>
      <c r="K25" s="34">
        <v>1970</v>
      </c>
      <c r="L25" s="43">
        <v>214462</v>
      </c>
      <c r="M25" s="43">
        <v>199</v>
      </c>
      <c r="N25" s="43">
        <v>199000</v>
      </c>
      <c r="O25" s="29"/>
      <c r="P25" s="33">
        <v>1970</v>
      </c>
      <c r="Q25" s="43" cm="1">
        <f t="array" ref="Q25">INDEX($L$20:$N$74,MATCH(P25,$K$20:$K$74,0),$K$18)</f>
        <v>214462</v>
      </c>
      <c r="R25" s="26"/>
      <c r="S25" s="29"/>
      <c r="T25" s="34">
        <v>1920</v>
      </c>
      <c r="U25" s="43"/>
      <c r="V25" s="35">
        <v>3976</v>
      </c>
      <c r="W25" s="29"/>
      <c r="X25" s="34">
        <v>1920</v>
      </c>
      <c r="Y25" s="43" cm="1">
        <f t="array" ref="Y25">INDEX($U$25:$V$95,MATCH(X25,$T$25:$T$95,0),$T$23)</f>
        <v>0</v>
      </c>
      <c r="Z25" s="26"/>
      <c r="AA25" s="26"/>
    </row>
    <row r="26" spans="1:27" x14ac:dyDescent="0.25">
      <c r="A26" s="38">
        <v>1985</v>
      </c>
      <c r="B26" s="45">
        <v>54.7</v>
      </c>
      <c r="C26" s="45">
        <v>16.5</v>
      </c>
      <c r="D26" s="45">
        <v>205906</v>
      </c>
      <c r="E26" s="45">
        <v>53767</v>
      </c>
      <c r="F26" s="29"/>
      <c r="G26" s="36">
        <v>1985</v>
      </c>
      <c r="H26" s="44" cm="1">
        <f t="array" ref="H26">INDEX($B$21:$E$40,MATCH(G26,$A$21:$A$40,0),$A$19)</f>
        <v>54.7</v>
      </c>
      <c r="I26" s="26"/>
      <c r="J26" s="29"/>
      <c r="K26" s="34">
        <v>1971</v>
      </c>
      <c r="L26" s="43">
        <v>221728</v>
      </c>
      <c r="M26" s="43">
        <v>204.56</v>
      </c>
      <c r="N26" s="43">
        <v>204560</v>
      </c>
      <c r="O26" s="29"/>
      <c r="P26" s="33">
        <v>1971</v>
      </c>
      <c r="Q26" s="43" cm="1">
        <f t="array" ref="Q26">INDEX($L$20:$N$74,MATCH(P26,$K$20:$K$74,0),$K$18)</f>
        <v>221728</v>
      </c>
      <c r="R26" s="26"/>
      <c r="S26" s="29"/>
      <c r="T26" s="34">
        <v>1921</v>
      </c>
      <c r="U26" s="43">
        <v>1.0333333333333334</v>
      </c>
      <c r="V26" s="35">
        <v>3605</v>
      </c>
      <c r="W26" s="29"/>
      <c r="X26" s="34">
        <v>1921</v>
      </c>
      <c r="Y26" s="43" cm="1">
        <f t="array" ref="Y26">INDEX($U$25:$V$95,MATCH(X26,$T$25:$T$95,0),$T$23)</f>
        <v>1.0333333333333334</v>
      </c>
      <c r="Z26" s="26"/>
      <c r="AA26" s="26"/>
    </row>
    <row r="27" spans="1:27" x14ac:dyDescent="0.25">
      <c r="A27" s="38">
        <v>1986</v>
      </c>
      <c r="B27" s="45">
        <v>54.599999999999994</v>
      </c>
      <c r="C27" s="45">
        <v>15.44</v>
      </c>
      <c r="D27" s="45">
        <v>210452</v>
      </c>
      <c r="E27" s="45">
        <v>51843</v>
      </c>
      <c r="F27" s="29"/>
      <c r="G27" s="36">
        <v>1986</v>
      </c>
      <c r="H27" s="44" cm="1">
        <f t="array" ref="H27">INDEX($B$21:$E$40,MATCH(G27,$A$21:$A$40,0),$A$19)</f>
        <v>54.599999999999994</v>
      </c>
      <c r="I27" s="26"/>
      <c r="J27" s="29"/>
      <c r="K27" s="34">
        <v>1972</v>
      </c>
      <c r="L27" s="43">
        <v>228220</v>
      </c>
      <c r="M27" s="43">
        <v>211.55</v>
      </c>
      <c r="N27" s="43">
        <v>211550</v>
      </c>
      <c r="O27" s="29"/>
      <c r="P27" s="33">
        <v>1972</v>
      </c>
      <c r="Q27" s="43" cm="1">
        <f t="array" ref="Q27">INDEX($L$20:$N$74,MATCH(P27,$K$20:$K$74,0),$K$18)</f>
        <v>228220</v>
      </c>
      <c r="R27" s="26"/>
      <c r="S27" s="29"/>
      <c r="T27" s="34">
        <v>1922</v>
      </c>
      <c r="U27" s="43">
        <v>0.86250000000000004</v>
      </c>
      <c r="V27" s="35">
        <v>4226</v>
      </c>
      <c r="W27" s="29"/>
      <c r="X27" s="34">
        <v>1922</v>
      </c>
      <c r="Y27" s="43" cm="1">
        <f t="array" ref="Y27">INDEX($U$25:$V$95,MATCH(X27,$T$25:$T$95,0),$T$23)</f>
        <v>0.86250000000000004</v>
      </c>
      <c r="Z27" s="26"/>
      <c r="AA27" s="26"/>
    </row>
    <row r="28" spans="1:27" x14ac:dyDescent="0.25">
      <c r="A28" s="38">
        <v>1987</v>
      </c>
      <c r="B28" s="45">
        <v>57.245000000000005</v>
      </c>
      <c r="C28" s="45">
        <v>14.44</v>
      </c>
      <c r="D28" s="45">
        <v>215290</v>
      </c>
      <c r="E28" s="45">
        <v>48205</v>
      </c>
      <c r="F28" s="29"/>
      <c r="G28" s="36">
        <v>1987</v>
      </c>
      <c r="H28" s="44" cm="1">
        <f t="array" ref="H28">INDEX($B$21:$E$40,MATCH(G28,$A$21:$A$40,0),$A$19)</f>
        <v>57.245000000000005</v>
      </c>
      <c r="I28" s="26"/>
      <c r="J28" s="29"/>
      <c r="K28" s="34">
        <v>1973</v>
      </c>
      <c r="L28" s="43">
        <v>244101</v>
      </c>
      <c r="M28" s="43">
        <v>226.48</v>
      </c>
      <c r="N28" s="43">
        <v>226480</v>
      </c>
      <c r="O28" s="29"/>
      <c r="P28" s="33">
        <v>1973</v>
      </c>
      <c r="Q28" s="43" cm="1">
        <f t="array" ref="Q28">INDEX($L$20:$N$74,MATCH(P28,$K$20:$K$74,0),$K$18)</f>
        <v>244101</v>
      </c>
      <c r="R28" s="26"/>
      <c r="S28" s="29"/>
      <c r="T28" s="34">
        <v>1923</v>
      </c>
      <c r="U28" s="43">
        <v>0.77500000000000002</v>
      </c>
      <c r="V28" s="35">
        <v>4928</v>
      </c>
      <c r="W28" s="29"/>
      <c r="X28" s="34">
        <v>1923</v>
      </c>
      <c r="Y28" s="43" cm="1">
        <f t="array" ref="Y28">INDEX($U$25:$V$95,MATCH(X28,$T$25:$T$95,0),$T$23)</f>
        <v>0.77500000000000002</v>
      </c>
      <c r="Z28" s="26"/>
      <c r="AA28" s="26"/>
    </row>
    <row r="29" spans="1:27" x14ac:dyDescent="0.25">
      <c r="A29" s="38">
        <v>1988</v>
      </c>
      <c r="B29" s="45">
        <v>57.809999999999995</v>
      </c>
      <c r="C29" s="45">
        <v>16.57</v>
      </c>
      <c r="D29" s="45">
        <v>211932</v>
      </c>
      <c r="E29" s="45">
        <v>55642</v>
      </c>
      <c r="F29" s="29"/>
      <c r="G29" s="36">
        <v>1988</v>
      </c>
      <c r="H29" s="44" cm="1">
        <f t="array" ref="H29">INDEX($B$21:$E$40,MATCH(G29,$A$21:$A$40,0),$A$19)</f>
        <v>57.809999999999995</v>
      </c>
      <c r="I29" s="26"/>
      <c r="J29" s="29"/>
      <c r="K29" s="34">
        <v>1974</v>
      </c>
      <c r="L29" s="43">
        <v>236029</v>
      </c>
      <c r="M29" s="43">
        <v>219.64</v>
      </c>
      <c r="N29" s="43">
        <v>219640</v>
      </c>
      <c r="O29" s="29"/>
      <c r="P29" s="33">
        <v>1974</v>
      </c>
      <c r="Q29" s="43" cm="1">
        <f t="array" ref="Q29">INDEX($L$20:$N$74,MATCH(P29,$K$20:$K$74,0),$K$18)</f>
        <v>236029</v>
      </c>
      <c r="R29" s="26"/>
      <c r="S29" s="29"/>
      <c r="T29" s="34">
        <v>1924</v>
      </c>
      <c r="U29" s="43">
        <v>0.72791666666666677</v>
      </c>
      <c r="V29" s="35">
        <v>5627</v>
      </c>
      <c r="W29" s="29"/>
      <c r="X29" s="34">
        <v>1924</v>
      </c>
      <c r="Y29" s="43" cm="1">
        <f t="array" ref="Y29">INDEX($U$25:$V$95,MATCH(X29,$T$25:$T$95,0),$T$23)</f>
        <v>0.72791666666666677</v>
      </c>
      <c r="Z29" s="26"/>
      <c r="AA29" s="26"/>
    </row>
    <row r="30" spans="1:27" x14ac:dyDescent="0.25">
      <c r="A30" s="38">
        <v>1989</v>
      </c>
      <c r="B30" s="45">
        <v>56.24</v>
      </c>
      <c r="C30" s="45">
        <v>17.739999999999998</v>
      </c>
      <c r="D30" s="45">
        <v>209169</v>
      </c>
      <c r="E30" s="45">
        <v>63602</v>
      </c>
      <c r="F30" s="29"/>
      <c r="G30" s="36">
        <v>1989</v>
      </c>
      <c r="H30" s="44" cm="1">
        <f t="array" ref="H30">INDEX($B$21:$E$40,MATCH(G30,$A$21:$A$40,0),$A$19)</f>
        <v>56.24</v>
      </c>
      <c r="I30" s="26"/>
      <c r="J30" s="29"/>
      <c r="K30" s="34">
        <v>1975</v>
      </c>
      <c r="L30" s="43">
        <v>236518</v>
      </c>
      <c r="M30" s="43">
        <v>219.07</v>
      </c>
      <c r="N30" s="43">
        <v>219070</v>
      </c>
      <c r="O30" s="29"/>
      <c r="P30" s="33">
        <v>1975</v>
      </c>
      <c r="Q30" s="43" cm="1">
        <f t="array" ref="Q30">INDEX($L$20:$N$74,MATCH(P30,$K$20:$K$74,0),$K$18)</f>
        <v>236518</v>
      </c>
      <c r="R30" s="26"/>
      <c r="S30" s="29"/>
      <c r="T30" s="34">
        <v>1925</v>
      </c>
      <c r="U30" s="43">
        <v>0.68708333333333338</v>
      </c>
      <c r="V30" s="35">
        <v>6184</v>
      </c>
      <c r="W30" s="29"/>
      <c r="X30" s="34">
        <v>1925</v>
      </c>
      <c r="Y30" s="43" cm="1">
        <f t="array" ref="Y30">INDEX($U$25:$V$95,MATCH(X30,$T$25:$T$95,0),$T$23)</f>
        <v>0.68708333333333338</v>
      </c>
      <c r="Z30" s="26"/>
      <c r="AA30" s="26"/>
    </row>
    <row r="31" spans="1:27" x14ac:dyDescent="0.25">
      <c r="A31" s="38">
        <v>2010</v>
      </c>
      <c r="B31" s="45">
        <v>59.17</v>
      </c>
      <c r="C31" s="45">
        <v>13.93</v>
      </c>
      <c r="D31" s="45">
        <v>157818.35563090959</v>
      </c>
      <c r="E31" s="45">
        <v>56441.712999999996</v>
      </c>
      <c r="F31" s="29"/>
      <c r="G31" s="36">
        <v>2010</v>
      </c>
      <c r="H31" s="44" cm="1">
        <f t="array" ref="H31">INDEX($B$21:$E$40,MATCH(G31,$A$21:$A$40,0),$A$19)</f>
        <v>59.17</v>
      </c>
      <c r="I31" s="26"/>
      <c r="J31" s="29"/>
      <c r="K31" s="34">
        <v>1976</v>
      </c>
      <c r="L31" s="43">
        <v>238965</v>
      </c>
      <c r="M31" s="43">
        <v>222</v>
      </c>
      <c r="N31" s="43">
        <v>222000</v>
      </c>
      <c r="O31" s="29"/>
      <c r="P31" s="33">
        <v>1976</v>
      </c>
      <c r="Q31" s="43" cm="1">
        <f t="array" ref="Q31">INDEX($L$20:$N$74,MATCH(P31,$K$20:$K$74,0),$K$18)</f>
        <v>238965</v>
      </c>
      <c r="R31" s="26"/>
      <c r="S31" s="29"/>
      <c r="T31" s="34">
        <v>1926</v>
      </c>
      <c r="U31" s="43">
        <v>0.73291666666666655</v>
      </c>
      <c r="V31" s="35">
        <v>6526</v>
      </c>
      <c r="W31" s="29"/>
      <c r="X31" s="34">
        <v>1926</v>
      </c>
      <c r="Y31" s="43" cm="1">
        <f t="array" ref="Y31">INDEX($U$25:$V$95,MATCH(X31,$T$25:$T$95,0),$T$23)</f>
        <v>0.73291666666666655</v>
      </c>
      <c r="Z31" s="26"/>
      <c r="AA31" s="26"/>
    </row>
    <row r="32" spans="1:27" x14ac:dyDescent="0.25">
      <c r="A32" s="38">
        <v>2011</v>
      </c>
      <c r="B32" s="45">
        <v>53.39</v>
      </c>
      <c r="C32" s="45">
        <v>15.63</v>
      </c>
      <c r="D32" s="45">
        <v>129668.59464370293</v>
      </c>
      <c r="E32" s="45">
        <v>62655.21699999999</v>
      </c>
      <c r="F32" s="29"/>
      <c r="G32" s="36">
        <v>2011</v>
      </c>
      <c r="H32" s="44" cm="1">
        <f t="array" ref="H32">INDEX($B$21:$E$40,MATCH(G32,$A$21:$A$40,0),$A$19)</f>
        <v>53.39</v>
      </c>
      <c r="I32" s="26"/>
      <c r="J32" s="29"/>
      <c r="K32" s="34">
        <v>1977</v>
      </c>
      <c r="L32" s="43">
        <v>245573</v>
      </c>
      <c r="M32" s="43">
        <v>226.8</v>
      </c>
      <c r="N32" s="43">
        <v>226800</v>
      </c>
      <c r="O32" s="29"/>
      <c r="P32" s="33">
        <v>1977</v>
      </c>
      <c r="Q32" s="43" cm="1">
        <f t="array" ref="Q32">INDEX($L$20:$N$74,MATCH(P32,$K$20:$K$74,0),$K$18)</f>
        <v>245573</v>
      </c>
      <c r="R32" s="26"/>
      <c r="S32" s="29"/>
      <c r="T32" s="34">
        <v>1927</v>
      </c>
      <c r="U32" s="43">
        <v>0.64749999999999996</v>
      </c>
      <c r="V32" s="35">
        <v>7926</v>
      </c>
      <c r="W32" s="29"/>
      <c r="X32" s="34">
        <v>1927</v>
      </c>
      <c r="Y32" s="43" cm="1">
        <f t="array" ref="Y32">INDEX($U$25:$V$95,MATCH(X32,$T$25:$T$95,0),$T$23)</f>
        <v>0.64749999999999996</v>
      </c>
      <c r="Z32" s="26"/>
      <c r="AA32" s="26"/>
    </row>
    <row r="33" spans="1:27" x14ac:dyDescent="0.25">
      <c r="A33" s="38">
        <v>2012</v>
      </c>
      <c r="B33" s="45">
        <v>53.68</v>
      </c>
      <c r="C33" s="45">
        <v>15.21</v>
      </c>
      <c r="D33" s="45">
        <v>139994.14395581506</v>
      </c>
      <c r="E33" s="45">
        <v>63949.204999999994</v>
      </c>
      <c r="F33" s="29"/>
      <c r="G33" s="36">
        <v>2012</v>
      </c>
      <c r="H33" s="44" cm="1">
        <f t="array" ref="H33">INDEX($B$21:$E$40,MATCH(G33,$A$21:$A$40,0),$A$19)</f>
        <v>53.68</v>
      </c>
      <c r="I33" s="26"/>
      <c r="J33" s="29"/>
      <c r="K33" s="34">
        <v>1978</v>
      </c>
      <c r="L33" s="43">
        <v>251341</v>
      </c>
      <c r="M33" s="43">
        <v>231.42</v>
      </c>
      <c r="N33" s="43">
        <v>231420</v>
      </c>
      <c r="O33" s="29"/>
      <c r="P33" s="33">
        <v>1978</v>
      </c>
      <c r="Q33" s="43" cm="1">
        <f t="array" ref="Q33">INDEX($L$20:$N$74,MATCH(P33,$K$20:$K$74,0),$K$18)</f>
        <v>251341</v>
      </c>
      <c r="R33" s="26"/>
      <c r="S33" s="29"/>
      <c r="T33" s="34">
        <v>1928</v>
      </c>
      <c r="U33" s="43">
        <v>0.60250000000000004</v>
      </c>
      <c r="V33" s="35">
        <v>8750</v>
      </c>
      <c r="W33" s="29"/>
      <c r="X33" s="34">
        <v>1928</v>
      </c>
      <c r="Y33" s="43" cm="1">
        <f t="array" ref="Y33">INDEX($U$25:$V$95,MATCH(X33,$T$25:$T$95,0),$T$23)</f>
        <v>0.60250000000000004</v>
      </c>
      <c r="Z33" s="26"/>
      <c r="AA33" s="26"/>
    </row>
    <row r="34" spans="1:27" x14ac:dyDescent="0.25">
      <c r="A34" s="38">
        <v>2013</v>
      </c>
      <c r="B34" s="45">
        <v>49.62</v>
      </c>
      <c r="C34" s="45">
        <v>15.44</v>
      </c>
      <c r="D34" s="45">
        <v>133237.91311053638</v>
      </c>
      <c r="E34" s="45">
        <v>64132.508000000002</v>
      </c>
      <c r="F34" s="29"/>
      <c r="G34" s="36">
        <v>2013</v>
      </c>
      <c r="H34" s="44" cm="1">
        <f t="array" ref="H34">INDEX($B$21:$E$40,MATCH(G34,$A$21:$A$40,0),$A$19)</f>
        <v>49.62</v>
      </c>
      <c r="I34" s="26"/>
      <c r="J34" s="29"/>
      <c r="K34" s="34">
        <v>1979</v>
      </c>
      <c r="L34" s="43">
        <v>263018</v>
      </c>
      <c r="M34" s="43">
        <v>242</v>
      </c>
      <c r="N34" s="43">
        <v>242000</v>
      </c>
      <c r="O34" s="29"/>
      <c r="P34" s="33">
        <v>1979</v>
      </c>
      <c r="Q34" s="43" cm="1">
        <f t="array" ref="Q34">INDEX($L$20:$N$74,MATCH(P34,$K$20:$K$74,0),$K$18)</f>
        <v>263018</v>
      </c>
      <c r="R34" s="26"/>
      <c r="S34" s="29"/>
      <c r="T34" s="34">
        <v>1929</v>
      </c>
      <c r="U34" s="43">
        <v>0.57625000000000004</v>
      </c>
      <c r="V34" s="35">
        <v>9757</v>
      </c>
      <c r="W34" s="29"/>
      <c r="X34" s="34">
        <v>1929</v>
      </c>
      <c r="Y34" s="43" cm="1">
        <f t="array" ref="Y34">INDEX($U$25:$V$95,MATCH(X34,$T$25:$T$95,0),$T$23)</f>
        <v>0.57625000000000004</v>
      </c>
      <c r="Z34" s="26"/>
      <c r="AA34" s="26"/>
    </row>
    <row r="35" spans="1:27" x14ac:dyDescent="0.25">
      <c r="A35" s="38">
        <v>2014</v>
      </c>
      <c r="B35" s="45">
        <v>43.290000000000006</v>
      </c>
      <c r="C35" s="45">
        <v>13.85</v>
      </c>
      <c r="D35" s="45">
        <v>107945.06367493281</v>
      </c>
      <c r="E35" s="45">
        <v>57902.521000000001</v>
      </c>
      <c r="F35" s="29"/>
      <c r="G35" s="36">
        <v>2014</v>
      </c>
      <c r="H35" s="44" cm="1">
        <f t="array" ref="H35">INDEX($B$21:$E$40,MATCH(G35,$A$21:$A$40,0),$A$19)</f>
        <v>43.290000000000006</v>
      </c>
      <c r="I35" s="26"/>
      <c r="J35" s="29"/>
      <c r="K35" s="34">
        <v>1980</v>
      </c>
      <c r="L35" s="43">
        <v>250727</v>
      </c>
      <c r="M35" s="43">
        <v>231.11</v>
      </c>
      <c r="N35" s="43">
        <v>231110</v>
      </c>
      <c r="O35" s="29"/>
      <c r="P35" s="33">
        <v>1980</v>
      </c>
      <c r="Q35" s="43" cm="1">
        <f t="array" ref="Q35">INDEX($L$20:$N$74,MATCH(P35,$K$20:$K$74,0),$K$18)</f>
        <v>250727</v>
      </c>
      <c r="R35" s="26"/>
      <c r="S35" s="29"/>
      <c r="T35" s="34">
        <v>1930</v>
      </c>
      <c r="U35" s="43">
        <v>0.57583333333333331</v>
      </c>
      <c r="V35" s="35">
        <v>10206</v>
      </c>
      <c r="W35" s="29"/>
      <c r="X35" s="34">
        <v>1930</v>
      </c>
      <c r="Y35" s="43" cm="1">
        <f t="array" ref="Y35">INDEX($U$25:$V$95,MATCH(X35,$T$25:$T$95,0),$T$23)</f>
        <v>0.57583333333333331</v>
      </c>
      <c r="Z35" s="26"/>
      <c r="AA35" s="26"/>
    </row>
    <row r="36" spans="1:27" x14ac:dyDescent="0.25">
      <c r="A36" s="38">
        <v>2015</v>
      </c>
      <c r="B36" s="45">
        <v>37.230000000000004</v>
      </c>
      <c r="C36" s="45">
        <v>15.48</v>
      </c>
      <c r="D36" s="45">
        <v>88265.51964102796</v>
      </c>
      <c r="E36" s="45">
        <v>63894.555000000008</v>
      </c>
      <c r="F36" s="29"/>
      <c r="G36" s="36">
        <v>2015</v>
      </c>
      <c r="H36" s="44" cm="1">
        <f t="array" ref="H36">INDEX($B$21:$E$40,MATCH(G36,$A$21:$A$40,0),$A$19)</f>
        <v>37.230000000000004</v>
      </c>
      <c r="I36" s="26"/>
      <c r="J36" s="29"/>
      <c r="K36" s="34">
        <v>1981</v>
      </c>
      <c r="L36" s="43">
        <v>245479</v>
      </c>
      <c r="M36" s="43">
        <v>227.21</v>
      </c>
      <c r="N36" s="43">
        <v>227210</v>
      </c>
      <c r="O36" s="29"/>
      <c r="P36" s="33">
        <v>1981</v>
      </c>
      <c r="Q36" s="43" cm="1">
        <f t="array" ref="Q36">INDEX($L$20:$N$74,MATCH(P36,$K$20:$K$74,0),$K$18)</f>
        <v>245479</v>
      </c>
      <c r="R36" s="26"/>
      <c r="S36" s="29"/>
      <c r="T36" s="34">
        <v>1931</v>
      </c>
      <c r="U36" s="43">
        <v>0.56874999999999998</v>
      </c>
      <c r="V36" s="35">
        <v>10698</v>
      </c>
      <c r="W36" s="29"/>
      <c r="X36" s="34">
        <v>1931</v>
      </c>
      <c r="Y36" s="43" cm="1">
        <f t="array" ref="Y36">INDEX($U$25:$V$95,MATCH(X36,$T$25:$T$95,0),$T$23)</f>
        <v>0.56874999999999998</v>
      </c>
      <c r="Z36" s="26"/>
      <c r="AA36" s="26"/>
    </row>
    <row r="37" spans="1:27" x14ac:dyDescent="0.25">
      <c r="A37" s="38">
        <v>2016</v>
      </c>
      <c r="B37" s="45">
        <v>33.749110292886186</v>
      </c>
      <c r="C37" s="45">
        <v>15.413826590139106</v>
      </c>
      <c r="D37" s="45">
        <v>44537.200481142296</v>
      </c>
      <c r="E37" s="45">
        <v>65149.084999999999</v>
      </c>
      <c r="F37" s="29"/>
      <c r="G37" s="36">
        <v>2016</v>
      </c>
      <c r="H37" s="44" cm="1">
        <f t="array" ref="H37">INDEX($B$21:$E$40,MATCH(G37,$A$21:$A$40,0),$A$19)</f>
        <v>33.749110292886186</v>
      </c>
      <c r="I37" s="26"/>
      <c r="J37" s="29"/>
      <c r="K37" s="34">
        <v>1982</v>
      </c>
      <c r="L37" s="43">
        <v>241198</v>
      </c>
      <c r="M37" s="43">
        <v>222.82</v>
      </c>
      <c r="N37" s="43">
        <v>222820</v>
      </c>
      <c r="O37" s="29"/>
      <c r="P37" s="33">
        <v>1982</v>
      </c>
      <c r="Q37" s="43" cm="1">
        <f t="array" ref="Q37">INDEX($L$20:$N$74,MATCH(P37,$K$20:$K$74,0),$K$18)</f>
        <v>241198</v>
      </c>
      <c r="R37" s="26"/>
      <c r="S37" s="29"/>
      <c r="T37" s="34">
        <v>1932</v>
      </c>
      <c r="U37" s="43">
        <v>0.55458333333333332</v>
      </c>
      <c r="V37" s="35">
        <v>11479</v>
      </c>
      <c r="W37" s="29"/>
      <c r="X37" s="34">
        <v>1932</v>
      </c>
      <c r="Y37" s="43" cm="1">
        <f t="array" ref="Y37">INDEX($U$25:$V$95,MATCH(X37,$T$25:$T$95,0),$T$23)</f>
        <v>0.55458333333333332</v>
      </c>
      <c r="Z37" s="26"/>
      <c r="AA37" s="26"/>
    </row>
    <row r="38" spans="1:27" x14ac:dyDescent="0.25">
      <c r="A38" s="38">
        <v>2017</v>
      </c>
      <c r="B38" s="45">
        <v>30.693317457573997</v>
      </c>
      <c r="C38" s="45">
        <v>15.123807762776165</v>
      </c>
      <c r="D38" s="45">
        <v>37424.21904157105</v>
      </c>
      <c r="E38" s="45">
        <v>63886.856448923994</v>
      </c>
      <c r="F38" s="29"/>
      <c r="G38" s="36">
        <v>2017</v>
      </c>
      <c r="H38" s="44" cm="1">
        <f t="array" ref="H38">INDEX($B$21:$E$40,MATCH(G38,$A$21:$A$40,0),$A$19)</f>
        <v>30.693317457573997</v>
      </c>
      <c r="I38" s="26"/>
      <c r="J38" s="29"/>
      <c r="K38" s="34">
        <v>1983</v>
      </c>
      <c r="L38" s="43">
        <v>244872</v>
      </c>
      <c r="M38" s="43">
        <v>226.09</v>
      </c>
      <c r="N38" s="43">
        <v>226090</v>
      </c>
      <c r="O38" s="29"/>
      <c r="P38" s="33">
        <v>1983</v>
      </c>
      <c r="Q38" s="43" cm="1">
        <f t="array" ref="Q38">INDEX($L$20:$N$74,MATCH(P38,$K$20:$K$74,0),$K$18)</f>
        <v>244872</v>
      </c>
      <c r="R38" s="26"/>
      <c r="S38" s="29"/>
      <c r="T38" s="34">
        <v>1933</v>
      </c>
      <c r="U38" s="43">
        <v>0.52583333333333337</v>
      </c>
      <c r="V38" s="35">
        <v>12724</v>
      </c>
      <c r="W38" s="29"/>
      <c r="X38" s="34">
        <v>1933</v>
      </c>
      <c r="Y38" s="43" cm="1">
        <f t="array" ref="Y38">INDEX($U$25:$V$95,MATCH(X38,$T$25:$T$95,0),$T$23)</f>
        <v>0.52583333333333337</v>
      </c>
      <c r="Z38" s="26"/>
      <c r="AA38" s="26"/>
    </row>
    <row r="39" spans="1:27" x14ac:dyDescent="0.25">
      <c r="A39" s="38">
        <v>2018</v>
      </c>
      <c r="B39" s="45">
        <v>28.239634909133514</v>
      </c>
      <c r="C39" s="45">
        <v>14.060726509556844</v>
      </c>
      <c r="D39" s="45">
        <v>34151.197999158612</v>
      </c>
      <c r="E39" s="45">
        <v>59097.753420458997</v>
      </c>
      <c r="F39" s="29"/>
      <c r="G39" s="36">
        <v>2018</v>
      </c>
      <c r="H39" s="44" cm="1">
        <f t="array" ref="H39">INDEX($B$21:$E$40,MATCH(G39,$A$21:$A$40,0),$A$19)</f>
        <v>28.239634909133514</v>
      </c>
      <c r="I39" s="26"/>
      <c r="J39" s="29"/>
      <c r="K39" s="34">
        <v>1984</v>
      </c>
      <c r="L39" s="43">
        <v>250215</v>
      </c>
      <c r="M39" s="43">
        <v>230.96</v>
      </c>
      <c r="N39" s="43">
        <v>230960</v>
      </c>
      <c r="O39" s="29"/>
      <c r="P39" s="33">
        <v>1984</v>
      </c>
      <c r="Q39" s="43" cm="1">
        <f t="array" ref="Q39">INDEX($L$20:$N$74,MATCH(P39,$K$20:$K$74,0),$K$18)</f>
        <v>250215</v>
      </c>
      <c r="R39" s="26"/>
      <c r="S39" s="29"/>
      <c r="T39" s="34">
        <v>1934</v>
      </c>
      <c r="U39" s="43">
        <v>0.49833333333333329</v>
      </c>
      <c r="V39" s="35">
        <v>14525</v>
      </c>
      <c r="W39" s="29"/>
      <c r="X39" s="34">
        <v>1934</v>
      </c>
      <c r="Y39" s="43" cm="1">
        <f t="array" ref="Y39">INDEX($U$25:$V$95,MATCH(X39,$T$25:$T$95,0),$T$23)</f>
        <v>0.49833333333333329</v>
      </c>
      <c r="Z39" s="26"/>
      <c r="AA39" s="26"/>
    </row>
    <row r="40" spans="1:27" x14ac:dyDescent="0.25">
      <c r="A40" s="38">
        <v>2019</v>
      </c>
      <c r="B40" s="45">
        <v>25.65866354949161</v>
      </c>
      <c r="C40" s="45">
        <v>13.252523095864882</v>
      </c>
      <c r="D40" s="45">
        <v>25402.977513281716</v>
      </c>
      <c r="E40" s="45">
        <v>51032.091013407997</v>
      </c>
      <c r="F40" s="29"/>
      <c r="G40" s="36">
        <v>2019</v>
      </c>
      <c r="H40" s="44" cm="1">
        <f t="array" ref="H40">INDEX($B$21:$E$40,MATCH(G40,$A$21:$A$40,0),$A$19)</f>
        <v>25.65866354949161</v>
      </c>
      <c r="I40" s="26"/>
      <c r="J40" s="29"/>
      <c r="K40" s="34">
        <v>1985</v>
      </c>
      <c r="L40" s="43">
        <v>262315</v>
      </c>
      <c r="M40" s="43">
        <v>241.85</v>
      </c>
      <c r="N40" s="43">
        <v>241850</v>
      </c>
      <c r="O40" s="29"/>
      <c r="P40" s="33">
        <v>1985</v>
      </c>
      <c r="Q40" s="43" cm="1">
        <f t="array" ref="Q40">INDEX($L$20:$N$74,MATCH(P40,$K$20:$K$74,0),$K$18)</f>
        <v>262315</v>
      </c>
      <c r="R40" s="26"/>
      <c r="S40" s="29"/>
      <c r="T40" s="34">
        <v>1935</v>
      </c>
      <c r="U40" s="43">
        <v>0.46875</v>
      </c>
      <c r="V40" s="35">
        <v>16538</v>
      </c>
      <c r="W40" s="29"/>
      <c r="X40" s="34">
        <v>1935</v>
      </c>
      <c r="Y40" s="43" cm="1">
        <f t="array" ref="Y40">INDEX($U$25:$V$95,MATCH(X40,$T$25:$T$95,0),$T$23)</f>
        <v>0.46875</v>
      </c>
      <c r="Z40" s="26"/>
      <c r="AA40" s="26"/>
    </row>
    <row r="41" spans="1:27" x14ac:dyDescent="0.25">
      <c r="A41" s="38" t="s">
        <v>91</v>
      </c>
      <c r="B41" s="45">
        <v>970.1257262090852</v>
      </c>
      <c r="C41" s="45">
        <v>288.02088395833698</v>
      </c>
      <c r="D41" s="45">
        <v>2971863.185692078</v>
      </c>
      <c r="E41" s="45">
        <v>1076570.5048827908</v>
      </c>
      <c r="F41" s="29"/>
      <c r="G41" s="26"/>
      <c r="H41" s="26"/>
      <c r="I41" s="26"/>
      <c r="J41" s="29"/>
      <c r="K41" s="34">
        <v>1986</v>
      </c>
      <c r="L41" s="43">
        <v>265518</v>
      </c>
      <c r="M41" s="43">
        <v>254.58</v>
      </c>
      <c r="N41" s="43">
        <v>254580</v>
      </c>
      <c r="O41" s="29"/>
      <c r="P41" s="33">
        <v>1986</v>
      </c>
      <c r="Q41" s="43" cm="1">
        <f t="array" ref="Q41">INDEX($L$20:$N$74,MATCH(P41,$K$20:$K$74,0),$K$18)</f>
        <v>265518</v>
      </c>
      <c r="R41" s="26"/>
      <c r="S41" s="29"/>
      <c r="T41" s="34">
        <v>1936</v>
      </c>
      <c r="U41" s="43">
        <v>0.45208333333333334</v>
      </c>
      <c r="V41" s="35">
        <v>19108</v>
      </c>
      <c r="W41" s="29"/>
      <c r="X41" s="34">
        <v>1936</v>
      </c>
      <c r="Y41" s="43" cm="1">
        <f t="array" ref="Y41">INDEX($U$25:$V$95,MATCH(X41,$T$25:$T$95,0),$T$23)</f>
        <v>0.45208333333333334</v>
      </c>
      <c r="Z41" s="26"/>
      <c r="AA41" s="26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9"/>
      <c r="K42" s="34">
        <v>1987</v>
      </c>
      <c r="L42" s="43">
        <v>266157</v>
      </c>
      <c r="M42" s="43">
        <v>268.38</v>
      </c>
      <c r="N42" s="43">
        <v>268380</v>
      </c>
      <c r="O42" s="29"/>
      <c r="P42" s="33">
        <v>1987</v>
      </c>
      <c r="Q42" s="43" cm="1">
        <f t="array" ref="Q42">INDEX($L$20:$N$74,MATCH(P42,$K$20:$K$74,0),$K$18)</f>
        <v>266157</v>
      </c>
      <c r="R42" s="26"/>
      <c r="S42" s="29"/>
      <c r="T42" s="34">
        <v>1937</v>
      </c>
      <c r="U42" s="43">
        <v>0.43625000000000003</v>
      </c>
      <c r="V42" s="35">
        <v>21613</v>
      </c>
      <c r="W42" s="29"/>
      <c r="X42" s="34">
        <v>1937</v>
      </c>
      <c r="Y42" s="43" cm="1">
        <f t="array" ref="Y42">INDEX($U$25:$V$95,MATCH(X42,$T$25:$T$95,0),$T$23)</f>
        <v>0.43625000000000003</v>
      </c>
      <c r="Z42" s="26"/>
      <c r="AA42" s="26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9"/>
      <c r="K43" s="34">
        <v>1988</v>
      </c>
      <c r="L43" s="43">
        <v>270871</v>
      </c>
      <c r="M43" s="43">
        <v>274.5</v>
      </c>
      <c r="N43" s="43">
        <v>274500</v>
      </c>
      <c r="O43" s="29"/>
      <c r="P43" s="33">
        <v>1988</v>
      </c>
      <c r="Q43" s="43" cm="1">
        <f t="array" ref="Q43">INDEX($L$20:$N$74,MATCH(P43,$K$20:$K$74,0),$K$18)</f>
        <v>270871</v>
      </c>
      <c r="R43" s="26"/>
      <c r="S43" s="29"/>
      <c r="T43" s="34">
        <v>1938</v>
      </c>
      <c r="U43" s="43">
        <v>0.43333333333333335</v>
      </c>
      <c r="V43" s="35">
        <v>23030</v>
      </c>
      <c r="W43" s="29"/>
      <c r="X43" s="34">
        <v>1938</v>
      </c>
      <c r="Y43" s="43" cm="1">
        <f t="array" ref="Y43">INDEX($U$25:$V$95,MATCH(X43,$T$25:$T$95,0),$T$23)</f>
        <v>0.43333333333333335</v>
      </c>
      <c r="Z43" s="26"/>
      <c r="AA43" s="26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9"/>
      <c r="K44" s="34">
        <v>1989</v>
      </c>
      <c r="L44" s="43">
        <v>276003</v>
      </c>
      <c r="M44" s="43">
        <v>279.39999999999998</v>
      </c>
      <c r="N44" s="43">
        <v>279400</v>
      </c>
      <c r="O44" s="29"/>
      <c r="P44" s="33">
        <v>1989</v>
      </c>
      <c r="Q44" s="43" cm="1">
        <f t="array" ref="Q44">INDEX($L$20:$N$74,MATCH(P44,$K$20:$K$74,0),$K$18)</f>
        <v>276003</v>
      </c>
      <c r="R44" s="26"/>
      <c r="S44" s="29"/>
      <c r="T44" s="34">
        <v>1939</v>
      </c>
      <c r="U44" s="43">
        <v>0.42041666666666661</v>
      </c>
      <c r="V44" s="35">
        <v>24957</v>
      </c>
      <c r="W44" s="29"/>
      <c r="X44" s="34">
        <v>1939</v>
      </c>
      <c r="Y44" s="43" cm="1">
        <f t="array" ref="Y44">INDEX($U$25:$V$95,MATCH(X44,$T$25:$T$95,0),$T$23)</f>
        <v>0.42041666666666661</v>
      </c>
      <c r="Z44" s="26"/>
      <c r="AA44" s="26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9"/>
      <c r="K45" s="34">
        <v>1990</v>
      </c>
      <c r="L45" s="43">
        <v>281678</v>
      </c>
      <c r="M45" s="43">
        <v>284.42</v>
      </c>
      <c r="N45" s="43">
        <v>284420</v>
      </c>
      <c r="O45" s="29"/>
      <c r="P45" s="33">
        <v>1990</v>
      </c>
      <c r="Q45" s="43" cm="1">
        <f t="array" ref="Q45">INDEX($L$20:$N$74,MATCH(P45,$K$20:$K$74,0),$K$18)</f>
        <v>281678</v>
      </c>
      <c r="R45" s="26"/>
      <c r="S45" s="29"/>
      <c r="T45" s="34">
        <v>1940</v>
      </c>
      <c r="U45" s="43">
        <v>0.43041666666666667</v>
      </c>
      <c r="V45" s="35">
        <v>27151</v>
      </c>
      <c r="W45" s="29"/>
      <c r="X45" s="34">
        <v>1940</v>
      </c>
      <c r="Y45" s="43" cm="1">
        <f t="array" ref="Y45">INDEX($U$25:$V$95,MATCH(X45,$T$25:$T$95,0),$T$23)</f>
        <v>0.43041666666666667</v>
      </c>
      <c r="Z45" s="26"/>
      <c r="AA45" s="26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9"/>
      <c r="K46" s="34">
        <v>1991</v>
      </c>
      <c r="L46" s="43">
        <v>284453</v>
      </c>
      <c r="M46" s="43">
        <v>290.83999999999997</v>
      </c>
      <c r="N46" s="43">
        <v>290840</v>
      </c>
      <c r="O46" s="29"/>
      <c r="P46" s="33">
        <v>1991</v>
      </c>
      <c r="Q46" s="43" cm="1">
        <f t="array" ref="Q46">INDEX($L$20:$N$74,MATCH(P46,$K$20:$K$74,0),$K$18)</f>
        <v>284453</v>
      </c>
      <c r="R46" s="26"/>
      <c r="S46" s="29"/>
      <c r="T46" s="34">
        <v>1941</v>
      </c>
      <c r="U46" s="43">
        <v>0.43083333333333335</v>
      </c>
      <c r="V46" s="35">
        <v>30533</v>
      </c>
      <c r="W46" s="29"/>
      <c r="X46" s="34">
        <v>1941</v>
      </c>
      <c r="Y46" s="43" cm="1">
        <f t="array" ref="Y46">INDEX($U$25:$V$95,MATCH(X46,$T$25:$T$95,0),$T$23)</f>
        <v>0.43083333333333335</v>
      </c>
      <c r="Z46" s="26"/>
      <c r="AA46" s="26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9"/>
      <c r="K47" s="34">
        <v>1992</v>
      </c>
      <c r="L47" s="43">
        <v>282301</v>
      </c>
      <c r="M47" s="43">
        <v>291.45</v>
      </c>
      <c r="N47" s="43">
        <v>291450</v>
      </c>
      <c r="O47" s="29"/>
      <c r="P47" s="33">
        <v>1992</v>
      </c>
      <c r="Q47" s="43" cm="1">
        <f t="array" ref="Q47">INDEX($L$20:$N$74,MATCH(P47,$K$20:$K$74,0),$K$18)</f>
        <v>282301</v>
      </c>
      <c r="R47" s="26"/>
      <c r="S47" s="29"/>
      <c r="T47" s="34">
        <v>1942</v>
      </c>
      <c r="U47" s="43">
        <v>0.42083333333333334</v>
      </c>
      <c r="V47" s="35">
        <v>33632</v>
      </c>
      <c r="W47" s="29"/>
      <c r="X47" s="34">
        <v>1942</v>
      </c>
      <c r="Y47" s="43" cm="1">
        <f t="array" ref="Y47">INDEX($U$25:$V$95,MATCH(X47,$T$25:$T$95,0),$T$23)</f>
        <v>0.42083333333333334</v>
      </c>
      <c r="Z47" s="26"/>
      <c r="AA47" s="26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9"/>
      <c r="K48" s="34">
        <v>1993</v>
      </c>
      <c r="L48" s="43">
        <v>285316</v>
      </c>
      <c r="M48" s="43">
        <v>295.75</v>
      </c>
      <c r="N48" s="43">
        <v>295750</v>
      </c>
      <c r="O48" s="29"/>
      <c r="P48" s="33">
        <v>1993</v>
      </c>
      <c r="Q48" s="43" cm="1">
        <f t="array" ref="Q48">INDEX($L$20:$N$74,MATCH(P48,$K$20:$K$74,0),$K$18)</f>
        <v>285316</v>
      </c>
      <c r="R48" s="26"/>
      <c r="S48" s="29"/>
      <c r="T48" s="34">
        <v>1943</v>
      </c>
      <c r="U48" s="43">
        <v>0.42208333333333325</v>
      </c>
      <c r="V48" s="35">
        <v>34850</v>
      </c>
      <c r="W48" s="29"/>
      <c r="X48" s="34">
        <v>1943</v>
      </c>
      <c r="Y48" s="43" cm="1">
        <f t="array" ref="Y48">INDEX($U$25:$V$95,MATCH(X48,$T$25:$T$95,0),$T$23)</f>
        <v>0.42208333333333325</v>
      </c>
      <c r="Z48" s="26"/>
      <c r="AA48" s="26"/>
    </row>
    <row r="49" spans="1:27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9"/>
      <c r="K49" s="34">
        <v>1994</v>
      </c>
      <c r="L49" s="43">
        <v>288729</v>
      </c>
      <c r="M49" s="43">
        <v>292.83</v>
      </c>
      <c r="N49" s="43">
        <v>292830</v>
      </c>
      <c r="O49" s="29"/>
      <c r="P49" s="33">
        <v>1994</v>
      </c>
      <c r="Q49" s="43" cm="1">
        <f t="array" ref="Q49">INDEX($L$20:$N$74,MATCH(P49,$K$20:$K$74,0),$K$18)</f>
        <v>288729</v>
      </c>
      <c r="R49" s="26"/>
      <c r="S49" s="29"/>
      <c r="T49" s="34">
        <v>1944</v>
      </c>
      <c r="U49" s="43">
        <v>0.44416666666666671</v>
      </c>
      <c r="V49" s="35">
        <v>36127</v>
      </c>
      <c r="W49" s="29"/>
      <c r="X49" s="34">
        <v>1944</v>
      </c>
      <c r="Y49" s="43" cm="1">
        <f t="array" ref="Y49">INDEX($U$25:$V$95,MATCH(X49,$T$25:$T$95,0),$T$23)</f>
        <v>0.44416666666666671</v>
      </c>
      <c r="Z49" s="26"/>
      <c r="AA49" s="26"/>
    </row>
    <row r="50" spans="1:27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9"/>
      <c r="K50" s="34">
        <v>1995</v>
      </c>
      <c r="L50" s="43">
        <v>296718</v>
      </c>
      <c r="M50" s="43">
        <v>303.92</v>
      </c>
      <c r="N50" s="43">
        <v>303920</v>
      </c>
      <c r="O50" s="29"/>
      <c r="P50" s="33">
        <v>1995</v>
      </c>
      <c r="Q50" s="43" cm="1">
        <f t="array" ref="Q50">INDEX($L$20:$N$74,MATCH(P50,$K$20:$K$74,0),$K$18)</f>
        <v>296718</v>
      </c>
      <c r="R50" s="26"/>
      <c r="S50" s="29"/>
      <c r="T50" s="34">
        <v>1945</v>
      </c>
      <c r="U50" s="43">
        <v>0.47</v>
      </c>
      <c r="V50" s="35">
        <v>35077</v>
      </c>
      <c r="W50" s="29"/>
      <c r="X50" s="34">
        <v>1945</v>
      </c>
      <c r="Y50" s="43" cm="1">
        <f t="array" ref="Y50">INDEX($U$25:$V$95,MATCH(X50,$T$25:$T$95,0),$T$23)</f>
        <v>0.47</v>
      </c>
      <c r="Z50" s="26"/>
      <c r="AA50" s="26"/>
    </row>
    <row r="51" spans="1:27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9"/>
      <c r="K51" s="34">
        <v>1996</v>
      </c>
      <c r="L51" s="43">
        <v>308838</v>
      </c>
      <c r="M51" s="43">
        <v>319.7781796218286</v>
      </c>
      <c r="N51" s="43">
        <v>319778.1796218286</v>
      </c>
      <c r="O51" s="29"/>
      <c r="P51" s="33">
        <v>1996</v>
      </c>
      <c r="Q51" s="43" cm="1">
        <f t="array" ref="Q51">INDEX($L$20:$N$74,MATCH(P51,$K$20:$K$74,0),$K$18)</f>
        <v>308838</v>
      </c>
      <c r="R51" s="26"/>
      <c r="S51" s="29"/>
      <c r="T51" s="34">
        <v>1946</v>
      </c>
      <c r="U51" s="43">
        <v>0.46708333333333329</v>
      </c>
      <c r="V51" s="35">
        <v>38854</v>
      </c>
      <c r="W51" s="29"/>
      <c r="X51" s="34">
        <v>1946</v>
      </c>
      <c r="Y51" s="43" cm="1">
        <f t="array" ref="Y51">INDEX($U$25:$V$95,MATCH(X51,$T$25:$T$95,0),$T$23)</f>
        <v>0.46708333333333329</v>
      </c>
      <c r="Z51" s="26"/>
      <c r="AA51" s="26"/>
    </row>
    <row r="52" spans="1:27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9"/>
      <c r="K52" s="34">
        <v>1997</v>
      </c>
      <c r="L52" s="43">
        <v>306245</v>
      </c>
      <c r="M52" s="43">
        <v>321.065</v>
      </c>
      <c r="N52" s="43">
        <v>321065</v>
      </c>
      <c r="O52" s="29"/>
      <c r="P52" s="33">
        <v>1997</v>
      </c>
      <c r="Q52" s="43" cm="1">
        <f t="array" ref="Q52">INDEX($L$20:$N$74,MATCH(P52,$K$20:$K$74,0),$K$18)</f>
        <v>306245</v>
      </c>
      <c r="R52" s="26"/>
      <c r="S52" s="29"/>
      <c r="T52" s="34">
        <v>1947</v>
      </c>
      <c r="U52" s="43">
        <v>0.46791666666666665</v>
      </c>
      <c r="V52" s="35">
        <v>40096</v>
      </c>
      <c r="W52" s="29"/>
      <c r="X52" s="34">
        <v>1947</v>
      </c>
      <c r="Y52" s="43" cm="1">
        <f t="array" ref="Y52">INDEX($U$25:$V$95,MATCH(X52,$T$25:$T$95,0),$T$23)</f>
        <v>0.46791666666666665</v>
      </c>
      <c r="Z52" s="26"/>
      <c r="AA52" s="26"/>
    </row>
    <row r="53" spans="1:27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9"/>
      <c r="K53" s="34">
        <v>1998</v>
      </c>
      <c r="L53" s="43">
        <v>315030</v>
      </c>
      <c r="M53" s="43">
        <v>325.35000000000002</v>
      </c>
      <c r="N53" s="43">
        <v>325350</v>
      </c>
      <c r="O53" s="29"/>
      <c r="P53" s="33">
        <v>1998</v>
      </c>
      <c r="Q53" s="43" cm="1">
        <f t="array" ref="Q53">INDEX($L$20:$N$74,MATCH(P53,$K$20:$K$74,0),$K$18)</f>
        <v>315030</v>
      </c>
      <c r="R53" s="26"/>
      <c r="S53" s="29"/>
      <c r="T53" s="34">
        <v>1948</v>
      </c>
      <c r="U53" s="43">
        <v>0.48499999999999999</v>
      </c>
      <c r="V53" s="35">
        <v>43314</v>
      </c>
      <c r="W53" s="29"/>
      <c r="X53" s="34">
        <v>1948</v>
      </c>
      <c r="Y53" s="43" cm="1">
        <f t="array" ref="Y53">INDEX($U$25:$V$95,MATCH(X53,$T$25:$T$95,0),$T$23)</f>
        <v>0.48499999999999999</v>
      </c>
      <c r="Z53" s="26"/>
      <c r="AA53" s="26"/>
    </row>
    <row r="54" spans="1:27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9"/>
      <c r="K54" s="34">
        <v>1999</v>
      </c>
      <c r="L54" s="43">
        <v>317373</v>
      </c>
      <c r="M54" s="43">
        <v>332.0529075</v>
      </c>
      <c r="N54" s="43">
        <v>332052.90750000003</v>
      </c>
      <c r="O54" s="29"/>
      <c r="P54" s="33">
        <v>1999</v>
      </c>
      <c r="Q54" s="43" cm="1">
        <f t="array" ref="Q54">INDEX($L$20:$N$74,MATCH(P54,$K$20:$K$74,0),$K$18)</f>
        <v>317373</v>
      </c>
      <c r="R54" s="26"/>
      <c r="S54" s="29"/>
      <c r="T54" s="34">
        <v>1949</v>
      </c>
      <c r="U54" s="43">
        <v>0.49916666666666665</v>
      </c>
      <c r="V54" s="35">
        <v>45726</v>
      </c>
      <c r="W54" s="29"/>
      <c r="X54" s="34">
        <v>1949</v>
      </c>
      <c r="Y54" s="43" cm="1">
        <f t="array" ref="Y54">INDEX($U$25:$V$95,MATCH(X54,$T$25:$T$95,0),$T$23)</f>
        <v>0.49916666666666665</v>
      </c>
      <c r="Z54" s="26"/>
      <c r="AA54" s="26"/>
    </row>
    <row r="55" spans="1:27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9"/>
      <c r="K55" s="34">
        <v>2000</v>
      </c>
      <c r="L55" s="43">
        <v>323332</v>
      </c>
      <c r="M55" s="43">
        <v>340.29599999999994</v>
      </c>
      <c r="N55" s="43">
        <v>340295.99999999994</v>
      </c>
      <c r="O55" s="29"/>
      <c r="P55" s="33">
        <v>2000</v>
      </c>
      <c r="Q55" s="43" cm="1">
        <f t="array" ref="Q55">INDEX($L$20:$N$74,MATCH(P55,$K$20:$K$74,0),$K$18)</f>
        <v>323332</v>
      </c>
      <c r="R55" s="26"/>
      <c r="S55" s="29"/>
      <c r="T55" s="34">
        <v>1950</v>
      </c>
      <c r="U55" s="43">
        <v>0.49416666666666664</v>
      </c>
      <c r="V55" s="35">
        <v>51467</v>
      </c>
      <c r="W55" s="29"/>
      <c r="X55" s="34">
        <v>1950</v>
      </c>
      <c r="Y55" s="43" cm="1">
        <f t="array" ref="Y55">INDEX($U$25:$V$95,MATCH(X55,$T$25:$T$95,0),$T$23)</f>
        <v>0.49416666666666664</v>
      </c>
      <c r="Z55" s="26"/>
      <c r="AA55" s="26"/>
    </row>
    <row r="56" spans="1:27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9"/>
      <c r="K56" s="34">
        <v>2001</v>
      </c>
      <c r="L56" s="43">
        <v>333781.09999999998</v>
      </c>
      <c r="M56" s="43">
        <v>342.50400000000002</v>
      </c>
      <c r="N56" s="43">
        <v>342504</v>
      </c>
      <c r="O56" s="29"/>
      <c r="P56" s="33">
        <v>2001</v>
      </c>
      <c r="Q56" s="43" cm="1">
        <f t="array" ref="Q56">INDEX($L$20:$N$74,MATCH(P56,$K$20:$K$74,0),$K$18)</f>
        <v>333781.09999999998</v>
      </c>
      <c r="R56" s="26"/>
      <c r="S56" s="29"/>
      <c r="T56" s="34">
        <v>1951</v>
      </c>
      <c r="U56" s="43">
        <v>0</v>
      </c>
      <c r="V56" s="35">
        <v>56982</v>
      </c>
      <c r="W56" s="29"/>
      <c r="X56" s="34">
        <v>1951</v>
      </c>
      <c r="Y56" s="43" cm="1">
        <f t="array" ref="Y56">INDEX($U$25:$V$95,MATCH(X56,$T$25:$T$95,0),$T$23)</f>
        <v>0</v>
      </c>
      <c r="Z56" s="26"/>
      <c r="AA56" s="26"/>
    </row>
    <row r="57" spans="1:27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9"/>
      <c r="K57" s="34">
        <v>2002</v>
      </c>
      <c r="L57" s="43">
        <v>334784.6011855898</v>
      </c>
      <c r="M57" s="43">
        <v>344.10899999999998</v>
      </c>
      <c r="N57" s="43">
        <v>344109</v>
      </c>
      <c r="O57" s="29"/>
      <c r="P57" s="33">
        <v>2002</v>
      </c>
      <c r="Q57" s="43" cm="1">
        <f t="array" ref="Q57">INDEX($L$20:$N$74,MATCH(P57,$K$20:$K$74,0),$K$18)</f>
        <v>334784.6011855898</v>
      </c>
      <c r="R57" s="26"/>
      <c r="S57" s="29"/>
      <c r="T57" s="34">
        <v>1952</v>
      </c>
      <c r="U57" s="43">
        <v>0</v>
      </c>
      <c r="V57" s="35">
        <v>59209</v>
      </c>
      <c r="W57" s="29"/>
      <c r="X57" s="34">
        <v>1952</v>
      </c>
      <c r="Y57" s="43" cm="1">
        <f t="array" ref="Y57">INDEX($U$25:$V$95,MATCH(X57,$T$25:$T$95,0),$T$23)</f>
        <v>0</v>
      </c>
      <c r="Z57" s="26"/>
      <c r="AA57" s="26"/>
    </row>
    <row r="58" spans="1:27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9"/>
      <c r="K58" s="34">
        <v>2003</v>
      </c>
      <c r="L58" s="43">
        <v>342307.65082419262</v>
      </c>
      <c r="M58" s="43">
        <v>346.61700000000002</v>
      </c>
      <c r="N58" s="43">
        <v>346617</v>
      </c>
      <c r="O58" s="29"/>
      <c r="P58" s="33">
        <v>2003</v>
      </c>
      <c r="Q58" s="43" cm="1">
        <f t="array" ref="Q58">INDEX($L$20:$N$74,MATCH(P58,$K$20:$K$74,0),$K$18)</f>
        <v>342307.65082419262</v>
      </c>
      <c r="R58" s="26"/>
      <c r="S58" s="29"/>
      <c r="T58" s="34">
        <v>1953</v>
      </c>
      <c r="U58" s="43">
        <v>0</v>
      </c>
      <c r="V58" s="35">
        <v>62494</v>
      </c>
      <c r="W58" s="29"/>
      <c r="X58" s="34">
        <v>1953</v>
      </c>
      <c r="Y58" s="43" cm="1">
        <f t="array" ref="Y58">INDEX($U$25:$V$95,MATCH(X58,$T$25:$T$95,0),$T$23)</f>
        <v>0</v>
      </c>
      <c r="Z58" s="26"/>
      <c r="AA58" s="26"/>
    </row>
    <row r="59" spans="1:27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9"/>
      <c r="K59" s="34">
        <v>2004</v>
      </c>
      <c r="L59" s="43">
        <v>339234.57989576051</v>
      </c>
      <c r="M59" s="43">
        <v>347.714</v>
      </c>
      <c r="N59" s="43">
        <v>347714</v>
      </c>
      <c r="O59" s="29"/>
      <c r="P59" s="33">
        <v>2004</v>
      </c>
      <c r="Q59" s="43" cm="1">
        <f t="array" ref="Q59">INDEX($L$20:$N$74,MATCH(P59,$K$20:$K$74,0),$K$18)</f>
        <v>339234.57989576051</v>
      </c>
      <c r="R59" s="26"/>
      <c r="S59" s="29"/>
      <c r="T59" s="34">
        <v>1954</v>
      </c>
      <c r="U59" s="43">
        <v>0</v>
      </c>
      <c r="V59" s="35">
        <v>69525</v>
      </c>
      <c r="W59" s="29"/>
      <c r="X59" s="34">
        <v>1954</v>
      </c>
      <c r="Y59" s="43" cm="1">
        <f t="array" ref="Y59">INDEX($U$25:$V$95,MATCH(X59,$T$25:$T$95,0),$T$23)</f>
        <v>0</v>
      </c>
      <c r="Z59" s="26"/>
      <c r="AA59" s="26"/>
    </row>
    <row r="60" spans="1:27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9"/>
      <c r="K60" s="34">
        <v>2005</v>
      </c>
      <c r="L60" s="43">
        <v>342240.37641208217</v>
      </c>
      <c r="M60" s="43">
        <v>357.19900000000001</v>
      </c>
      <c r="N60" s="43">
        <v>357199</v>
      </c>
      <c r="O60" s="29"/>
      <c r="P60" s="33">
        <v>2005</v>
      </c>
      <c r="Q60" s="43" cm="1">
        <f t="array" ref="Q60">INDEX($L$20:$N$74,MATCH(P60,$K$20:$K$74,0),$K$18)</f>
        <v>342240.37641208217</v>
      </c>
      <c r="R60" s="26"/>
      <c r="S60" s="29"/>
      <c r="T60" s="34">
        <v>1955</v>
      </c>
      <c r="U60" s="43">
        <v>0.57666666666666655</v>
      </c>
      <c r="V60" s="35">
        <v>76348</v>
      </c>
      <c r="W60" s="29"/>
      <c r="X60" s="34">
        <v>1955</v>
      </c>
      <c r="Y60" s="43" cm="1">
        <f t="array" ref="Y60">INDEX($U$25:$V$95,MATCH(X60,$T$25:$T$95,0),$T$23)</f>
        <v>0.57666666666666655</v>
      </c>
      <c r="Z60" s="26"/>
      <c r="AA60" s="26"/>
    </row>
    <row r="61" spans="1:27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9"/>
      <c r="K61" s="34">
        <v>2006</v>
      </c>
      <c r="L61" s="43">
        <v>339282.75606794388</v>
      </c>
      <c r="M61" s="43">
        <v>353.863</v>
      </c>
      <c r="N61" s="43">
        <v>353863</v>
      </c>
      <c r="O61" s="29"/>
      <c r="P61" s="33">
        <v>2006</v>
      </c>
      <c r="Q61" s="43" cm="1">
        <f t="array" ref="Q61">INDEX($L$20:$N$74,MATCH(P61,$K$20:$K$74,0),$K$18)</f>
        <v>339282.75606794388</v>
      </c>
      <c r="R61" s="26"/>
      <c r="S61" s="29"/>
      <c r="T61" s="34">
        <v>1956</v>
      </c>
      <c r="U61" s="43">
        <v>0</v>
      </c>
      <c r="V61" s="35">
        <v>83074</v>
      </c>
      <c r="W61" s="29"/>
      <c r="X61" s="34">
        <v>1956</v>
      </c>
      <c r="Y61" s="43" cm="1">
        <f t="array" ref="Y61">INDEX($U$25:$V$95,MATCH(X61,$T$25:$T$95,0),$T$23)</f>
        <v>0</v>
      </c>
      <c r="Z61" s="26"/>
      <c r="AA61" s="26"/>
    </row>
    <row r="62" spans="1:27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9"/>
      <c r="K62" s="34">
        <v>2007</v>
      </c>
      <c r="L62" s="43">
        <v>340156.18119322462</v>
      </c>
      <c r="M62" s="43">
        <v>351.44900000000001</v>
      </c>
      <c r="N62" s="43">
        <v>351449</v>
      </c>
      <c r="O62" s="29"/>
      <c r="P62" s="33">
        <v>2007</v>
      </c>
      <c r="Q62" s="43" cm="1">
        <f t="array" ref="Q62">INDEX($L$20:$N$74,MATCH(P62,$K$20:$K$74,0),$K$18)</f>
        <v>340156.18119322462</v>
      </c>
      <c r="R62" s="26"/>
      <c r="S62" s="29"/>
      <c r="T62" s="34">
        <v>1957</v>
      </c>
      <c r="U62" s="43">
        <v>0</v>
      </c>
      <c r="V62" s="35">
        <v>87067</v>
      </c>
      <c r="W62" s="29"/>
      <c r="X62" s="34">
        <v>1957</v>
      </c>
      <c r="Y62" s="43" cm="1">
        <f t="array" ref="Y62">INDEX($U$25:$V$95,MATCH(X62,$T$25:$T$95,0),$T$23)</f>
        <v>0</v>
      </c>
      <c r="Z62" s="26"/>
      <c r="AA62" s="26"/>
    </row>
    <row r="63" spans="1:27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9"/>
      <c r="K63" s="34">
        <v>2008</v>
      </c>
      <c r="L63" s="43">
        <v>335205.66348946025</v>
      </c>
      <c r="M63" s="43">
        <v>349.53161080447069</v>
      </c>
      <c r="N63" s="43">
        <v>349531.61080447066</v>
      </c>
      <c r="O63" s="29"/>
      <c r="P63" s="33">
        <v>2008</v>
      </c>
      <c r="Q63" s="43" cm="1">
        <f t="array" ref="Q63">INDEX($L$20:$N$74,MATCH(P63,$K$20:$K$74,0),$K$18)</f>
        <v>335205.66348946025</v>
      </c>
      <c r="R63" s="26"/>
      <c r="S63" s="29"/>
      <c r="T63" s="34">
        <v>1958</v>
      </c>
      <c r="U63" s="43"/>
      <c r="V63" s="35">
        <v>94234</v>
      </c>
      <c r="W63" s="29"/>
      <c r="X63" s="34">
        <v>1958</v>
      </c>
      <c r="Y63" s="43" cm="1">
        <f t="array" ref="Y63">INDEX($U$25:$V$95,MATCH(X63,$T$25:$T$95,0),$T$23)</f>
        <v>0</v>
      </c>
      <c r="Z63" s="26"/>
      <c r="AA63" s="26"/>
    </row>
    <row r="64" spans="1:27" ht="28.5" x14ac:dyDescent="0.45">
      <c r="A64" s="26"/>
      <c r="B64" s="26"/>
      <c r="C64" s="26"/>
      <c r="D64" s="26"/>
      <c r="E64" s="28"/>
      <c r="F64" s="26"/>
      <c r="G64" s="26"/>
      <c r="H64" s="26"/>
      <c r="I64" s="26"/>
      <c r="J64" s="29"/>
      <c r="K64" s="34">
        <v>2009</v>
      </c>
      <c r="L64" s="43">
        <v>322417.3514130651</v>
      </c>
      <c r="M64" s="43">
        <v>329.41616448062859</v>
      </c>
      <c r="N64" s="43">
        <v>329416.16448062862</v>
      </c>
      <c r="O64" s="29"/>
      <c r="P64" s="33">
        <v>2009</v>
      </c>
      <c r="Q64" s="43" cm="1">
        <f t="array" ref="Q64">INDEX($L$20:$N$74,MATCH(P64,$K$20:$K$74,0),$K$18)</f>
        <v>322417.3514130651</v>
      </c>
      <c r="R64" s="26"/>
      <c r="S64" s="29"/>
      <c r="T64" s="34">
        <v>1959</v>
      </c>
      <c r="U64" s="43">
        <v>0</v>
      </c>
      <c r="V64" s="35">
        <v>101460</v>
      </c>
      <c r="W64" s="29"/>
      <c r="X64" s="34">
        <v>1959</v>
      </c>
      <c r="Y64" s="43" cm="1">
        <f t="array" ref="Y64">INDEX($U$25:$V$95,MATCH(X64,$T$25:$T$95,0),$T$23)</f>
        <v>0</v>
      </c>
      <c r="Z64" s="26"/>
      <c r="AA64" s="26"/>
    </row>
    <row r="65" spans="1:27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9"/>
      <c r="K65" s="34">
        <v>2010</v>
      </c>
      <c r="L65" s="43">
        <v>328992.89256671199</v>
      </c>
      <c r="M65" s="43">
        <v>337.51128171747797</v>
      </c>
      <c r="N65" s="43">
        <v>337511.28171747795</v>
      </c>
      <c r="O65" s="29"/>
      <c r="P65" s="33">
        <v>2010</v>
      </c>
      <c r="Q65" s="43" cm="1">
        <f t="array" ref="Q65">INDEX($L$20:$N$74,MATCH(P65,$K$20:$K$74,0),$K$18)</f>
        <v>328992.89256671199</v>
      </c>
      <c r="R65" s="26"/>
      <c r="S65" s="29"/>
      <c r="T65" s="34">
        <v>1960</v>
      </c>
      <c r="U65" s="43">
        <v>0.61958333333333337</v>
      </c>
      <c r="V65" s="35">
        <v>115506</v>
      </c>
      <c r="W65" s="29"/>
      <c r="X65" s="34">
        <v>1960</v>
      </c>
      <c r="Y65" s="43" cm="1">
        <f t="array" ref="Y65">INDEX($U$25:$V$95,MATCH(X65,$T$25:$T$95,0),$T$23)</f>
        <v>0.61958333333333337</v>
      </c>
      <c r="Z65" s="26"/>
      <c r="AA65" s="26"/>
    </row>
    <row r="66" spans="1:27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9"/>
      <c r="K66" s="34">
        <v>2011</v>
      </c>
      <c r="L66" s="43">
        <v>314217.16170625627</v>
      </c>
      <c r="M66" s="43">
        <v>325.91907110947062</v>
      </c>
      <c r="N66" s="43">
        <v>325919.07110947062</v>
      </c>
      <c r="O66" s="29"/>
      <c r="P66" s="33">
        <v>2011</v>
      </c>
      <c r="Q66" s="43" cm="1">
        <f t="array" ref="Q66">INDEX($L$20:$N$74,MATCH(P66,$K$20:$K$74,0),$K$18)</f>
        <v>314217.16170625627</v>
      </c>
      <c r="R66" s="26"/>
      <c r="S66" s="29"/>
      <c r="T66" s="34">
        <v>1961</v>
      </c>
      <c r="U66" s="43">
        <v>0</v>
      </c>
      <c r="V66" s="35">
        <v>124182</v>
      </c>
      <c r="W66" s="29"/>
      <c r="X66" s="34">
        <v>1961</v>
      </c>
      <c r="Y66" s="43" cm="1">
        <f t="array" ref="Y66">INDEX($U$25:$V$95,MATCH(X66,$T$25:$T$95,0),$T$23)</f>
        <v>0</v>
      </c>
      <c r="Z66" s="26"/>
      <c r="AA66" s="26"/>
    </row>
    <row r="67" spans="1:27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9"/>
      <c r="K67" s="34">
        <v>2012</v>
      </c>
      <c r="L67" s="43">
        <v>308453.61700526637</v>
      </c>
      <c r="M67" s="43">
        <v>325.4818778970004</v>
      </c>
      <c r="N67" s="43">
        <v>325481.87789700041</v>
      </c>
      <c r="O67" s="29"/>
      <c r="P67" s="33">
        <v>2012</v>
      </c>
      <c r="Q67" s="43" cm="1">
        <f t="array" ref="Q67">INDEX($L$20:$N$74,MATCH(P67,$K$20:$K$74,0),$K$18)</f>
        <v>308453.61700526637</v>
      </c>
      <c r="R67" s="26"/>
      <c r="S67" s="29"/>
      <c r="T67" s="34">
        <v>1962</v>
      </c>
      <c r="U67" s="43">
        <v>0.65333333333333343</v>
      </c>
      <c r="V67" s="35">
        <v>137465</v>
      </c>
      <c r="W67" s="29"/>
      <c r="X67" s="34">
        <v>1962</v>
      </c>
      <c r="Y67" s="43" cm="1">
        <f t="array" ref="Y67">INDEX($U$25:$V$95,MATCH(X67,$T$25:$T$95,0),$T$23)</f>
        <v>0.65333333333333343</v>
      </c>
      <c r="Z67" s="26"/>
      <c r="AA67" s="26"/>
    </row>
    <row r="68" spans="1:27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9"/>
      <c r="K68" s="34">
        <v>2013</v>
      </c>
      <c r="L68" s="43">
        <v>305034.48240107112</v>
      </c>
      <c r="M68" s="43">
        <v>324.38484633124494</v>
      </c>
      <c r="N68" s="43">
        <v>324384.84633124492</v>
      </c>
      <c r="O68" s="29"/>
      <c r="P68" s="33">
        <v>2013</v>
      </c>
      <c r="Q68" s="43" cm="1">
        <f t="array" ref="Q68">INDEX($L$20:$N$74,MATCH(P68,$K$20:$K$74,0),$K$18)</f>
        <v>305034.48240107112</v>
      </c>
      <c r="R68" s="26"/>
      <c r="S68" s="29"/>
      <c r="T68" s="34">
        <v>1963</v>
      </c>
      <c r="U68" s="43">
        <v>0.66958333333333331</v>
      </c>
      <c r="V68" s="35">
        <v>148852</v>
      </c>
      <c r="W68" s="29"/>
      <c r="X68" s="34">
        <v>1963</v>
      </c>
      <c r="Y68" s="43" cm="1">
        <f t="array" ref="Y68">INDEX($U$25:$V$95,MATCH(X68,$T$25:$T$95,0),$T$23)</f>
        <v>0.66958333333333331</v>
      </c>
      <c r="Z68" s="26"/>
      <c r="AA68" s="26"/>
    </row>
    <row r="69" spans="1:27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9"/>
      <c r="K69" s="34">
        <v>2014</v>
      </c>
      <c r="L69" s="43">
        <v>282980.22121480294</v>
      </c>
      <c r="M69" s="43">
        <v>310.80443694204644</v>
      </c>
      <c r="N69" s="43">
        <v>310804.43694204645</v>
      </c>
      <c r="O69" s="29"/>
      <c r="P69" s="33">
        <v>2014</v>
      </c>
      <c r="Q69" s="43" cm="1">
        <f t="array" ref="Q69">INDEX($L$20:$N$74,MATCH(P69,$K$20:$K$74,0),$K$18)</f>
        <v>282980.22121480294</v>
      </c>
      <c r="R69" s="26"/>
      <c r="S69" s="29"/>
      <c r="T69" s="34">
        <v>1964</v>
      </c>
      <c r="U69" s="43">
        <v>0.68208333333333326</v>
      </c>
      <c r="V69" s="35">
        <v>156653</v>
      </c>
      <c r="W69" s="29"/>
      <c r="X69" s="34">
        <v>1964</v>
      </c>
      <c r="Y69" s="43" cm="1">
        <f t="array" ref="Y69">INDEX($U$25:$V$95,MATCH(X69,$T$25:$T$95,0),$T$23)</f>
        <v>0.68208333333333326</v>
      </c>
      <c r="Z69" s="26"/>
      <c r="AA69" s="26"/>
    </row>
    <row r="70" spans="1:27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9"/>
      <c r="K70" s="34">
        <v>2015</v>
      </c>
      <c r="L70" s="43">
        <v>278462.12650677841</v>
      </c>
      <c r="M70" s="43">
        <v>311.42276089552985</v>
      </c>
      <c r="N70" s="43">
        <v>311422.76089552982</v>
      </c>
      <c r="O70" s="29"/>
      <c r="P70" s="33">
        <v>2015</v>
      </c>
      <c r="Q70" s="43" cm="1">
        <f t="array" ref="Q70">INDEX($L$20:$N$74,MATCH(P70,$K$20:$K$74,0),$K$18)</f>
        <v>278462.12650677841</v>
      </c>
      <c r="R70" s="26"/>
      <c r="S70" s="29"/>
      <c r="T70" s="34">
        <v>1965</v>
      </c>
      <c r="U70" s="43">
        <v>0.71083333333333332</v>
      </c>
      <c r="V70" s="35">
        <v>168158</v>
      </c>
      <c r="W70" s="29"/>
      <c r="X70" s="34">
        <v>1965</v>
      </c>
      <c r="Y70" s="43" cm="1">
        <f t="array" ref="Y70">INDEX($U$25:$V$95,MATCH(X70,$T$25:$T$95,0),$T$23)</f>
        <v>0.71083333333333332</v>
      </c>
      <c r="Z70" s="26"/>
      <c r="AA70" s="26"/>
    </row>
    <row r="71" spans="1:27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9"/>
      <c r="K71" s="34">
        <v>2016</v>
      </c>
      <c r="L71" s="43">
        <v>276582.31641477067</v>
      </c>
      <c r="M71" s="43">
        <v>311.29688932830464</v>
      </c>
      <c r="N71" s="43">
        <v>311296.88932830462</v>
      </c>
      <c r="O71" s="29"/>
      <c r="P71" s="33">
        <v>2016</v>
      </c>
      <c r="Q71" s="43" cm="1">
        <f t="array" ref="Q71">INDEX($L$20:$N$74,MATCH(P71,$K$20:$K$74,0),$K$18)</f>
        <v>276582.31641477067</v>
      </c>
      <c r="R71" s="26"/>
      <c r="S71" s="29"/>
      <c r="T71" s="34">
        <v>1966</v>
      </c>
      <c r="U71" s="43">
        <v>0.73375000000000001</v>
      </c>
      <c r="V71" s="35">
        <v>174139</v>
      </c>
      <c r="W71" s="29"/>
      <c r="X71" s="34">
        <v>1966</v>
      </c>
      <c r="Y71" s="43" cm="1">
        <f t="array" ref="Y71">INDEX($U$25:$V$95,MATCH(X71,$T$25:$T$95,0),$T$23)</f>
        <v>0.73375000000000001</v>
      </c>
      <c r="Z71" s="26"/>
      <c r="AA71" s="26"/>
    </row>
    <row r="72" spans="1:27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9"/>
      <c r="K72" s="34">
        <v>2017</v>
      </c>
      <c r="L72" s="43">
        <v>272173.00753676845</v>
      </c>
      <c r="M72" s="43">
        <v>306.79287935843939</v>
      </c>
      <c r="N72" s="43">
        <v>306792.87935843942</v>
      </c>
      <c r="O72" s="29"/>
      <c r="P72" s="33">
        <v>2017</v>
      </c>
      <c r="Q72" s="43" cm="1">
        <f t="array" ref="Q72">INDEX($L$20:$N$74,MATCH(P72,$K$20:$K$74,0),$K$18)</f>
        <v>272173.00753676845</v>
      </c>
      <c r="R72" s="26"/>
      <c r="S72" s="29"/>
      <c r="T72" s="34">
        <v>1967</v>
      </c>
      <c r="U72" s="43">
        <v>0.73875000000000002</v>
      </c>
      <c r="V72" s="35">
        <v>179869</v>
      </c>
      <c r="W72" s="29"/>
      <c r="X72" s="34">
        <v>1967</v>
      </c>
      <c r="Y72" s="43" cm="1">
        <f t="array" ref="Y72">INDEX($U$25:$V$95,MATCH(X72,$T$25:$T$95,0),$T$23)</f>
        <v>0.73875000000000002</v>
      </c>
      <c r="Z72" s="26"/>
      <c r="AA72" s="26"/>
    </row>
    <row r="73" spans="1:27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9"/>
      <c r="K73" s="34">
        <v>2018</v>
      </c>
      <c r="L73" s="43">
        <v>266849.02062616154</v>
      </c>
      <c r="M73" s="43">
        <v>307.37459679360495</v>
      </c>
      <c r="N73" s="43">
        <v>307374.59679360496</v>
      </c>
      <c r="O73" s="29"/>
      <c r="P73" s="33">
        <v>2018</v>
      </c>
      <c r="Q73" s="43" cm="1">
        <f t="array" ref="Q73">INDEX($L$20:$N$74,MATCH(P73,$K$20:$K$74,0),$K$18)</f>
        <v>266849.02062616154</v>
      </c>
      <c r="R73" s="26"/>
      <c r="S73" s="29"/>
      <c r="T73" s="34">
        <v>1968</v>
      </c>
      <c r="U73" s="43">
        <v>0.79666666666666663</v>
      </c>
      <c r="V73" s="35">
        <v>192381</v>
      </c>
      <c r="W73" s="29"/>
      <c r="X73" s="34">
        <v>1968</v>
      </c>
      <c r="Y73" s="43" cm="1">
        <f t="array" ref="Y73">INDEX($U$25:$V$95,MATCH(X73,$T$25:$T$95,0),$T$23)</f>
        <v>0.79666666666666663</v>
      </c>
      <c r="Z73" s="26"/>
      <c r="AA73" s="26"/>
    </row>
    <row r="74" spans="1:27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9"/>
      <c r="K74" s="34">
        <v>2019</v>
      </c>
      <c r="L74" s="43">
        <v>256982.67407864827</v>
      </c>
      <c r="M74" s="43">
        <v>302.00488582335998</v>
      </c>
      <c r="N74" s="43">
        <v>302004.88582336</v>
      </c>
      <c r="O74" s="29"/>
      <c r="P74" s="33">
        <v>2019</v>
      </c>
      <c r="Q74" s="43" cm="1">
        <f t="array" ref="Q74">INDEX($L$20:$N$74,MATCH(P74,$K$20:$K$74,0),$K$18)</f>
        <v>256982.67407864827</v>
      </c>
      <c r="R74" s="26"/>
      <c r="S74" s="29"/>
      <c r="T74" s="34">
        <v>1969</v>
      </c>
      <c r="U74" s="43">
        <v>0.78300000000000003</v>
      </c>
      <c r="V74" s="35">
        <v>205281</v>
      </c>
      <c r="W74" s="29"/>
      <c r="X74" s="34">
        <v>1969</v>
      </c>
      <c r="Y74" s="43" cm="1">
        <f t="array" ref="Y74">INDEX($U$25:$V$95,MATCH(X74,$T$25:$T$95,0),$T$23)</f>
        <v>0.78300000000000003</v>
      </c>
      <c r="Z74" s="26"/>
      <c r="AA74" s="26"/>
    </row>
    <row r="75" spans="1:27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9"/>
      <c r="K75" s="34" t="s">
        <v>91</v>
      </c>
      <c r="L75" s="43">
        <v>15083288.780538557</v>
      </c>
      <c r="M75" s="43">
        <v>15191.738388603408</v>
      </c>
      <c r="N75" s="43">
        <v>15191738.388603404</v>
      </c>
      <c r="O75" s="29"/>
      <c r="P75" s="26"/>
      <c r="Q75" s="26"/>
      <c r="R75" s="26"/>
      <c r="S75" s="29"/>
      <c r="T75" s="34">
        <v>1970</v>
      </c>
      <c r="U75" s="43">
        <v>0.78</v>
      </c>
      <c r="V75" s="35">
        <v>214462</v>
      </c>
      <c r="W75" s="29"/>
      <c r="X75" s="34">
        <v>1970</v>
      </c>
      <c r="Y75" s="43" cm="1">
        <f t="array" ref="Y75">INDEX($U$25:$V$95,MATCH(X75,$T$25:$T$95,0),$T$23)</f>
        <v>0.78</v>
      </c>
      <c r="Z75" s="26"/>
      <c r="AA75" s="26"/>
    </row>
    <row r="76" spans="1:27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9"/>
      <c r="K76" s="26"/>
      <c r="L76" s="26"/>
      <c r="M76" s="26"/>
      <c r="N76" s="26"/>
      <c r="O76" s="26"/>
      <c r="P76" s="26"/>
      <c r="Q76" s="26"/>
      <c r="R76" s="26"/>
      <c r="S76" s="29"/>
      <c r="T76" s="34">
        <v>1971</v>
      </c>
      <c r="U76" s="43">
        <v>0.84899999999999998</v>
      </c>
      <c r="V76" s="35">
        <v>221728</v>
      </c>
      <c r="W76" s="29"/>
      <c r="X76" s="34">
        <v>1971</v>
      </c>
      <c r="Y76" s="43" cm="1">
        <f t="array" ref="Y76">INDEX($U$25:$V$95,MATCH(X76,$T$25:$T$95,0),$T$23)</f>
        <v>0.84899999999999998</v>
      </c>
      <c r="Z76" s="26"/>
      <c r="AA76" s="26"/>
    </row>
    <row r="77" spans="1:27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9"/>
      <c r="K77" s="26"/>
      <c r="L77" s="26"/>
      <c r="M77" s="26"/>
      <c r="N77" s="26"/>
      <c r="O77" s="26"/>
      <c r="P77" s="26"/>
      <c r="Q77" s="26"/>
      <c r="R77" s="26"/>
      <c r="S77" s="29"/>
      <c r="T77" s="34">
        <v>1972</v>
      </c>
      <c r="U77" s="43">
        <v>0.89400000000000002</v>
      </c>
      <c r="V77" s="35">
        <v>228220</v>
      </c>
      <c r="W77" s="29"/>
      <c r="X77" s="34">
        <v>1972</v>
      </c>
      <c r="Y77" s="43" cm="1">
        <f t="array" ref="Y77">INDEX($U$25:$V$95,MATCH(X77,$T$25:$T$95,0),$T$23)</f>
        <v>0.89400000000000002</v>
      </c>
      <c r="Z77" s="26"/>
      <c r="AA77" s="26"/>
    </row>
    <row r="78" spans="1:27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9"/>
      <c r="K78" s="26"/>
      <c r="L78" s="26"/>
      <c r="M78" s="26"/>
      <c r="N78" s="26"/>
      <c r="O78" s="26"/>
      <c r="P78" s="26"/>
      <c r="Q78" s="26"/>
      <c r="R78" s="26"/>
      <c r="S78" s="29"/>
      <c r="T78" s="34">
        <v>1973</v>
      </c>
      <c r="U78" s="43">
        <v>0.90100000000000002</v>
      </c>
      <c r="V78" s="35">
        <v>244101</v>
      </c>
      <c r="W78" s="29"/>
      <c r="X78" s="34">
        <v>1973</v>
      </c>
      <c r="Y78" s="43" cm="1">
        <f t="array" ref="Y78">INDEX($U$25:$V$95,MATCH(X78,$T$25:$T$95,0),$T$23)</f>
        <v>0.90100000000000002</v>
      </c>
      <c r="Z78" s="26"/>
      <c r="AA78" s="26"/>
    </row>
    <row r="79" spans="1:27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9"/>
      <c r="K79" s="26"/>
      <c r="L79" s="26"/>
      <c r="M79" s="26"/>
      <c r="N79" s="26"/>
      <c r="O79" s="26"/>
      <c r="P79" s="26"/>
      <c r="Q79" s="26"/>
      <c r="R79" s="26"/>
      <c r="S79" s="29"/>
      <c r="T79" s="34">
        <v>1974</v>
      </c>
      <c r="U79" s="43">
        <v>1.135</v>
      </c>
      <c r="V79" s="35">
        <v>236029</v>
      </c>
      <c r="W79" s="29"/>
      <c r="X79" s="34">
        <v>1974</v>
      </c>
      <c r="Y79" s="43" cm="1">
        <f t="array" ref="Y79">INDEX($U$25:$V$95,MATCH(X79,$T$25:$T$95,0),$T$23)</f>
        <v>1.135</v>
      </c>
      <c r="Z79" s="26"/>
      <c r="AA79" s="26"/>
    </row>
    <row r="80" spans="1:27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9"/>
      <c r="K80" s="26"/>
      <c r="L80" s="26"/>
      <c r="M80" s="26"/>
      <c r="N80" s="26"/>
      <c r="O80" s="26"/>
      <c r="P80" s="26"/>
      <c r="Q80" s="26"/>
      <c r="R80" s="26"/>
      <c r="S80" s="29"/>
      <c r="T80" s="34">
        <v>1975</v>
      </c>
      <c r="U80" s="43">
        <v>1.5629999999999999</v>
      </c>
      <c r="V80" s="35">
        <v>236518</v>
      </c>
      <c r="W80" s="29"/>
      <c r="X80" s="34">
        <v>1975</v>
      </c>
      <c r="Y80" s="43" cm="1">
        <f t="array" ref="Y80">INDEX($U$25:$V$95,MATCH(X80,$T$25:$T$95,0),$T$23)</f>
        <v>1.5629999999999999</v>
      </c>
      <c r="Z80" s="26"/>
      <c r="AA80" s="26"/>
    </row>
    <row r="81" spans="1:2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9"/>
      <c r="K81" s="26"/>
      <c r="L81" s="26"/>
      <c r="M81" s="26"/>
      <c r="N81" s="26"/>
      <c r="O81" s="26"/>
      <c r="P81" s="26"/>
      <c r="Q81" s="26"/>
      <c r="R81" s="26"/>
      <c r="S81" s="29"/>
      <c r="T81" s="34">
        <v>1976</v>
      </c>
      <c r="U81" s="43">
        <v>1.899</v>
      </c>
      <c r="V81" s="35">
        <v>238965</v>
      </c>
      <c r="W81" s="29"/>
      <c r="X81" s="34">
        <v>1976</v>
      </c>
      <c r="Y81" s="43" cm="1">
        <f t="array" ref="Y81">INDEX($U$25:$V$95,MATCH(X81,$T$25:$T$95,0),$T$23)</f>
        <v>1.899</v>
      </c>
      <c r="Z81" s="26"/>
      <c r="AA81" s="26"/>
    </row>
    <row r="82" spans="1:27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9"/>
      <c r="K82" s="26"/>
      <c r="L82" s="26"/>
      <c r="M82" s="26"/>
      <c r="N82" s="26"/>
      <c r="O82" s="26"/>
      <c r="P82" s="26"/>
      <c r="Q82" s="26"/>
      <c r="R82" s="26"/>
      <c r="S82" s="29"/>
      <c r="T82" s="34">
        <v>1977</v>
      </c>
      <c r="U82" s="43">
        <v>2.1829999999999998</v>
      </c>
      <c r="V82" s="35">
        <v>245573</v>
      </c>
      <c r="W82" s="29"/>
      <c r="X82" s="34">
        <v>1977</v>
      </c>
      <c r="Y82" s="43" cm="1">
        <f t="array" ref="Y82">INDEX($U$25:$V$95,MATCH(X82,$T$25:$T$95,0),$T$23)</f>
        <v>2.1829999999999998</v>
      </c>
      <c r="Z82" s="26"/>
      <c r="AA82" s="26"/>
    </row>
    <row r="83" spans="1:27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9"/>
      <c r="K83" s="26"/>
      <c r="L83" s="26"/>
      <c r="M83" s="26"/>
      <c r="N83" s="26"/>
      <c r="O83" s="26"/>
      <c r="P83" s="26"/>
      <c r="Q83" s="26"/>
      <c r="R83" s="26"/>
      <c r="S83" s="29"/>
      <c r="T83" s="34">
        <v>1978</v>
      </c>
      <c r="U83" s="43">
        <v>2.4140000000000001</v>
      </c>
      <c r="V83" s="35">
        <v>251341</v>
      </c>
      <c r="W83" s="29"/>
      <c r="X83" s="34">
        <v>1978</v>
      </c>
      <c r="Y83" s="43" cm="1">
        <f t="array" ref="Y83">INDEX($U$25:$V$95,MATCH(X83,$T$25:$T$95,0),$T$23)</f>
        <v>2.4140000000000001</v>
      </c>
      <c r="Z83" s="26"/>
      <c r="AA83" s="26"/>
    </row>
    <row r="84" spans="1:27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9"/>
      <c r="K84" s="26"/>
      <c r="L84" s="26"/>
      <c r="M84" s="26"/>
      <c r="N84" s="26"/>
      <c r="O84" s="26"/>
      <c r="P84" s="26"/>
      <c r="Q84" s="26"/>
      <c r="R84" s="26"/>
      <c r="S84" s="29"/>
      <c r="T84" s="34">
        <v>1979</v>
      </c>
      <c r="U84" s="43">
        <v>2.633</v>
      </c>
      <c r="V84" s="35">
        <v>263018</v>
      </c>
      <c r="W84" s="29"/>
      <c r="X84" s="34">
        <v>1979</v>
      </c>
      <c r="Y84" s="43" cm="1">
        <f t="array" ref="Y84">INDEX($U$25:$V$95,MATCH(X84,$T$25:$T$95,0),$T$23)</f>
        <v>2.633</v>
      </c>
      <c r="Z84" s="26"/>
      <c r="AA84" s="26"/>
    </row>
    <row r="85" spans="1:27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9"/>
      <c r="K85" s="26"/>
      <c r="L85" s="26"/>
      <c r="M85" s="26"/>
      <c r="N85" s="26"/>
      <c r="O85" s="26"/>
      <c r="P85" s="26"/>
      <c r="Q85" s="26"/>
      <c r="R85" s="26"/>
      <c r="S85" s="29"/>
      <c r="T85" s="34">
        <v>1980</v>
      </c>
      <c r="U85" s="43">
        <v>3.319</v>
      </c>
      <c r="V85" s="35">
        <v>250727</v>
      </c>
      <c r="W85" s="29"/>
      <c r="X85" s="34">
        <v>1980</v>
      </c>
      <c r="Y85" s="43" cm="1">
        <f t="array" ref="Y85">INDEX($U$25:$V$95,MATCH(X85,$T$25:$T$95,0),$T$23)</f>
        <v>3.319</v>
      </c>
      <c r="Z85" s="26"/>
      <c r="AA85" s="26"/>
    </row>
    <row r="86" spans="1:2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9"/>
      <c r="K86" s="26"/>
      <c r="L86" s="26"/>
      <c r="M86" s="26"/>
      <c r="N86" s="26"/>
      <c r="O86" s="26"/>
      <c r="P86" s="26"/>
      <c r="Q86" s="26"/>
      <c r="R86" s="26"/>
      <c r="S86" s="29"/>
      <c r="T86" s="34">
        <v>1981</v>
      </c>
      <c r="U86" s="43">
        <v>3.93</v>
      </c>
      <c r="V86" s="35">
        <v>245479</v>
      </c>
      <c r="W86" s="29"/>
      <c r="X86" s="34">
        <v>1981</v>
      </c>
      <c r="Y86" s="43" cm="1">
        <f t="array" ref="Y86">INDEX($U$25:$V$95,MATCH(X86,$T$25:$T$95,0),$T$23)</f>
        <v>3.93</v>
      </c>
      <c r="Z86" s="26"/>
      <c r="AA86" s="26"/>
    </row>
    <row r="87" spans="1:27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9"/>
      <c r="K87" s="26"/>
      <c r="L87" s="26"/>
      <c r="M87" s="26"/>
      <c r="N87" s="26"/>
      <c r="O87" s="26"/>
      <c r="P87" s="26"/>
      <c r="Q87" s="26"/>
      <c r="R87" s="26"/>
      <c r="S87" s="29"/>
      <c r="T87" s="34">
        <v>1982</v>
      </c>
      <c r="U87" s="43">
        <v>4.3239999999999998</v>
      </c>
      <c r="V87" s="35">
        <v>241198</v>
      </c>
      <c r="W87" s="29"/>
      <c r="X87" s="34">
        <v>1982</v>
      </c>
      <c r="Y87" s="43" cm="1">
        <f t="array" ref="Y87">INDEX($U$25:$V$95,MATCH(X87,$T$25:$T$95,0),$T$23)</f>
        <v>4.3239999999999998</v>
      </c>
      <c r="Z87" s="26"/>
      <c r="AA87" s="26"/>
    </row>
    <row r="88" spans="1:27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9"/>
      <c r="K88" s="26"/>
      <c r="L88" s="26"/>
      <c r="M88" s="26"/>
      <c r="N88" s="26"/>
      <c r="O88" s="26"/>
      <c r="P88" s="26"/>
      <c r="Q88" s="26"/>
      <c r="R88" s="26"/>
      <c r="S88" s="29"/>
      <c r="T88" s="34">
        <v>1983</v>
      </c>
      <c r="U88" s="43">
        <v>4.4400000000000004</v>
      </c>
      <c r="V88" s="35">
        <v>244872</v>
      </c>
      <c r="W88" s="29"/>
      <c r="X88" s="34">
        <v>1983</v>
      </c>
      <c r="Y88" s="43" cm="1">
        <f t="array" ref="Y88">INDEX($U$25:$V$95,MATCH(X88,$T$25:$T$95,0),$T$23)</f>
        <v>4.4400000000000004</v>
      </c>
      <c r="Z88" s="26"/>
      <c r="AA88" s="26"/>
    </row>
    <row r="89" spans="1:27" x14ac:dyDescent="0.25">
      <c r="A89" s="26"/>
      <c r="B89" s="26"/>
      <c r="C89" s="26"/>
      <c r="D89" s="26"/>
      <c r="E89" s="31"/>
      <c r="F89" s="26"/>
      <c r="G89" s="26"/>
      <c r="H89" s="26"/>
      <c r="I89" s="26"/>
      <c r="J89" s="29"/>
      <c r="K89" s="26"/>
      <c r="L89" s="26"/>
      <c r="M89" s="26"/>
      <c r="N89" s="26"/>
      <c r="O89" s="26"/>
      <c r="P89" s="26"/>
      <c r="Q89" s="26"/>
      <c r="R89" s="26"/>
      <c r="S89" s="29"/>
      <c r="T89" s="34">
        <v>1984</v>
      </c>
      <c r="U89" s="43">
        <v>4.4720000000000004</v>
      </c>
      <c r="V89" s="35">
        <v>250215</v>
      </c>
      <c r="W89" s="29"/>
      <c r="X89" s="34">
        <v>1984</v>
      </c>
      <c r="Y89" s="43" cm="1">
        <f t="array" ref="Y89">INDEX($U$25:$V$95,MATCH(X89,$T$25:$T$95,0),$T$23)</f>
        <v>4.4720000000000004</v>
      </c>
      <c r="Z89" s="26"/>
      <c r="AA89" s="26"/>
    </row>
    <row r="90" spans="1:27" x14ac:dyDescent="0.25">
      <c r="A90" s="26"/>
      <c r="B90" s="26"/>
      <c r="C90" s="26"/>
      <c r="D90" s="26"/>
      <c r="E90" s="31"/>
      <c r="F90" s="26"/>
      <c r="G90" s="26"/>
      <c r="H90" s="26"/>
      <c r="I90" s="26"/>
      <c r="J90" s="29"/>
      <c r="K90" s="26"/>
      <c r="L90" s="26"/>
      <c r="M90" s="26"/>
      <c r="N90" s="26"/>
      <c r="O90" s="26"/>
      <c r="P90" s="26"/>
      <c r="Q90" s="26"/>
      <c r="R90" s="26"/>
      <c r="S90" s="29"/>
      <c r="T90" s="34">
        <v>1985</v>
      </c>
      <c r="U90" s="43">
        <v>4.6020000000000003</v>
      </c>
      <c r="V90" s="35">
        <v>262315</v>
      </c>
      <c r="W90" s="29"/>
      <c r="X90" s="34">
        <v>1985</v>
      </c>
      <c r="Y90" s="43" cm="1">
        <f t="array" ref="Y90">INDEX($U$25:$V$95,MATCH(X90,$T$25:$T$95,0),$T$23)</f>
        <v>4.6020000000000003</v>
      </c>
      <c r="Z90" s="26"/>
      <c r="AA90" s="26"/>
    </row>
    <row r="91" spans="1:27" x14ac:dyDescent="0.25">
      <c r="A91" s="26"/>
      <c r="B91" s="26"/>
      <c r="C91" s="26"/>
      <c r="D91" s="26"/>
      <c r="E91" s="31"/>
      <c r="F91" s="26"/>
      <c r="G91" s="26"/>
      <c r="H91" s="26"/>
      <c r="I91" s="26"/>
      <c r="J91" s="29"/>
      <c r="K91" s="26"/>
      <c r="L91" s="26"/>
      <c r="M91" s="26"/>
      <c r="N91" s="26"/>
      <c r="O91" s="26"/>
      <c r="P91" s="26"/>
      <c r="Q91" s="26"/>
      <c r="R91" s="26"/>
      <c r="S91" s="29"/>
      <c r="T91" s="34">
        <v>1986</v>
      </c>
      <c r="U91" s="43">
        <v>4.6680000000000001</v>
      </c>
      <c r="V91" s="35">
        <v>265518</v>
      </c>
      <c r="W91" s="29"/>
      <c r="X91" s="34">
        <v>1986</v>
      </c>
      <c r="Y91" s="43" cm="1">
        <f t="array" ref="Y91">INDEX($U$25:$V$95,MATCH(X91,$T$25:$T$95,0),$T$23)</f>
        <v>4.6680000000000001</v>
      </c>
      <c r="Z91" s="26"/>
      <c r="AA91" s="26"/>
    </row>
    <row r="92" spans="1:27" x14ac:dyDescent="0.25">
      <c r="A92" s="26"/>
      <c r="B92" s="26"/>
      <c r="C92" s="26"/>
      <c r="D92" s="26"/>
      <c r="E92" s="31"/>
      <c r="F92" s="26"/>
      <c r="G92" s="26"/>
      <c r="H92" s="26"/>
      <c r="I92" s="26"/>
      <c r="J92" s="29"/>
      <c r="K92" s="26"/>
      <c r="L92" s="26"/>
      <c r="M92" s="26"/>
      <c r="N92" s="26"/>
      <c r="O92" s="26"/>
      <c r="P92" s="26"/>
      <c r="Q92" s="26"/>
      <c r="R92" s="26"/>
      <c r="S92" s="29"/>
      <c r="T92" s="34">
        <v>1987</v>
      </c>
      <c r="U92" s="43">
        <v>4.5919999999999996</v>
      </c>
      <c r="V92" s="35">
        <v>266157</v>
      </c>
      <c r="W92" s="29"/>
      <c r="X92" s="34">
        <v>1987</v>
      </c>
      <c r="Y92" s="43" cm="1">
        <f t="array" ref="Y92">INDEX($U$25:$V$95,MATCH(X92,$T$25:$T$95,0),$T$23)</f>
        <v>4.5919999999999996</v>
      </c>
      <c r="Z92" s="26"/>
      <c r="AA92" s="26"/>
    </row>
    <row r="93" spans="1:27" x14ac:dyDescent="0.25">
      <c r="A93" s="26"/>
      <c r="B93" s="26"/>
      <c r="C93" s="26"/>
      <c r="D93" s="26"/>
      <c r="E93" s="31"/>
      <c r="F93" s="26"/>
      <c r="G93" s="26"/>
      <c r="H93" s="26"/>
      <c r="I93" s="26"/>
      <c r="J93" s="29"/>
      <c r="K93" s="26"/>
      <c r="L93" s="26"/>
      <c r="M93" s="26"/>
      <c r="N93" s="26"/>
      <c r="O93" s="26"/>
      <c r="P93" s="26"/>
      <c r="Q93" s="26"/>
      <c r="R93" s="26"/>
      <c r="S93" s="29"/>
      <c r="T93" s="34">
        <v>1988</v>
      </c>
      <c r="U93" s="43">
        <v>4.8150000000000004</v>
      </c>
      <c r="V93" s="35">
        <v>270871</v>
      </c>
      <c r="W93" s="29"/>
      <c r="X93" s="34">
        <v>1988</v>
      </c>
      <c r="Y93" s="43" cm="1">
        <f t="array" ref="Y93">INDEX($U$25:$V$95,MATCH(X93,$T$25:$T$95,0),$T$23)</f>
        <v>4.8150000000000004</v>
      </c>
      <c r="Z93" s="26"/>
      <c r="AA93" s="26"/>
    </row>
    <row r="94" spans="1:27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9"/>
      <c r="K94" s="26"/>
      <c r="L94" s="26"/>
      <c r="M94" s="26"/>
      <c r="N94" s="26"/>
      <c r="O94" s="26"/>
      <c r="P94" s="26"/>
      <c r="Q94" s="26"/>
      <c r="R94" s="26"/>
      <c r="S94" s="29"/>
      <c r="T94" s="34">
        <v>1989</v>
      </c>
      <c r="U94" s="43">
        <v>5.1420000000000003</v>
      </c>
      <c r="V94" s="35">
        <v>276003</v>
      </c>
      <c r="W94" s="29"/>
      <c r="X94" s="34">
        <v>1989</v>
      </c>
      <c r="Y94" s="43" cm="1">
        <f t="array" ref="Y94">INDEX($U$25:$V$95,MATCH(X94,$T$25:$T$95,0),$T$23)</f>
        <v>5.1420000000000003</v>
      </c>
      <c r="Z94" s="26"/>
      <c r="AA94" s="26"/>
    </row>
    <row r="95" spans="1:27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9"/>
      <c r="K95" s="26"/>
      <c r="L95" s="26"/>
      <c r="M95" s="26"/>
      <c r="N95" s="26"/>
      <c r="O95" s="26"/>
      <c r="P95" s="26"/>
      <c r="Q95" s="26"/>
      <c r="R95" s="26"/>
      <c r="S95" s="29"/>
      <c r="T95" s="34">
        <v>1990</v>
      </c>
      <c r="U95" s="43">
        <v>5.3689999999999998</v>
      </c>
      <c r="V95" s="35">
        <v>281678</v>
      </c>
      <c r="W95" s="29"/>
      <c r="X95" s="34">
        <v>1990</v>
      </c>
      <c r="Y95" s="43" cm="1">
        <f t="array" ref="Y95">INDEX($U$25:$V$95,MATCH(X95,$T$25:$T$95,0),$T$23)</f>
        <v>5.3689999999999998</v>
      </c>
      <c r="Z95" s="26"/>
      <c r="AA95" s="26"/>
    </row>
    <row r="96" spans="1:27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9"/>
      <c r="K96" s="26"/>
      <c r="L96" s="26"/>
      <c r="M96" s="26"/>
      <c r="N96" s="26"/>
      <c r="O96" s="26"/>
      <c r="P96" s="26"/>
      <c r="Q96" s="26"/>
      <c r="R96" s="26"/>
      <c r="S96" s="29"/>
      <c r="T96" s="34" t="s">
        <v>91</v>
      </c>
      <c r="U96" s="43">
        <v>88.499083333333331</v>
      </c>
      <c r="V96" s="35">
        <v>8171077</v>
      </c>
      <c r="W96" s="29"/>
      <c r="X96" s="26"/>
      <c r="Y96" s="26"/>
      <c r="Z96" s="26"/>
      <c r="AA96" s="26"/>
    </row>
    <row r="97" spans="1:27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9"/>
      <c r="K97" s="26"/>
      <c r="L97" s="26"/>
      <c r="M97" s="26"/>
      <c r="N97" s="26"/>
      <c r="O97" s="26"/>
      <c r="P97" s="26"/>
      <c r="Q97" s="26"/>
      <c r="R97" s="26"/>
      <c r="S97" s="29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9"/>
      <c r="K98" s="26"/>
      <c r="L98" s="26"/>
      <c r="M98" s="26"/>
      <c r="N98" s="26"/>
      <c r="O98" s="26"/>
      <c r="P98" s="26"/>
      <c r="Q98" s="26"/>
      <c r="R98" s="26"/>
      <c r="S98" s="29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9"/>
      <c r="K99" s="26"/>
      <c r="L99" s="26"/>
      <c r="M99" s="26"/>
      <c r="N99" s="26"/>
      <c r="O99" s="26"/>
      <c r="P99" s="26"/>
      <c r="Q99" s="26"/>
      <c r="R99" s="26"/>
      <c r="S99" s="29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9"/>
      <c r="K100" s="26"/>
      <c r="L100" s="26"/>
      <c r="M100" s="26"/>
      <c r="N100" s="26"/>
      <c r="O100" s="26"/>
      <c r="P100" s="26"/>
      <c r="Q100" s="26"/>
      <c r="R100" s="26"/>
      <c r="S100" s="29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9"/>
      <c r="K101" s="26"/>
      <c r="L101" s="26"/>
      <c r="M101" s="26"/>
      <c r="N101" s="26"/>
      <c r="O101" s="26"/>
      <c r="P101" s="26"/>
      <c r="Q101" s="26"/>
      <c r="R101" s="26"/>
      <c r="S101" s="29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9"/>
      <c r="K102" s="26"/>
      <c r="L102" s="26"/>
      <c r="M102" s="26"/>
      <c r="N102" s="26"/>
      <c r="O102" s="26"/>
      <c r="P102" s="26"/>
      <c r="Q102" s="26"/>
      <c r="R102" s="26"/>
      <c r="S102" s="29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9"/>
      <c r="K103" s="26"/>
      <c r="L103" s="26"/>
      <c r="M103" s="26"/>
      <c r="N103" s="26"/>
      <c r="O103" s="26"/>
      <c r="P103" s="26"/>
      <c r="Q103" s="26"/>
      <c r="R103" s="26"/>
      <c r="S103" s="29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9"/>
      <c r="K104" s="26"/>
      <c r="L104" s="26"/>
      <c r="M104" s="26"/>
      <c r="N104" s="26"/>
      <c r="O104" s="26"/>
      <c r="P104" s="26"/>
      <c r="Q104" s="26"/>
      <c r="R104" s="26"/>
      <c r="S104" s="29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9"/>
      <c r="K105" s="26"/>
      <c r="L105" s="26"/>
      <c r="M105" s="26"/>
      <c r="N105" s="26"/>
      <c r="O105" s="26"/>
      <c r="P105" s="26"/>
      <c r="Q105" s="26"/>
      <c r="R105" s="26"/>
      <c r="S105" s="29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9"/>
      <c r="K106" s="26"/>
      <c r="L106" s="26"/>
      <c r="M106" s="26"/>
      <c r="N106" s="26"/>
      <c r="O106" s="26"/>
      <c r="P106" s="26"/>
      <c r="Q106" s="26"/>
      <c r="R106" s="26"/>
      <c r="S106" s="29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9"/>
      <c r="K107" s="26"/>
      <c r="L107" s="26"/>
      <c r="M107" s="26"/>
      <c r="N107" s="26"/>
      <c r="O107" s="26"/>
      <c r="P107" s="26"/>
      <c r="Q107" s="26"/>
      <c r="R107" s="26"/>
      <c r="S107" s="29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9"/>
      <c r="K108" s="26"/>
      <c r="L108" s="26"/>
      <c r="M108" s="26"/>
      <c r="N108" s="26"/>
      <c r="O108" s="26"/>
      <c r="P108" s="26"/>
      <c r="Q108" s="26"/>
      <c r="R108" s="26"/>
      <c r="S108" s="29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9"/>
      <c r="K109" s="26"/>
      <c r="L109" s="26"/>
      <c r="M109" s="26"/>
      <c r="N109" s="26"/>
      <c r="O109" s="26"/>
      <c r="P109" s="26"/>
      <c r="Q109" s="26"/>
      <c r="R109" s="26"/>
      <c r="S109" s="29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9"/>
      <c r="K110" s="26"/>
      <c r="L110" s="26"/>
      <c r="M110" s="26"/>
      <c r="N110" s="26"/>
      <c r="O110" s="26"/>
      <c r="P110" s="26"/>
      <c r="Q110" s="26"/>
      <c r="R110" s="26"/>
      <c r="S110" s="29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9"/>
      <c r="K111" s="26"/>
      <c r="L111" s="26"/>
      <c r="M111" s="26"/>
      <c r="N111" s="26"/>
      <c r="O111" s="26"/>
      <c r="P111" s="26"/>
      <c r="Q111" s="26"/>
      <c r="R111" s="26"/>
      <c r="S111" s="29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9"/>
      <c r="K112" s="26"/>
      <c r="L112" s="26"/>
      <c r="M112" s="26"/>
      <c r="N112" s="26"/>
      <c r="O112" s="26"/>
      <c r="P112" s="26"/>
      <c r="Q112" s="26"/>
      <c r="R112" s="26"/>
      <c r="S112" s="29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9"/>
      <c r="K113" s="26"/>
      <c r="L113" s="26"/>
      <c r="M113" s="26"/>
      <c r="N113" s="26"/>
      <c r="O113" s="26"/>
      <c r="P113" s="26"/>
      <c r="Q113" s="26"/>
      <c r="R113" s="26"/>
      <c r="S113" s="29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9"/>
      <c r="K114" s="26"/>
      <c r="L114" s="26"/>
      <c r="M114" s="26"/>
      <c r="N114" s="26"/>
      <c r="O114" s="26"/>
      <c r="P114" s="26"/>
      <c r="Q114" s="26"/>
      <c r="R114" s="26"/>
      <c r="S114" s="29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9"/>
      <c r="K115" s="26"/>
      <c r="L115" s="26"/>
      <c r="M115" s="26"/>
      <c r="N115" s="26"/>
      <c r="O115" s="26"/>
      <c r="P115" s="26"/>
      <c r="Q115" s="26"/>
      <c r="R115" s="26"/>
      <c r="S115" s="29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9"/>
      <c r="K116" s="26"/>
      <c r="L116" s="26"/>
      <c r="M116" s="26"/>
      <c r="N116" s="26"/>
      <c r="O116" s="26"/>
      <c r="P116" s="26"/>
      <c r="Q116" s="26"/>
      <c r="R116" s="26"/>
      <c r="S116" s="29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9"/>
      <c r="K117" s="26"/>
      <c r="L117" s="26"/>
      <c r="M117" s="26"/>
      <c r="N117" s="26"/>
      <c r="O117" s="26"/>
      <c r="P117" s="26"/>
      <c r="Q117" s="26"/>
      <c r="R117" s="26"/>
      <c r="S117" s="29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9"/>
      <c r="K118" s="26"/>
      <c r="L118" s="26"/>
      <c r="M118" s="26"/>
      <c r="N118" s="26"/>
      <c r="O118" s="26"/>
      <c r="P118" s="26"/>
      <c r="Q118" s="26"/>
      <c r="R118" s="26"/>
      <c r="S118" s="29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9"/>
      <c r="K119" s="26"/>
      <c r="L119" s="26"/>
      <c r="M119" s="26"/>
      <c r="N119" s="26"/>
      <c r="O119" s="26"/>
      <c r="P119" s="26"/>
      <c r="Q119" s="26"/>
      <c r="R119" s="26"/>
      <c r="S119" s="29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9"/>
      <c r="K120" s="26"/>
      <c r="L120" s="26"/>
      <c r="M120" s="26"/>
      <c r="N120" s="26"/>
      <c r="O120" s="26"/>
      <c r="P120" s="26"/>
      <c r="Q120" s="26"/>
      <c r="R120" s="26"/>
      <c r="S120" s="29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9"/>
      <c r="K121" s="26"/>
      <c r="L121" s="26"/>
      <c r="M121" s="26"/>
      <c r="N121" s="26"/>
      <c r="O121" s="26"/>
      <c r="P121" s="26"/>
      <c r="Q121" s="26"/>
      <c r="R121" s="26"/>
      <c r="S121" s="29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9"/>
      <c r="K122" s="26"/>
      <c r="L122" s="26"/>
      <c r="M122" s="26"/>
      <c r="N122" s="26"/>
      <c r="O122" s="26"/>
      <c r="P122" s="26"/>
      <c r="Q122" s="26"/>
      <c r="R122" s="26"/>
      <c r="S122" s="29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9"/>
      <c r="K123" s="26"/>
      <c r="L123" s="26"/>
      <c r="M123" s="26"/>
      <c r="N123" s="26"/>
      <c r="O123" s="26"/>
      <c r="P123" s="26"/>
      <c r="Q123" s="26"/>
      <c r="R123" s="26"/>
      <c r="S123" s="29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9"/>
      <c r="K124" s="26"/>
      <c r="L124" s="26"/>
      <c r="M124" s="26"/>
      <c r="N124" s="26"/>
      <c r="O124" s="26"/>
      <c r="P124" s="26"/>
      <c r="Q124" s="26"/>
      <c r="R124" s="26"/>
      <c r="S124" s="29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9"/>
      <c r="K125" s="26"/>
      <c r="L125" s="26"/>
      <c r="M125" s="26"/>
      <c r="N125" s="26"/>
      <c r="O125" s="26"/>
      <c r="P125" s="26"/>
      <c r="Q125" s="26"/>
      <c r="R125" s="26"/>
      <c r="S125" s="29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9"/>
      <c r="K126" s="26"/>
      <c r="L126" s="26"/>
      <c r="M126" s="26"/>
      <c r="N126" s="26"/>
      <c r="O126" s="26"/>
      <c r="P126" s="26"/>
      <c r="Q126" s="26"/>
      <c r="R126" s="26"/>
      <c r="S126" s="29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9"/>
      <c r="K127" s="26"/>
      <c r="L127" s="26"/>
      <c r="M127" s="26"/>
      <c r="N127" s="26"/>
      <c r="O127" s="26"/>
      <c r="P127" s="26"/>
      <c r="Q127" s="26"/>
      <c r="R127" s="26"/>
      <c r="S127" s="29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9"/>
      <c r="K128" s="26"/>
      <c r="L128" s="26"/>
      <c r="M128" s="26"/>
      <c r="N128" s="26"/>
      <c r="O128" s="26"/>
      <c r="P128" s="26"/>
      <c r="Q128" s="26"/>
      <c r="R128" s="26"/>
      <c r="S128" s="29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9"/>
      <c r="K129" s="26"/>
      <c r="L129" s="26"/>
      <c r="M129" s="26"/>
      <c r="N129" s="26"/>
      <c r="O129" s="26"/>
      <c r="P129" s="26"/>
      <c r="Q129" s="26"/>
      <c r="R129" s="26"/>
      <c r="S129" s="29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9"/>
      <c r="K130" s="26"/>
      <c r="L130" s="26"/>
      <c r="M130" s="26"/>
      <c r="N130" s="26"/>
      <c r="O130" s="26"/>
      <c r="P130" s="26"/>
      <c r="Q130" s="26"/>
      <c r="R130" s="26"/>
      <c r="S130" s="29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9"/>
      <c r="K131" s="26"/>
      <c r="L131" s="26"/>
      <c r="M131" s="26"/>
      <c r="N131" s="26"/>
      <c r="O131" s="26"/>
      <c r="P131" s="26"/>
      <c r="Q131" s="26"/>
      <c r="R131" s="26"/>
      <c r="S131" s="29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9"/>
      <c r="K132" s="26"/>
      <c r="L132" s="26"/>
      <c r="M132" s="26"/>
      <c r="N132" s="26"/>
      <c r="O132" s="26"/>
      <c r="P132" s="26"/>
      <c r="Q132" s="26"/>
      <c r="R132" s="26"/>
      <c r="S132" s="29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9"/>
      <c r="K133" s="26"/>
      <c r="L133" s="26"/>
      <c r="M133" s="26"/>
      <c r="N133" s="26"/>
      <c r="O133" s="26"/>
      <c r="P133" s="26"/>
      <c r="Q133" s="26"/>
      <c r="R133" s="26"/>
      <c r="S133" s="29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9"/>
      <c r="K134" s="26"/>
      <c r="L134" s="26"/>
      <c r="M134" s="26"/>
      <c r="N134" s="26"/>
      <c r="O134" s="26"/>
      <c r="P134" s="26"/>
      <c r="Q134" s="26"/>
      <c r="R134" s="26"/>
      <c r="S134" s="29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9"/>
      <c r="K135" s="26"/>
      <c r="L135" s="26"/>
      <c r="M135" s="26"/>
      <c r="N135" s="26"/>
      <c r="O135" s="26"/>
      <c r="P135" s="26"/>
      <c r="Q135" s="26"/>
      <c r="R135" s="26"/>
      <c r="S135" s="29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9"/>
      <c r="K136" s="26"/>
      <c r="L136" s="26"/>
      <c r="M136" s="26"/>
      <c r="N136" s="26"/>
      <c r="O136" s="26"/>
      <c r="P136" s="26"/>
      <c r="Q136" s="26"/>
      <c r="R136" s="26"/>
      <c r="S136" s="29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9"/>
      <c r="K137" s="26"/>
      <c r="L137" s="26"/>
      <c r="M137" s="26"/>
      <c r="N137" s="26"/>
      <c r="O137" s="26"/>
      <c r="P137" s="26"/>
      <c r="Q137" s="26"/>
      <c r="R137" s="26"/>
      <c r="S137" s="29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9"/>
      <c r="K138" s="26"/>
      <c r="L138" s="26"/>
      <c r="M138" s="26"/>
      <c r="N138" s="26"/>
      <c r="O138" s="26"/>
      <c r="P138" s="26"/>
      <c r="Q138" s="26"/>
      <c r="R138" s="26"/>
      <c r="S138" s="29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9"/>
      <c r="K139" s="26"/>
      <c r="L139" s="26"/>
      <c r="M139" s="26"/>
      <c r="N139" s="26"/>
      <c r="O139" s="26"/>
      <c r="P139" s="26"/>
      <c r="Q139" s="26"/>
      <c r="R139" s="26"/>
      <c r="S139" s="29"/>
      <c r="T139" s="26"/>
      <c r="U139" s="26"/>
      <c r="V139" s="26"/>
      <c r="W139" s="26"/>
      <c r="X139" s="26"/>
      <c r="Y139" s="26"/>
      <c r="Z139" s="26"/>
      <c r="AA139" s="26"/>
    </row>
    <row r="140" spans="1:27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9"/>
      <c r="K140" s="26"/>
      <c r="L140" s="26"/>
      <c r="M140" s="26"/>
      <c r="N140" s="26"/>
      <c r="O140" s="26"/>
      <c r="P140" s="26"/>
      <c r="Q140" s="26"/>
      <c r="R140" s="26"/>
      <c r="S140" s="29"/>
      <c r="T140" s="26"/>
      <c r="U140" s="26"/>
      <c r="V140" s="26"/>
      <c r="W140" s="26"/>
      <c r="X140" s="26"/>
      <c r="Y140" s="26"/>
      <c r="Z140" s="26"/>
      <c r="AA140" s="26"/>
    </row>
    <row r="141" spans="1:27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9"/>
      <c r="K141" s="26"/>
      <c r="L141" s="26"/>
      <c r="M141" s="26"/>
      <c r="N141" s="26"/>
      <c r="O141" s="26"/>
      <c r="P141" s="26"/>
      <c r="Q141" s="26"/>
      <c r="R141" s="26"/>
      <c r="S141" s="29"/>
      <c r="T141" s="26"/>
      <c r="U141" s="26"/>
      <c r="V141" s="26"/>
      <c r="W141" s="26"/>
      <c r="X141" s="26"/>
      <c r="Y141" s="26"/>
      <c r="Z141" s="26"/>
      <c r="AA141" s="26"/>
    </row>
    <row r="142" spans="1:27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9"/>
      <c r="K142" s="26"/>
      <c r="L142" s="26"/>
      <c r="M142" s="26"/>
      <c r="N142" s="26"/>
      <c r="O142" s="26"/>
      <c r="P142" s="26"/>
      <c r="Q142" s="26"/>
      <c r="R142" s="26"/>
      <c r="S142" s="29"/>
      <c r="T142" s="26"/>
      <c r="U142" s="26"/>
      <c r="V142" s="26"/>
      <c r="W142" s="26"/>
      <c r="X142" s="26"/>
      <c r="Y142" s="26"/>
      <c r="Z142" s="26"/>
      <c r="AA142" s="26"/>
    </row>
    <row r="143" spans="1:27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9"/>
      <c r="K143" s="26"/>
      <c r="L143" s="26"/>
      <c r="M143" s="26"/>
      <c r="N143" s="26"/>
      <c r="O143" s="26"/>
      <c r="P143" s="26"/>
      <c r="Q143" s="26"/>
      <c r="R143" s="26"/>
      <c r="S143" s="29"/>
      <c r="T143" s="26"/>
      <c r="U143" s="26"/>
      <c r="V143" s="26"/>
      <c r="W143" s="26"/>
      <c r="X143" s="26"/>
      <c r="Y143" s="26"/>
      <c r="Z143" s="26"/>
      <c r="AA143" s="26"/>
    </row>
  </sheetData>
  <pageMargins left="0.7" right="0.7" top="0.75" bottom="0.75" header="0.3" footer="0.3"/>
  <pageSetup paperSize="9" orientation="portrait" horizontalDpi="300" verticalDpi="300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7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2419350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8" name="Option Button 2">
              <controlPr defaultSize="0" autoFill="0" autoLine="0" autoPict="0">
                <anchor moveWithCells="1">
                  <from>
                    <xdr:col>0</xdr:col>
                    <xdr:colOff>552450</xdr:colOff>
                    <xdr:row>4</xdr:row>
                    <xdr:rowOff>19050</xdr:rowOff>
                  </from>
                  <to>
                    <xdr:col>2</xdr:col>
                    <xdr:colOff>409575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9" name="Option Button 3">
              <controlPr defaultSize="0" autoFill="0" autoLine="0" autoPict="0">
                <anchor moveWithCells="1">
                  <from>
                    <xdr:col>0</xdr:col>
                    <xdr:colOff>552450</xdr:colOff>
                    <xdr:row>7</xdr:row>
                    <xdr:rowOff>161925</xdr:rowOff>
                  </from>
                  <to>
                    <xdr:col>2</xdr:col>
                    <xdr:colOff>409575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10" name="Option Button 4">
              <controlPr defaultSize="0" autoFill="0" autoLine="0" autoPict="0">
                <anchor moveWithCells="1">
                  <from>
                    <xdr:col>0</xdr:col>
                    <xdr:colOff>552450</xdr:colOff>
                    <xdr:row>11</xdr:row>
                    <xdr:rowOff>114300</xdr:rowOff>
                  </from>
                  <to>
                    <xdr:col>2</xdr:col>
                    <xdr:colOff>409575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1" name="Option Button 5">
              <controlPr defaultSize="0" autoFill="0" autoLine="0" autoPict="0">
                <anchor moveWithCells="1">
                  <from>
                    <xdr:col>0</xdr:col>
                    <xdr:colOff>552450</xdr:colOff>
                    <xdr:row>15</xdr:row>
                    <xdr:rowOff>66675</xdr:rowOff>
                  </from>
                  <to>
                    <xdr:col>2</xdr:col>
                    <xdr:colOff>409575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2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11</xdr:col>
                    <xdr:colOff>1323975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3" name="Option Button 8">
              <controlPr defaultSize="0" autoFill="0" autoLine="0" autoPict="0">
                <anchor moveWithCells="1">
                  <from>
                    <xdr:col>10</xdr:col>
                    <xdr:colOff>104775</xdr:colOff>
                    <xdr:row>4</xdr:row>
                    <xdr:rowOff>47625</xdr:rowOff>
                  </from>
                  <to>
                    <xdr:col>11</xdr:col>
                    <xdr:colOff>923925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4" name="Option Button 9">
              <controlPr defaultSize="0" autoFill="0" autoLine="0" autoPict="0">
                <anchor moveWithCells="1">
                  <from>
                    <xdr:col>10</xdr:col>
                    <xdr:colOff>104775</xdr:colOff>
                    <xdr:row>7</xdr:row>
                    <xdr:rowOff>95250</xdr:rowOff>
                  </from>
                  <to>
                    <xdr:col>11</xdr:col>
                    <xdr:colOff>923925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5" name="Option Button 10">
              <controlPr defaultSize="0" autoFill="0" autoLine="0" autoPict="0">
                <anchor moveWithCells="1">
                  <from>
                    <xdr:col>10</xdr:col>
                    <xdr:colOff>104775</xdr:colOff>
                    <xdr:row>10</xdr:row>
                    <xdr:rowOff>133350</xdr:rowOff>
                  </from>
                  <to>
                    <xdr:col>11</xdr:col>
                    <xdr:colOff>923925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6" name="Group Box 11">
              <controlPr defaultSize="0" autoFill="0" autoPict="0">
                <anchor moveWithCells="1">
                  <from>
                    <xdr:col>19</xdr:col>
                    <xdr:colOff>9525</xdr:colOff>
                    <xdr:row>15</xdr:row>
                    <xdr:rowOff>28575</xdr:rowOff>
                  </from>
                  <to>
                    <xdr:col>21</xdr:col>
                    <xdr:colOff>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7" name="Option Button 12">
              <controlPr defaultSize="0" autoFill="0" autoLine="0" autoPict="0">
                <anchor moveWithCells="1">
                  <from>
                    <xdr:col>19</xdr:col>
                    <xdr:colOff>142875</xdr:colOff>
                    <xdr:row>16</xdr:row>
                    <xdr:rowOff>38100</xdr:rowOff>
                  </from>
                  <to>
                    <xdr:col>20</xdr:col>
                    <xdr:colOff>419100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8" name="Option Button 13">
              <controlPr defaultSize="0" autoFill="0" autoLine="0" autoPict="0">
                <anchor moveWithCells="1">
                  <from>
                    <xdr:col>19</xdr:col>
                    <xdr:colOff>142875</xdr:colOff>
                    <xdr:row>19</xdr:row>
                    <xdr:rowOff>19050</xdr:rowOff>
                  </from>
                  <to>
                    <xdr:col>20</xdr:col>
                    <xdr:colOff>419100</xdr:colOff>
                    <xdr:row>20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U48" sqref="U48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topLeftCell="D4" zoomScale="55" zoomScaleNormal="55" workbookViewId="0">
      <selection activeCell="K87" sqref="K87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tabSelected="1" topLeftCell="G1" workbookViewId="0">
      <selection activeCell="M52" sqref="M52"/>
    </sheetView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zoomScaleNormal="100" workbookViewId="0">
      <selection activeCell="M30" sqref="M30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EC9EF16-0639-4A05-A868-3BF5BF2455E8}">
  <ds:schemaRefs/>
</ds:datastoreItem>
</file>

<file path=customXml/itemProps2.xml><?xml version="1.0" encoding="utf-8"?>
<ds:datastoreItem xmlns:ds="http://schemas.openxmlformats.org/officeDocument/2006/customXml" ds:itemID="{698BF531-68A1-4419-979B-A07BF4843FD9}">
  <ds:schemaRefs/>
</ds:datastoreItem>
</file>

<file path=customXml/itemProps3.xml><?xml version="1.0" encoding="utf-8"?>
<ds:datastoreItem xmlns:ds="http://schemas.openxmlformats.org/officeDocument/2006/customXml" ds:itemID="{7D952A25-118B-4FA7-A87A-C7A286DC72B8}">
  <ds:schemaRefs/>
</ds:datastoreItem>
</file>

<file path=customXml/itemProps4.xml><?xml version="1.0" encoding="utf-8"?>
<ds:datastoreItem xmlns:ds="http://schemas.openxmlformats.org/officeDocument/2006/customXml" ds:itemID="{9F6DCA39-8779-45D9-93EC-396FFF42CF10}">
  <ds:schemaRefs/>
</ds:datastoreItem>
</file>

<file path=customXml/itemProps5.xml><?xml version="1.0" encoding="utf-8"?>
<ds:datastoreItem xmlns:ds="http://schemas.openxmlformats.org/officeDocument/2006/customXml" ds:itemID="{B13BB26C-AF00-4469-801A-970B82A47F35}">
  <ds:schemaRefs/>
</ds:datastoreItem>
</file>

<file path=customXml/itemProps6.xml><?xml version="1.0" encoding="utf-8"?>
<ds:datastoreItem xmlns:ds="http://schemas.openxmlformats.org/officeDocument/2006/customXml" ds:itemID="{51C8C744-3632-4235-8BBC-3A8AF7E08437}">
  <ds:schemaRefs/>
</ds:datastoreItem>
</file>

<file path=customXml/itemProps7.xml><?xml version="1.0" encoding="utf-8"?>
<ds:datastoreItem xmlns:ds="http://schemas.openxmlformats.org/officeDocument/2006/customXml" ds:itemID="{260EEA57-1C70-4246-910A-7E84092E234B}">
  <ds:schemaRefs/>
</ds:datastoreItem>
</file>

<file path=customXml/itemProps8.xml><?xml version="1.0" encoding="utf-8"?>
<ds:datastoreItem xmlns:ds="http://schemas.openxmlformats.org/officeDocument/2006/customXml" ds:itemID="{EB617292-DDC3-4117-A985-708B7CA100F1}">
  <ds:schemaRefs/>
</ds:datastoreItem>
</file>

<file path=customXml/itemProps9.xml><?xml version="1.0" encoding="utf-8"?>
<ds:datastoreItem xmlns:ds="http://schemas.openxmlformats.org/officeDocument/2006/customXml" ds:itemID="{8D61B404-EB0B-4A82-80C2-E51AFD5B5FB9}">
  <ds:schemaRefs/>
</ds:datastoreItem>
</file>

<file path=customXml/itemProps10.xml><?xml version="1.0" encoding="utf-8"?>
<ds:datastoreItem xmlns:ds="http://schemas.openxmlformats.org/officeDocument/2006/customXml" ds:itemID="{234021AE-F98C-4C12-88C4-DB2F183E41D9}">
  <ds:schemaRefs/>
</ds:datastoreItem>
</file>

<file path=customXml/itemProps11.xml><?xml version="1.0" encoding="utf-8"?>
<ds:datastoreItem xmlns:ds="http://schemas.openxmlformats.org/officeDocument/2006/customXml" ds:itemID="{A9781F90-7CC1-417F-B5E5-315CF82587D4}">
  <ds:schemaRefs/>
</ds:datastoreItem>
</file>

<file path=customXml/itemProps12.xml><?xml version="1.0" encoding="utf-8"?>
<ds:datastoreItem xmlns:ds="http://schemas.openxmlformats.org/officeDocument/2006/customXml" ds:itemID="{D99FBD18-270B-4CC4-BC29-0AF84492AF7A}">
  <ds:schemaRefs/>
</ds:datastoreItem>
</file>

<file path=customXml/itemProps13.xml><?xml version="1.0" encoding="utf-8"?>
<ds:datastoreItem xmlns:ds="http://schemas.openxmlformats.org/officeDocument/2006/customXml" ds:itemID="{6193B39A-AEAC-45CE-A63F-8D848503232C}">
  <ds:schemaRefs/>
</ds:datastoreItem>
</file>

<file path=customXml/itemProps14.xml><?xml version="1.0" encoding="utf-8"?>
<ds:datastoreItem xmlns:ds="http://schemas.openxmlformats.org/officeDocument/2006/customXml" ds:itemID="{5D40CF8F-5DF8-4303-8733-AADC63AACC50}">
  <ds:schemaRefs/>
</ds:datastoreItem>
</file>

<file path=customXml/itemProps15.xml><?xml version="1.0" encoding="utf-8"?>
<ds:datastoreItem xmlns:ds="http://schemas.openxmlformats.org/officeDocument/2006/customXml" ds:itemID="{E3CA5282-A450-48BB-91D9-F2358B278D27}">
  <ds:schemaRefs/>
</ds:datastoreItem>
</file>

<file path=customXml/itemProps16.xml><?xml version="1.0" encoding="utf-8"?>
<ds:datastoreItem xmlns:ds="http://schemas.openxmlformats.org/officeDocument/2006/customXml" ds:itemID="{F34D109F-B70D-4AB4-8479-BCB3BF780C6A}">
  <ds:schemaRefs/>
</ds:datastoreItem>
</file>

<file path=customXml/itemProps17.xml><?xml version="1.0" encoding="utf-8"?>
<ds:datastoreItem xmlns:ds="http://schemas.openxmlformats.org/officeDocument/2006/customXml" ds:itemID="{25CBEFD2-AE73-402F-8F74-798C1595AF88}">
  <ds:schemaRefs/>
</ds:datastoreItem>
</file>

<file path=customXml/itemProps18.xml><?xml version="1.0" encoding="utf-8"?>
<ds:datastoreItem xmlns:ds="http://schemas.openxmlformats.org/officeDocument/2006/customXml" ds:itemID="{F531AC08-F51C-4AF4-BA9E-BB1153EE44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Fuel Input</vt:lpstr>
      <vt:lpstr>Generated and Supplied</vt:lpstr>
      <vt:lpstr>Price</vt:lpstr>
      <vt:lpstr>Tables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2020-12-18T17:52:31Z</dcterms:modified>
</cp:coreProperties>
</file>