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iara\OneDrive\College\YR 4\Business Analytics\CA\Electricity\"/>
    </mc:Choice>
  </mc:AlternateContent>
  <xr:revisionPtr revIDLastSave="0" documentId="13_ncr:1_{7857F471-9DD4-4148-9C4F-C853B6740724}" xr6:coauthVersionLast="45" xr6:coauthVersionMax="45" xr10:uidLastSave="{00000000-0000-0000-0000-000000000000}"/>
  <bookViews>
    <workbookView xWindow="-120" yWindow="-120" windowWidth="38640" windowHeight="21240" firstSheet="2" activeTab="7" xr2:uid="{00000000-000D-0000-FFFF-FFFF00000000}"/>
  </bookViews>
  <sheets>
    <sheet name="Fuel Input" sheetId="1" r:id="rId1"/>
    <sheet name="Generated and Supplied" sheetId="2" r:id="rId2"/>
    <sheet name="Price" sheetId="4" r:id="rId3"/>
    <sheet name="Tables" sheetId="3" r:id="rId4"/>
    <sheet name="Question 1" sheetId="5" r:id="rId5"/>
    <sheet name="Question 2" sheetId="6" r:id="rId6"/>
    <sheet name="Question 3" sheetId="7" r:id="rId7"/>
    <sheet name="Dashboard" sheetId="8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<sst xmlns="http://schemas.openxmlformats.org/spreadsheetml/2006/main" count="392" uniqueCount="102">
  <si>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</si>
  <si>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</si>
  <si>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</si>
  <si>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</si>
  <si>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</si>
  <si>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</si>
  <si>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</si>
  <si>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</si>
  <si>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</si>
  <si>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</si>
  <si>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</si>
  <si>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</si>
  <si>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</si>
  <si>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</si>
  <si>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</si>
  <si>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</si>
  <si>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</si>
  <si>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</si>
  <si>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</si>
  <si>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</si>
  <si>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</si>
  <si>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</si>
  <si>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</si>
  <si>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</si>
  <si>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</si>
  <si>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</si>
  <si>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</si>
  <si>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</si>
  <si>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</si>
  <si>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</si>
  <si>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</si>
  <si>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</si>
  <si>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</si>
  <si>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</si>
  <si>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</si>
  <si>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</si>
  <si>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</si>
  <si>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</si>
  <si>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</si>
  <si>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</si>
  <si>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</si>
  <si>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</si>
  <si>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</si>
  <si>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</si>
  <si>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</si>
  <si>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</si>
  <si>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</si>
  <si>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</si>
  <si>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</si>
  <si>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</si>
  <si>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</si>
  <si>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</si>
  <si>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</si>
  <si>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</si>
  <si>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</si>
  <si>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</si>
  <si>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</si>
  <si>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</si>
  <si>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</si>
  <si>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</si>
  <si>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</si>
  <si>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</si>
  <si>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</si>
  <si>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</si>
  <si>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</si>
  <si>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</si>
  <si>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</si>
  <si>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</si>
  <si>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</si>
  <si>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</si>
  <si>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</si>
  <si>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</si>
  <si>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</si>
  <si>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</si>
  <si>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</si>
  <si>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</si>
  <si>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</si>
  <si>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</si>
  <si>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</si>
  <si>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</si>
  <si>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</si>
  <si>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</si>
  <si>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</si>
  <si>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</si>
  <si>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</si>
  <si>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</si>
  <si>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</si>
  <si>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</si>
  <si>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</si>
  <si>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</si>
  <si>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</si>
  <si>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</si>
  <si>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</si>
  <si>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</si>
  <si>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</si>
  <si>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</si>
  <si>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</si>
  <si>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</si>
  <si>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Question 2:   Does the consumption of electricity increase or decrease over time?</t>
  </si>
  <si>
    <t>Sum of Electricity Supplied (GWh)</t>
  </si>
  <si>
    <t>Sum of Total Consumpetion (TWh)</t>
  </si>
  <si>
    <t>Sum of Consumpition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</si>
</sst>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62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5" borderId="0" xfId="0" applyNumberFormat="1" applyFont="1" applyFill="1" applyBorder="1"/>
    <xf numFmtId="0" fontId="3" fillId="3" borderId="3" xfId="3" applyFont="1" applyBorder="1"/>
    <xf numFmtId="0" fontId="10" fillId="3" borderId="3" xfId="3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 applyAlignment="1">
      <alignment horizontal="left"/>
    </xf>
    <xf numFmtId="0" fontId="3" fillId="5" borderId="8" xfId="0" applyNumberFormat="1" applyFont="1" applyFill="1" applyBorder="1"/>
    <xf numFmtId="0" fontId="3" fillId="5" borderId="9" xfId="0" applyFont="1" applyFill="1" applyBorder="1" applyAlignment="1">
      <alignment horizontal="left"/>
    </xf>
    <xf numFmtId="0" fontId="3" fillId="5" borderId="10" xfId="0" applyNumberFormat="1" applyFont="1" applyFill="1" applyBorder="1"/>
    <xf numFmtId="0" fontId="3" fillId="5" borderId="11" xfId="0" applyNumberFormat="1" applyFont="1" applyFill="1" applyBorder="1"/>
    <xf numFmtId="0" fontId="3" fillId="5" borderId="12" xfId="2" applyFont="1" applyFill="1" applyBorder="1"/>
    <xf numFmtId="0" fontId="3" fillId="5" borderId="13" xfId="2" applyFont="1" applyFill="1" applyBorder="1"/>
    <xf numFmtId="0" fontId="3" fillId="5" borderId="14" xfId="2" applyFont="1" applyFill="1" applyBorder="1" applyAlignment="1">
      <alignment horizontal="left"/>
    </xf>
    <xf numFmtId="0" fontId="3" fillId="5" borderId="15" xfId="2" applyFont="1" applyFill="1" applyBorder="1"/>
    <xf numFmtId="0" fontId="3" fillId="5" borderId="16" xfId="2" applyFont="1" applyFill="1" applyBorder="1" applyAlignment="1">
      <alignment horizontal="left"/>
    </xf>
    <xf numFmtId="0" fontId="3" fillId="5" borderId="17" xfId="2" applyFont="1" applyFill="1" applyBorder="1"/>
    <xf numFmtId="0" fontId="0" fillId="5" borderId="0" xfId="0" applyFill="1" applyAlignment="1">
      <alignment horizontal="left"/>
    </xf>
    <xf numFmtId="0" fontId="13" fillId="5" borderId="0" xfId="0" applyFont="1" applyFill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left"/>
    </xf>
    <xf numFmtId="0" fontId="0" fillId="5" borderId="0" xfId="0" applyNumberFormat="1" applyFill="1" applyBorder="1"/>
    <xf numFmtId="0" fontId="0" fillId="5" borderId="8" xfId="0" applyNumberFormat="1" applyFill="1" applyBorder="1"/>
    <xf numFmtId="0" fontId="0" fillId="5" borderId="9" xfId="0" applyFill="1" applyBorder="1" applyAlignment="1">
      <alignment horizontal="left"/>
    </xf>
    <xf numFmtId="0" fontId="0" fillId="5" borderId="10" xfId="0" applyNumberFormat="1" applyFill="1" applyBorder="1"/>
    <xf numFmtId="0" fontId="0" fillId="5" borderId="11" xfId="0" applyNumberForma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2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General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Fuel Inputs of Fossil &amp; Nuclear Fuels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Dashboard!$A$21:$A$40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Dashboard!$B$21:$B$40</c:f>
              <c:numCache>
                <c:formatCode>General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D-40AA-89CB-6B0514B12F09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Dashboard!$A$21:$A$40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Dashboard!$C$21:$C$40</c:f>
              <c:numCache>
                <c:formatCode>General</c:formatCode>
                <c:ptCount val="2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  <c:pt idx="10">
                  <c:v>13.93</c:v>
                </c:pt>
                <c:pt idx="11">
                  <c:v>15.63</c:v>
                </c:pt>
                <c:pt idx="12">
                  <c:v>15.21</c:v>
                </c:pt>
                <c:pt idx="13">
                  <c:v>15.44</c:v>
                </c:pt>
                <c:pt idx="14">
                  <c:v>13.85</c:v>
                </c:pt>
                <c:pt idx="15">
                  <c:v>15.48</c:v>
                </c:pt>
                <c:pt idx="16">
                  <c:v>15.413826590139106</c:v>
                </c:pt>
                <c:pt idx="17">
                  <c:v>15.123807762776165</c:v>
                </c:pt>
                <c:pt idx="18">
                  <c:v>14.060726509556844</c:v>
                </c:pt>
                <c:pt idx="19">
                  <c:v>13.252523095864882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D-40AA-89CB-6B0514B1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11984"/>
        <c:axId val="59812816"/>
      </c:lineChart>
      <c:catAx>
        <c:axId val="5981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2816"/>
        <c:crosses val="autoZero"/>
        <c:auto val="1"/>
        <c:lblAlgn val="ctr"/>
        <c:lblOffset val="100"/>
        <c:noMultiLvlLbl val="0"/>
      </c:catAx>
      <c:valAx>
        <c:axId val="598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Electricity Generated by Fossil &amp; Nuclear Fuels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Dashboard!$A$21:$A$40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Dashboard!$D$21:$D$40</c:f>
              <c:numCache>
                <c:formatCode>General</c:formatCode>
                <c:ptCount val="2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  <c:pt idx="10">
                  <c:v>157818.35563090959</c:v>
                </c:pt>
                <c:pt idx="11">
                  <c:v>129668.59464370293</c:v>
                </c:pt>
                <c:pt idx="12">
                  <c:v>139994.14395581506</c:v>
                </c:pt>
                <c:pt idx="13">
                  <c:v>133237.91311053638</c:v>
                </c:pt>
                <c:pt idx="14">
                  <c:v>107945.06367493281</c:v>
                </c:pt>
                <c:pt idx="15">
                  <c:v>88265.51964102796</c:v>
                </c:pt>
                <c:pt idx="16">
                  <c:v>44537.200481142296</c:v>
                </c:pt>
                <c:pt idx="17">
                  <c:v>37424.21904157105</c:v>
                </c:pt>
                <c:pt idx="18">
                  <c:v>34151.197999158612</c:v>
                </c:pt>
                <c:pt idx="19">
                  <c:v>25402.977513281716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2B-4E20-8B92-B22497DF4D0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Dashboard!$A$21:$A$40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Dashboard!$E$21:$E$40</c:f>
              <c:numCache>
                <c:formatCode>General</c:formatCode>
                <c:ptCount val="2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  <c:pt idx="10">
                  <c:v>56441.712999999996</c:v>
                </c:pt>
                <c:pt idx="11">
                  <c:v>62655.21699999999</c:v>
                </c:pt>
                <c:pt idx="12">
                  <c:v>63949.204999999994</c:v>
                </c:pt>
                <c:pt idx="13">
                  <c:v>64132.508000000002</c:v>
                </c:pt>
                <c:pt idx="14">
                  <c:v>57902.521000000001</c:v>
                </c:pt>
                <c:pt idx="15">
                  <c:v>63894.555000000008</c:v>
                </c:pt>
                <c:pt idx="16">
                  <c:v>65149.084999999999</c:v>
                </c:pt>
                <c:pt idx="17">
                  <c:v>63886.856448923994</c:v>
                </c:pt>
                <c:pt idx="18">
                  <c:v>59097.753420458997</c:v>
                </c:pt>
                <c:pt idx="19">
                  <c:v>51032.091013407997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B-4E20-8B92-B22497DF4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11984"/>
        <c:axId val="59812816"/>
      </c:lineChart>
      <c:catAx>
        <c:axId val="5981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2816"/>
        <c:crosses val="autoZero"/>
        <c:auto val="1"/>
        <c:lblAlgn val="ctr"/>
        <c:lblOffset val="100"/>
        <c:noMultiLvlLbl val="0"/>
      </c:catAx>
      <c:valAx>
        <c:axId val="598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Dashboard!$D$21:$D$40</c:f>
              <c:numCache>
                <c:formatCode>General</c:formatCode>
                <c:ptCount val="2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  <c:pt idx="10">
                  <c:v>157818.35563090959</c:v>
                </c:pt>
                <c:pt idx="11">
                  <c:v>129668.59464370293</c:v>
                </c:pt>
                <c:pt idx="12">
                  <c:v>139994.14395581506</c:v>
                </c:pt>
                <c:pt idx="13">
                  <c:v>133237.91311053638</c:v>
                </c:pt>
                <c:pt idx="14">
                  <c:v>107945.06367493281</c:v>
                </c:pt>
                <c:pt idx="15">
                  <c:v>88265.51964102796</c:v>
                </c:pt>
                <c:pt idx="16">
                  <c:v>44537.200481142296</c:v>
                </c:pt>
                <c:pt idx="17">
                  <c:v>37424.21904157105</c:v>
                </c:pt>
                <c:pt idx="18">
                  <c:v>34151.197999158612</c:v>
                </c:pt>
                <c:pt idx="19">
                  <c:v>25402.977513281716</c:v>
                </c:pt>
              </c:numCache>
            </c:numRef>
          </c:xVal>
          <c:yVal>
            <c:numRef>
              <c:f>Dashboard!$B$21:$B$40</c:f>
              <c:numCache>
                <c:formatCode>General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1B-4BFD-AA0B-B9D037859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42431"/>
        <c:axId val="1829044511"/>
      </c:scatterChart>
      <c:valAx>
        <c:axId val="182904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44511"/>
        <c:crosses val="autoZero"/>
        <c:crossBetween val="midCat"/>
      </c:valAx>
      <c:valAx>
        <c:axId val="182904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4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Dashboard!$E$21:$E$40</c:f>
              <c:numCache>
                <c:formatCode>General</c:formatCode>
                <c:ptCount val="2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  <c:pt idx="10">
                  <c:v>56441.712999999996</c:v>
                </c:pt>
                <c:pt idx="11">
                  <c:v>62655.21699999999</c:v>
                </c:pt>
                <c:pt idx="12">
                  <c:v>63949.204999999994</c:v>
                </c:pt>
                <c:pt idx="13">
                  <c:v>64132.508000000002</c:v>
                </c:pt>
                <c:pt idx="14">
                  <c:v>57902.521000000001</c:v>
                </c:pt>
                <c:pt idx="15">
                  <c:v>63894.555000000008</c:v>
                </c:pt>
                <c:pt idx="16">
                  <c:v>65149.084999999999</c:v>
                </c:pt>
                <c:pt idx="17">
                  <c:v>63886.856448923994</c:v>
                </c:pt>
                <c:pt idx="18">
                  <c:v>59097.753420458997</c:v>
                </c:pt>
                <c:pt idx="19">
                  <c:v>51032.091013407997</c:v>
                </c:pt>
              </c:numCache>
            </c:numRef>
          </c:xVal>
          <c:yVal>
            <c:numRef>
              <c:f>Dashboard!$C$21:$C$40</c:f>
              <c:numCache>
                <c:formatCode>General</c:formatCode>
                <c:ptCount val="2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  <c:pt idx="10">
                  <c:v>13.93</c:v>
                </c:pt>
                <c:pt idx="11">
                  <c:v>15.63</c:v>
                </c:pt>
                <c:pt idx="12">
                  <c:v>15.21</c:v>
                </c:pt>
                <c:pt idx="13">
                  <c:v>15.44</c:v>
                </c:pt>
                <c:pt idx="14">
                  <c:v>13.85</c:v>
                </c:pt>
                <c:pt idx="15">
                  <c:v>15.48</c:v>
                </c:pt>
                <c:pt idx="16">
                  <c:v>15.413826590139106</c:v>
                </c:pt>
                <c:pt idx="17">
                  <c:v>15.123807762776165</c:v>
                </c:pt>
                <c:pt idx="18">
                  <c:v>14.060726509556844</c:v>
                </c:pt>
                <c:pt idx="1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0D-4F75-A4C0-02704407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6208"/>
        <c:axId val="59731600"/>
      </c:scatterChart>
      <c:valAx>
        <c:axId val="5971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1600"/>
        <c:crosses val="autoZero"/>
        <c:crossBetween val="midCat"/>
      </c:valAx>
      <c:valAx>
        <c:axId val="597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General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General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General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General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General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Supplied?Consumed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9</xdr:col>
      <xdr:colOff>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410765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pSpPr/>
          </xdr:nvGrpSpPr>
          <xdr:grpSpPr>
            <a:xfrm>
              <a:off x="9525" y="744141"/>
              <a:ext cx="2725340" cy="2627709"/>
              <a:chOff x="1628775" y="619125"/>
              <a:chExt cx="3114675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700-000001140000}"/>
                  </a:ext>
                </a:extLst>
              </xdr:cNvPr>
              <xdr:cNvSpPr/>
            </xdr:nvSpPr>
            <xdr:spPr bwMode="auto">
              <a:xfrm>
                <a:off x="1628775" y="619125"/>
                <a:ext cx="2628900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7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7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7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7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0</xdr:col>
      <xdr:colOff>14286</xdr:colOff>
      <xdr:row>41</xdr:row>
      <xdr:rowOff>4761</xdr:rowOff>
    </xdr:from>
    <xdr:to>
      <xdr:col>9</xdr:col>
      <xdr:colOff>9525</xdr:colOff>
      <xdr:row>56</xdr:row>
      <xdr:rowOff>180974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8</xdr:col>
      <xdr:colOff>1905000</xdr:colOff>
      <xdr:row>73</xdr:row>
      <xdr:rowOff>4763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3381</xdr:colOff>
      <xdr:row>74</xdr:row>
      <xdr:rowOff>952</xdr:rowOff>
    </xdr:from>
    <xdr:to>
      <xdr:col>3</xdr:col>
      <xdr:colOff>2038349</xdr:colOff>
      <xdr:row>92</xdr:row>
      <xdr:rowOff>71152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2038350</xdr:colOff>
      <xdr:row>73</xdr:row>
      <xdr:rowOff>180975</xdr:rowOff>
    </xdr:from>
    <xdr:to>
      <xdr:col>9</xdr:col>
      <xdr:colOff>4762</xdr:colOff>
      <xdr:row>92</xdr:row>
      <xdr:rowOff>66675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11</xdr:col>
          <xdr:colOff>1320511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pSpPr/>
          </xdr:nvGrpSpPr>
          <xdr:grpSpPr>
            <a:xfrm>
              <a:off x="12664786" y="744141"/>
              <a:ext cx="2762250" cy="2446734"/>
              <a:chOff x="12773024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700-000007140000}"/>
                  </a:ext>
                </a:extLst>
              </xdr:cNvPr>
              <xdr:cNvSpPr/>
            </xdr:nvSpPr>
            <xdr:spPr bwMode="auto">
              <a:xfrm>
                <a:off x="12773024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7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7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7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16808</xdr:colOff>
      <xdr:row>3</xdr:row>
      <xdr:rowOff>1121</xdr:rowOff>
    </xdr:from>
    <xdr:to>
      <xdr:col>17</xdr:col>
      <xdr:colOff>1057275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BD93DB-1AA9-4A18-9CF0-0CD291BFE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7A4701-8C99-4BD9-8E94-442418F2C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7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7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1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0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0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121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120"/>
    <tableColumn id="3" xr3:uid="{42B76805-87AD-4464-B964-D9997E7CDA31}" name="Coal" dataDxfId="119"/>
    <tableColumn id="4" xr3:uid="{28C5FFBC-B08F-4EBB-8FD0-3D9BCEFB0545}" name="Oil" dataDxfId="118"/>
    <tableColumn id="5" xr3:uid="{E1FF3820-454E-4F30-A598-808F004FBC3B}" name="Natural Gas" dataDxfId="117"/>
    <tableColumn id="6" xr3:uid="{4AB5F9F0-2A1E-4DB0-9D88-FC180F5C9F12}" name="Nuclear (Produced via Electricity)" dataDxfId="116"/>
    <tableColumn id="7" xr3:uid="{2681F994-E29F-42FC-B3C3-D554E1980FB0}" name="Hydro (Produced via Electricity)" dataDxfId="115"/>
    <tableColumn id="8" xr3:uid="{407543D2-79D5-484D-A71F-7E9EAE58AE04}" name="Wind and Solar (Produced via Electricity)" dataDxfId="114"/>
    <tableColumn id="9" xr3:uid="{1E3C5EC2-9A51-4D8C-A173-CEA8E6F2958C}" name="Other Fuels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112">
  <autoFilter ref="A2:K102" xr:uid="{B02624F6-91B9-41CE-8C67-089A89A563C3}"/>
  <tableColumns count="11">
    <tableColumn id="1" xr3:uid="{700DB8DB-C573-48B2-B145-003E4F0C67DF}" name="Year" dataDxfId="111"/>
    <tableColumn id="2" xr3:uid="{4B246CBC-F60A-4A99-AC0D-91883F9D70B1}" name="Electricity Generated" dataDxfId="110"/>
    <tableColumn id="3" xr3:uid="{AA263994-6B8A-45FC-B990-45F3F29E21FF}" name="Electricity used on works" dataDxfId="109"/>
    <tableColumn id="4" xr3:uid="{B3A7C3D9-492A-486A-955F-3B3B0D4C259D}" name="Total" dataDxfId="108"/>
    <tableColumn id="5" xr3:uid="{506C8B94-CBA0-4E6D-82CE-1AABDDBA59EC}" name="Conventional &amp; thermal &amp; others (1)" dataDxfId="107"/>
    <tableColumn id="6" xr3:uid="{D9A7D8C2-3758-4758-A954-D99298819410}" name="Nuclear" dataDxfId="106"/>
    <tableColumn id="7" xr3:uid="{1D8F9773-5F72-453A-8719-F2EFF8638622}" name="Wind" dataDxfId="105"/>
    <tableColumn id="8" xr3:uid="{DEF51020-B998-4020-A736-69B40306C8C4}" name="Hydro (Pumped Storage)" dataDxfId="104"/>
    <tableColumn id="9" xr3:uid="{E2EA18DF-5CD2-4D60-832C-68EB2F91B792}" name="Used at pumping Stations" dataDxfId="103"/>
    <tableColumn id="10" xr3:uid="{0FD46CEF-40B7-4DDF-BEB5-07D6E2CC0044}" name="Electricity Supplied (Net)(Col D - Col H)" dataDxfId="102"/>
    <tableColumn id="11" xr3:uid="{BB75C779-07EE-4EBA-AF68-719B4EA54B29}" name="Total Consumpetion (TWh)" dataDxfId="101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100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99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98"/>
    <tableColumn id="3" xr3:uid="{97349723-D71B-4DE7-8820-53768666848E}" name="Coal" dataDxfId="97"/>
    <tableColumn id="4" xr3:uid="{8A2CBB9B-9748-4A7E-BC72-B4E57791ABF2}" name="Oil" dataDxfId="96"/>
    <tableColumn id="5" xr3:uid="{7BE1A734-C466-489F-9D08-561CF6639967}" name="Natural Gas" dataDxfId="95"/>
    <tableColumn id="6" xr3:uid="{B099C8E6-71A7-42EF-8338-9576EA8E71DF}" name="Nuclear (Produced via Electricity)" dataDxfId="94"/>
    <tableColumn id="7" xr3:uid="{FC5C7AB9-F356-4C6B-A031-018705422302}" name="Hydro (Produced via Electricity)" dataDxfId="93"/>
    <tableColumn id="8" xr3:uid="{B5E9A087-104C-4747-AEAF-43BA276CF25F}" name="Wind and Solar (Produced via Electricity)" dataDxfId="92"/>
    <tableColumn id="9" xr3:uid="{7A581C98-3978-4226-9B39-B806D50D0C29}" name="Other Fuels" dataDxfId="9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9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89">
  <autoFilter ref="K2:U102" xr:uid="{E03F2F21-6FC1-4D9F-A7CC-88D50701FA4E}"/>
  <tableColumns count="11">
    <tableColumn id="1" xr3:uid="{228082E9-3954-49BF-A05A-D8D7005D7E5A}" name="Year" dataDxfId="88"/>
    <tableColumn id="2" xr3:uid="{8E4EE68D-0DF4-4AD2-B727-0FA2835B8960}" name="Electricity Generated" dataDxfId="87"/>
    <tableColumn id="3" xr3:uid="{AF76F835-A1B4-4B0C-873F-96E0F3AF4E15}" name="Electricity used on works" dataDxfId="86"/>
    <tableColumn id="4" xr3:uid="{EACC6DC2-7690-4E0D-A150-999237085474}" name="Total" dataDxfId="85"/>
    <tableColumn id="5" xr3:uid="{7FE4D1B1-3470-43CA-AE8B-5565695EAEF3}" name="Conventional &amp; thermal &amp; others (1)" dataDxfId="84"/>
    <tableColumn id="6" xr3:uid="{AD85CE22-ED31-40E6-AC76-711847084599}" name="Nuclear" dataDxfId="83"/>
    <tableColumn id="7" xr3:uid="{235B8D8B-3779-49A7-977C-0E13ACA2C37F}" name="Wind" dataDxfId="82"/>
    <tableColumn id="8" xr3:uid="{C28B7BC3-AF16-467F-8AD9-97162205D80B}" name="Hydro (Pumped Storage)" dataDxfId="81"/>
    <tableColumn id="9" xr3:uid="{2B2057FA-1CD7-4578-BC0C-3885AB5BF37A}" name="Used at pumping Stations" dataDxfId="80"/>
    <tableColumn id="10" xr3:uid="{7B6270C0-29C7-4F84-B361-64091CB4D896}" name="Electricity Supplied (Net)(Col D - Col H)" dataDxfId="79"/>
    <tableColumn id="11" xr3:uid="{EE39D0A0-8368-4BF8-90EC-8D19C09CDFC5}" name="Total Consumpetion (TWh)" dataDxfId="78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77">
      <calculatedColumnFormula>C63+D63+E63</calculatedColumnFormula>
    </tableColumn>
    <tableColumn id="3" xr3:uid="{FBFA4C21-F60A-4A45-82CA-3848866E700C}" name="Nuclear input MTOE" dataDxfId="76">
      <calculatedColumnFormula>F63</calculatedColumnFormula>
    </tableColumn>
    <tableColumn id="4" xr3:uid="{D2D67E25-E3AB-4BE8-8728-DC374614E2F6}" name="Coal, Oil, Gas Gen GWh" dataDxfId="75">
      <calculatedColumnFormula>O63</calculatedColumnFormula>
    </tableColumn>
    <tableColumn id="5" xr3:uid="{36234318-F4D2-44AD-8B48-37EBF35D9D56}" name="Nuclear Generated GWh" dataDxfId="74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73">
      <calculatedColumnFormula>C93+D93+E93</calculatedColumnFormula>
    </tableColumn>
    <tableColumn id="3" xr3:uid="{4B6BD29A-BD0D-4F4D-BE49-93939CE47473}" name="Nuclear input MTOE" dataDxfId="72">
      <calculatedColumnFormula>F93</calculatedColumnFormula>
    </tableColumn>
    <tableColumn id="4" xr3:uid="{B4D6F3A1-A405-4CA9-9D5A-7C6209AF77EA}" name="Coal, Oil, Gas Gen GWh" dataDxfId="71">
      <calculatedColumnFormula>O93</calculatedColumnFormula>
    </tableColumn>
    <tableColumn id="5" xr3:uid="{548402B0-8A3A-4D93-B766-9D1F0EFCC027}" name="Nuclear Generated GWh" dataDxfId="70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69"/>
    <tableColumn id="3" xr3:uid="{9E4D9B80-C7B3-463A-8752-35197F1F5E80}" name="Oil MTOE" dataDxfId="68"/>
    <tableColumn id="4" xr3:uid="{5B9FDDF3-0C5F-4082-9380-BB7DF19B249E}" name="Natural Gas MTOE" dataDxfId="67"/>
    <tableColumn id="5" xr3:uid="{12A0D5DE-09D1-4D14-9064-34E6F77DB5D4}" name="Total Coal, Oil, &amp; Gas MTOE" dataDxfId="66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65"/>
    <tableColumn id="7" xr3:uid="{A4879C39-AFF8-411E-BE45-ED5CFED4DEF0}" name="Coal, Oil, &amp; Gas Produced GWh" dataDxfId="64" dataCellStyle="Comma"/>
    <tableColumn id="8" xr3:uid="{364B1E5A-8E01-493C-A017-9500DA65058B}" name="Nuclear Produced GWh" dataDxfId="63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62">
      <calculatedColumnFormula>AVERAGE(E12:E21)</calculatedColumnFormula>
    </tableColumn>
    <tableColumn id="3" xr3:uid="{308BB7CC-2C4E-43CD-9584-E6F224341BD6}" name="Mean Fuel Input for Nuclear MTOE" dataDxfId="61">
      <calculatedColumnFormula>AVERAGE(F12:F21)</calculatedColumnFormula>
    </tableColumn>
    <tableColumn id="4" xr3:uid="{A38D31CE-553C-4CAB-9B85-F9DA1698B24C}" name="Mean Electricity Generated by Fossil Fuels GWh" dataDxfId="60">
      <calculatedColumnFormula>AVERAGE(G12:G21)</calculatedColumnFormula>
    </tableColumn>
    <tableColumn id="5" xr3:uid="{38B549DD-0A55-4E78-A549-95777C0B97BA}" name="Mean Electricity Generated by Nuclear GWh" dataDxfId="59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58">
  <autoFilter ref="J7:N9" xr:uid="{B9EDBA82-FD51-45F7-9FC6-11BA651F96BD}"/>
  <tableColumns count="5">
    <tableColumn id="1" xr3:uid="{421A2960-BCC1-4608-B0FB-225F350ED08F}" name="Years" dataDxfId="57"/>
    <tableColumn id="2" xr3:uid="{2B2A68E2-EBDF-4A51-B75C-9C86186C3AC7}" name="Median Fuel input for Fossil Fuels MTOE" dataDxfId="56">
      <calculatedColumnFormula>MEDIAN(E12:E21)</calculatedColumnFormula>
    </tableColumn>
    <tableColumn id="3" xr3:uid="{F7BA9BBC-828F-4A25-A6F1-419C2BF2C259}" name="Median Fuel input for Nuclear MTOE" dataDxfId="55">
      <calculatedColumnFormula>MEDIAN(F12:F21)</calculatedColumnFormula>
    </tableColumn>
    <tableColumn id="4" xr3:uid="{7FE8DBBD-5638-4A5A-9BB0-B28CCA43607D}" name="Median Electircity Generated by Fossil Fuels GWh" dataDxfId="54">
      <calculatedColumnFormula>MEDIAN(G12:G21)</calculatedColumnFormula>
    </tableColumn>
    <tableColumn id="5" xr3:uid="{A17D59ED-D2B0-4732-BD5B-776E5F192BF1}" name="Median Electricity Generated by Nuclear GWh" dataDxfId="53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52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51" dataDxfId="50" headerRowCellStyle="Normal" dataCellStyle="Normal">
  <autoFilter ref="A1:D56" xr:uid="{E8708EA6-9DCF-499C-AE4F-392C9779E19B}"/>
  <tableColumns count="4">
    <tableColumn id="1" xr3:uid="{C92819F9-D250-4777-AB52-51D04F4773CC}" name="Year" dataDxfId="49" dataCellStyle="Normal"/>
    <tableColumn id="2" xr3:uid="{E920D457-A871-4276-B219-6986FF338103}" name="Electricity Supplied (GWh)" dataDxfId="48" dataCellStyle="Normal"/>
    <tableColumn id="3" xr3:uid="{0D17E746-D35C-490E-92AE-5C5468893EBD}" name="Total Consumpetion (TWh)" dataDxfId="47" dataCellStyle="Normal"/>
    <tableColumn id="4" xr3:uid="{39604F63-40C8-49CA-AF7C-F7BA5FDE1598}" name="Consumpition (GWh)" dataDxfId="46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45" dataCellStyle="Normal"/>
    <tableColumn id="3" xr3:uid="{600FA85C-245D-42C3-801F-7858AD70432D}" name="Total Electricity Produced (GWh)" dataDxfId="44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6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5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topLeftCell="A48"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U48" sqref="U48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topLeftCell="D1" zoomScaleNormal="100" workbookViewId="0">
      <selection activeCell="E82" sqref="E82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workbookViewId="0"/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topLeftCell="A7" zoomScaleNormal="100" workbookViewId="0">
      <selection activeCell="S57" sqref="S57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R112"/>
  <sheetViews>
    <sheetView tabSelected="1" topLeftCell="E1" zoomScaleNormal="100" workbookViewId="0">
      <selection activeCell="L114" sqref="L114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32.5703125" bestFit="1" customWidth="1"/>
    <col min="4" max="4" width="20.42578125" bestFit="1" customWidth="1"/>
    <col min="5" max="5" width="36" bestFit="1" customWidth="1"/>
    <col min="6" max="6" width="2.85546875" customWidth="1"/>
    <col min="7" max="7" width="12" customWidth="1"/>
    <col min="8" max="8" width="13.140625" bestFit="1" customWidth="1"/>
    <col min="9" max="9" width="28.85546875" bestFit="1" customWidth="1"/>
    <col min="11" max="11" width="21.7109375" bestFit="1" customWidth="1"/>
    <col min="12" max="12" width="20" customWidth="1"/>
    <col min="13" max="13" width="32.140625" bestFit="1" customWidth="1"/>
    <col min="14" max="14" width="27" bestFit="1" customWidth="1"/>
    <col min="15" max="15" width="2.5703125" customWidth="1"/>
    <col min="16" max="16" width="16.5703125" customWidth="1"/>
    <col min="17" max="17" width="27.5703125" bestFit="1" customWidth="1"/>
    <col min="18" max="18" width="21.140625" customWidth="1"/>
  </cols>
  <sheetData>
    <row r="3" spans="1:18" ht="26.25" x14ac:dyDescent="0.4">
      <c r="A3" s="25"/>
      <c r="B3" s="26"/>
      <c r="C3" s="26"/>
      <c r="D3" s="25"/>
      <c r="E3" s="27" t="s">
        <v>97</v>
      </c>
      <c r="F3" s="26"/>
      <c r="G3" s="26"/>
      <c r="H3" s="26"/>
      <c r="I3" s="26"/>
      <c r="J3" s="29"/>
      <c r="K3" s="26"/>
      <c r="L3" s="26"/>
      <c r="M3" s="26"/>
      <c r="N3" s="48" t="s">
        <v>98</v>
      </c>
      <c r="O3" s="26"/>
      <c r="P3" s="26"/>
      <c r="Q3" s="26"/>
      <c r="R3" s="26"/>
    </row>
    <row r="4" spans="1:18" x14ac:dyDescent="0.25">
      <c r="A4" s="24"/>
      <c r="B4" s="24"/>
      <c r="C4" s="26"/>
      <c r="D4" s="26"/>
      <c r="E4" s="26"/>
      <c r="F4" s="26"/>
      <c r="G4" s="26"/>
      <c r="H4" s="26"/>
      <c r="I4" s="26"/>
      <c r="J4" s="29"/>
      <c r="K4" s="24"/>
      <c r="L4" s="24"/>
      <c r="M4" s="26"/>
      <c r="N4" s="26"/>
      <c r="O4" s="26"/>
      <c r="P4" s="26"/>
      <c r="Q4" s="26"/>
      <c r="R4" s="26"/>
    </row>
    <row r="5" spans="1:18" x14ac:dyDescent="0.25">
      <c r="A5" s="24"/>
      <c r="B5" s="24"/>
      <c r="C5" s="26"/>
      <c r="D5" s="26"/>
      <c r="E5" s="26"/>
      <c r="F5" s="26"/>
      <c r="G5" s="26"/>
      <c r="H5" s="26"/>
      <c r="I5" s="26"/>
      <c r="J5" s="29"/>
      <c r="K5" s="24"/>
      <c r="L5" s="24"/>
      <c r="M5" s="26"/>
      <c r="N5" s="26"/>
      <c r="O5" s="26"/>
      <c r="P5" s="26"/>
      <c r="Q5" s="26"/>
      <c r="R5" s="26"/>
    </row>
    <row r="6" spans="1:18" x14ac:dyDescent="0.25">
      <c r="A6" s="24"/>
      <c r="B6" s="24"/>
      <c r="C6" s="26"/>
      <c r="D6" s="26"/>
      <c r="E6" s="26"/>
      <c r="F6" s="26"/>
      <c r="G6" s="26"/>
      <c r="H6" s="26"/>
      <c r="I6" s="26"/>
      <c r="J6" s="29"/>
      <c r="K6" s="24"/>
      <c r="L6" s="24"/>
      <c r="M6" s="26"/>
      <c r="N6" s="26"/>
      <c r="O6" s="26"/>
      <c r="P6" s="26"/>
      <c r="Q6" s="26"/>
      <c r="R6" s="26"/>
    </row>
    <row r="7" spans="1:18" x14ac:dyDescent="0.25">
      <c r="A7" s="24"/>
      <c r="B7" s="24"/>
      <c r="C7" s="26"/>
      <c r="D7" s="26"/>
      <c r="E7" s="26"/>
      <c r="F7" s="26"/>
      <c r="G7" s="26"/>
      <c r="H7" s="26"/>
      <c r="I7" s="26"/>
      <c r="J7" s="29"/>
      <c r="K7" s="24"/>
      <c r="L7" s="24"/>
      <c r="M7" s="26"/>
      <c r="N7" s="26"/>
      <c r="O7" s="26"/>
      <c r="P7" s="26"/>
      <c r="Q7" s="26"/>
      <c r="R7" s="26"/>
    </row>
    <row r="8" spans="1:18" x14ac:dyDescent="0.25">
      <c r="A8" s="24"/>
      <c r="B8" s="24"/>
      <c r="C8" s="26"/>
      <c r="D8" s="26"/>
      <c r="E8" s="26"/>
      <c r="F8" s="26"/>
      <c r="G8" s="26"/>
      <c r="H8" s="26"/>
      <c r="I8" s="26"/>
      <c r="J8" s="29"/>
      <c r="K8" s="24"/>
      <c r="L8" s="24"/>
      <c r="M8" s="26"/>
      <c r="N8" s="26"/>
      <c r="O8" s="26"/>
      <c r="P8" s="26"/>
      <c r="Q8" s="26"/>
      <c r="R8" s="26"/>
    </row>
    <row r="9" spans="1:18" x14ac:dyDescent="0.25">
      <c r="A9" s="24"/>
      <c r="B9" s="24"/>
      <c r="C9" s="26"/>
      <c r="D9" s="26"/>
      <c r="E9" s="26"/>
      <c r="F9" s="26"/>
      <c r="G9" s="26"/>
      <c r="H9" s="26"/>
      <c r="I9" s="26"/>
      <c r="J9" s="29"/>
      <c r="K9" s="24"/>
      <c r="L9" s="24"/>
      <c r="M9" s="26"/>
      <c r="N9" s="26"/>
      <c r="O9" s="26"/>
      <c r="P9" s="26"/>
      <c r="Q9" s="26"/>
      <c r="R9" s="26"/>
    </row>
    <row r="10" spans="1:18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9"/>
      <c r="K10" s="24"/>
      <c r="L10" s="24"/>
      <c r="M10" s="26"/>
      <c r="N10" s="26"/>
      <c r="O10" s="26"/>
      <c r="P10" s="26"/>
      <c r="Q10" s="26"/>
      <c r="R10" s="26"/>
    </row>
    <row r="11" spans="1:18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9"/>
      <c r="K11" s="24"/>
      <c r="L11" s="24"/>
      <c r="M11" s="26"/>
      <c r="N11" s="26"/>
      <c r="O11" s="26"/>
      <c r="P11" s="26"/>
      <c r="Q11" s="26"/>
      <c r="R11" s="26"/>
    </row>
    <row r="12" spans="1:18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9"/>
      <c r="K12" s="24"/>
      <c r="L12" s="24"/>
      <c r="M12" s="26"/>
      <c r="N12" s="26"/>
      <c r="O12" s="26"/>
      <c r="P12" s="26"/>
      <c r="Q12" s="26"/>
      <c r="R12" s="26"/>
    </row>
    <row r="13" spans="1:18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9"/>
      <c r="K13" s="24"/>
      <c r="L13" s="24"/>
      <c r="M13" s="26"/>
      <c r="N13" s="26"/>
      <c r="O13" s="26"/>
      <c r="P13" s="26"/>
      <c r="Q13" s="26"/>
      <c r="R13" s="26"/>
    </row>
    <row r="14" spans="1:18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9"/>
      <c r="K14" s="24"/>
      <c r="L14" s="24"/>
      <c r="M14" s="26"/>
      <c r="N14" s="26"/>
      <c r="O14" s="26"/>
      <c r="P14" s="26"/>
      <c r="Q14" s="26"/>
      <c r="R14" s="26"/>
    </row>
    <row r="15" spans="1:18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9"/>
      <c r="K15" s="24"/>
      <c r="L15" s="24"/>
      <c r="M15" s="26"/>
      <c r="N15" s="26"/>
      <c r="O15" s="26"/>
      <c r="P15" s="26"/>
      <c r="Q15" s="26"/>
      <c r="R15" s="26"/>
    </row>
    <row r="16" spans="1:18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9"/>
      <c r="K16" s="24"/>
      <c r="L16" s="24"/>
      <c r="M16" s="26"/>
      <c r="N16" s="26"/>
      <c r="O16" s="26"/>
      <c r="P16" s="26"/>
      <c r="Q16" s="26"/>
      <c r="R16" s="26"/>
    </row>
    <row r="17" spans="1:18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9"/>
      <c r="K17" s="22" t="s">
        <v>96</v>
      </c>
      <c r="L17" s="26"/>
      <c r="M17" s="26"/>
      <c r="N17" s="26"/>
      <c r="O17" s="26"/>
      <c r="P17" s="26"/>
      <c r="Q17" s="26"/>
      <c r="R17" s="26"/>
    </row>
    <row r="18" spans="1:18" x14ac:dyDescent="0.25">
      <c r="A18" s="23" t="s">
        <v>96</v>
      </c>
      <c r="B18" s="22"/>
      <c r="C18" s="25"/>
      <c r="D18" s="26"/>
      <c r="E18" s="26"/>
      <c r="F18" s="26"/>
      <c r="G18" s="26"/>
      <c r="H18" s="26"/>
      <c r="I18" s="26"/>
      <c r="J18" s="29"/>
      <c r="K18" s="22">
        <v>3</v>
      </c>
      <c r="L18" s="26"/>
      <c r="M18" s="26"/>
      <c r="N18" s="26"/>
      <c r="O18" s="26"/>
      <c r="P18" s="26"/>
      <c r="Q18" s="26"/>
      <c r="R18" s="26"/>
    </row>
    <row r="19" spans="1:18" x14ac:dyDescent="0.25">
      <c r="A19" s="31">
        <v>1</v>
      </c>
      <c r="B19" s="32"/>
      <c r="C19" s="25"/>
      <c r="D19" s="26"/>
      <c r="E19" s="26"/>
      <c r="F19" s="26"/>
      <c r="G19" s="26"/>
      <c r="H19" s="26"/>
      <c r="I19" s="26"/>
      <c r="J19" s="29"/>
      <c r="K19" s="49" t="s">
        <v>90</v>
      </c>
      <c r="L19" s="50" t="s">
        <v>99</v>
      </c>
      <c r="M19" s="50" t="s">
        <v>100</v>
      </c>
      <c r="N19" s="51" t="s">
        <v>101</v>
      </c>
      <c r="O19" s="29"/>
      <c r="P19" s="49" t="s">
        <v>0</v>
      </c>
      <c r="Q19" s="51" t="str" cm="1">
        <f t="array" ref="Q19">INDEX($L$19:$N$19,0,$K$18)</f>
        <v>Sum of Consumpition (GWh)</v>
      </c>
      <c r="R19" s="26"/>
    </row>
    <row r="20" spans="1:18" x14ac:dyDescent="0.25">
      <c r="A20" s="33" t="s">
        <v>90</v>
      </c>
      <c r="B20" s="34" t="s">
        <v>92</v>
      </c>
      <c r="C20" s="34" t="s">
        <v>93</v>
      </c>
      <c r="D20" s="34" t="s">
        <v>94</v>
      </c>
      <c r="E20" s="35" t="s">
        <v>95</v>
      </c>
      <c r="F20" s="29"/>
      <c r="G20" s="41" t="s">
        <v>0</v>
      </c>
      <c r="H20" s="42" t="str" cm="1">
        <f t="array" ref="H20">INDEX(B20:E20,0,A19)</f>
        <v>Sum of Total Coal, Oil, &amp; Gas MTOE</v>
      </c>
      <c r="I20" s="26"/>
      <c r="J20" s="29"/>
      <c r="K20" s="52">
        <v>1965</v>
      </c>
      <c r="L20" s="53">
        <v>168158</v>
      </c>
      <c r="M20" s="53">
        <v>154.71</v>
      </c>
      <c r="N20" s="54">
        <v>154710</v>
      </c>
      <c r="O20" s="29"/>
      <c r="P20" s="58">
        <v>1965</v>
      </c>
      <c r="Q20" s="59" cm="1">
        <f t="array" ref="Q20">INDEX($L$20:$N$74,MATCH(P20,$K$20:$K$74,0),$K$18)</f>
        <v>154710</v>
      </c>
      <c r="R20" s="26"/>
    </row>
    <row r="21" spans="1:18" x14ac:dyDescent="0.25">
      <c r="A21" s="36">
        <v>1980</v>
      </c>
      <c r="B21" s="30">
        <v>59.099999999999994</v>
      </c>
      <c r="C21" s="30">
        <v>9.91</v>
      </c>
      <c r="D21" s="30">
        <v>215418</v>
      </c>
      <c r="E21" s="37">
        <v>32291</v>
      </c>
      <c r="F21" s="29"/>
      <c r="G21" s="43">
        <v>1980</v>
      </c>
      <c r="H21" s="44" cm="1">
        <f t="array" ref="H21">INDEX($B$21:$E$40,MATCH(G21,$A$21:$A$40,0),$A$19)</f>
        <v>59.099999999999994</v>
      </c>
      <c r="I21" s="26"/>
      <c r="J21" s="29"/>
      <c r="K21" s="52">
        <v>1966</v>
      </c>
      <c r="L21" s="53">
        <v>174139</v>
      </c>
      <c r="M21" s="53">
        <v>160.65</v>
      </c>
      <c r="N21" s="54">
        <v>160650</v>
      </c>
      <c r="O21" s="29"/>
      <c r="P21" s="58">
        <v>1966</v>
      </c>
      <c r="Q21" s="59" cm="1">
        <f t="array" ref="Q21">INDEX($L$20:$N$74,MATCH(P21,$K$20:$K$74,0),$K$18)</f>
        <v>160650</v>
      </c>
      <c r="R21" s="26"/>
    </row>
    <row r="22" spans="1:18" x14ac:dyDescent="0.25">
      <c r="A22" s="36">
        <v>1981</v>
      </c>
      <c r="B22" s="30">
        <v>55.31</v>
      </c>
      <c r="C22" s="30">
        <v>10.18</v>
      </c>
      <c r="D22" s="30">
        <v>208589</v>
      </c>
      <c r="E22" s="37">
        <v>33191</v>
      </c>
      <c r="F22" s="29"/>
      <c r="G22" s="43">
        <v>1981</v>
      </c>
      <c r="H22" s="44" cm="1">
        <f t="array" ref="H22">INDEX($B$21:$E$40,MATCH(G22,$A$21:$A$40,0),$A$19)</f>
        <v>55.31</v>
      </c>
      <c r="I22" s="26"/>
      <c r="J22" s="29"/>
      <c r="K22" s="52">
        <v>1967</v>
      </c>
      <c r="L22" s="53">
        <v>179869</v>
      </c>
      <c r="M22" s="53">
        <v>165.75</v>
      </c>
      <c r="N22" s="54">
        <v>165750</v>
      </c>
      <c r="O22" s="29"/>
      <c r="P22" s="58">
        <v>1967</v>
      </c>
      <c r="Q22" s="59" cm="1">
        <f t="array" ref="Q22">INDEX($L$20:$N$74,MATCH(P22,$K$20:$K$74,0),$K$18)</f>
        <v>165750</v>
      </c>
      <c r="R22" s="26"/>
    </row>
    <row r="23" spans="1:18" x14ac:dyDescent="0.25">
      <c r="A23" s="36">
        <v>1982</v>
      </c>
      <c r="B23" s="30">
        <v>53.6</v>
      </c>
      <c r="C23" s="30">
        <v>11.88</v>
      </c>
      <c r="D23" s="30">
        <v>198822</v>
      </c>
      <c r="E23" s="37">
        <v>38721</v>
      </c>
      <c r="F23" s="29"/>
      <c r="G23" s="43">
        <v>1982</v>
      </c>
      <c r="H23" s="44" cm="1">
        <f t="array" ref="H23">INDEX($B$21:$E$40,MATCH(G23,$A$21:$A$40,0),$A$19)</f>
        <v>53.6</v>
      </c>
      <c r="I23" s="26"/>
      <c r="J23" s="29"/>
      <c r="K23" s="52">
        <v>1968</v>
      </c>
      <c r="L23" s="53">
        <v>192381</v>
      </c>
      <c r="M23" s="53">
        <v>178.2</v>
      </c>
      <c r="N23" s="54">
        <v>178200</v>
      </c>
      <c r="O23" s="29"/>
      <c r="P23" s="58">
        <v>1968</v>
      </c>
      <c r="Q23" s="59" cm="1">
        <f t="array" ref="Q23">INDEX($L$20:$N$74,MATCH(P23,$K$20:$K$74,0),$K$18)</f>
        <v>178200</v>
      </c>
      <c r="R23" s="26"/>
    </row>
    <row r="24" spans="1:18" x14ac:dyDescent="0.25">
      <c r="A24" s="36">
        <v>1983</v>
      </c>
      <c r="B24" s="30">
        <v>52.51</v>
      </c>
      <c r="C24" s="30">
        <v>13.47</v>
      </c>
      <c r="D24" s="30">
        <v>197600</v>
      </c>
      <c r="E24" s="37">
        <v>43911</v>
      </c>
      <c r="F24" s="29"/>
      <c r="G24" s="43">
        <v>1983</v>
      </c>
      <c r="H24" s="44" cm="1">
        <f t="array" ref="H24">INDEX($B$21:$E$40,MATCH(G24,$A$21:$A$40,0),$A$19)</f>
        <v>52.51</v>
      </c>
      <c r="I24" s="26"/>
      <c r="J24" s="29"/>
      <c r="K24" s="52">
        <v>1969</v>
      </c>
      <c r="L24" s="53">
        <v>205281</v>
      </c>
      <c r="M24" s="53">
        <v>189.86</v>
      </c>
      <c r="N24" s="54">
        <v>189860</v>
      </c>
      <c r="O24" s="29"/>
      <c r="P24" s="58">
        <v>1969</v>
      </c>
      <c r="Q24" s="59" cm="1">
        <f t="array" ref="Q24">INDEX($L$20:$N$74,MATCH(P24,$K$20:$K$74,0),$K$18)</f>
        <v>189860</v>
      </c>
      <c r="R24" s="26"/>
    </row>
    <row r="25" spans="1:18" x14ac:dyDescent="0.25">
      <c r="A25" s="36">
        <v>1984</v>
      </c>
      <c r="B25" s="30">
        <v>54.290000000000006</v>
      </c>
      <c r="C25" s="30">
        <v>14.5</v>
      </c>
      <c r="D25" s="30">
        <v>200240</v>
      </c>
      <c r="E25" s="37">
        <v>47256</v>
      </c>
      <c r="F25" s="29"/>
      <c r="G25" s="43">
        <v>1984</v>
      </c>
      <c r="H25" s="44" cm="1">
        <f t="array" ref="H25">INDEX($B$21:$E$40,MATCH(G25,$A$21:$A$40,0),$A$19)</f>
        <v>54.290000000000006</v>
      </c>
      <c r="I25" s="26"/>
      <c r="J25" s="29"/>
      <c r="K25" s="52">
        <v>1970</v>
      </c>
      <c r="L25" s="53">
        <v>214462</v>
      </c>
      <c r="M25" s="53">
        <v>199</v>
      </c>
      <c r="N25" s="54">
        <v>199000</v>
      </c>
      <c r="O25" s="29"/>
      <c r="P25" s="58">
        <v>1970</v>
      </c>
      <c r="Q25" s="59" cm="1">
        <f t="array" ref="Q25">INDEX($L$20:$N$74,MATCH(P25,$K$20:$K$74,0),$K$18)</f>
        <v>199000</v>
      </c>
      <c r="R25" s="26"/>
    </row>
    <row r="26" spans="1:18" x14ac:dyDescent="0.25">
      <c r="A26" s="36">
        <v>1985</v>
      </c>
      <c r="B26" s="30">
        <v>54.7</v>
      </c>
      <c r="C26" s="30">
        <v>16.5</v>
      </c>
      <c r="D26" s="30">
        <v>205906</v>
      </c>
      <c r="E26" s="37">
        <v>53767</v>
      </c>
      <c r="F26" s="29"/>
      <c r="G26" s="43">
        <v>1985</v>
      </c>
      <c r="H26" s="44" cm="1">
        <f t="array" ref="H26">INDEX($B$21:$E$40,MATCH(G26,$A$21:$A$40,0),$A$19)</f>
        <v>54.7</v>
      </c>
      <c r="I26" s="26"/>
      <c r="J26" s="29"/>
      <c r="K26" s="52">
        <v>1971</v>
      </c>
      <c r="L26" s="53">
        <v>221728</v>
      </c>
      <c r="M26" s="53">
        <v>204.56</v>
      </c>
      <c r="N26" s="54">
        <v>204560</v>
      </c>
      <c r="O26" s="29"/>
      <c r="P26" s="58">
        <v>1971</v>
      </c>
      <c r="Q26" s="59" cm="1">
        <f t="array" ref="Q26">INDEX($L$20:$N$74,MATCH(P26,$K$20:$K$74,0),$K$18)</f>
        <v>204560</v>
      </c>
      <c r="R26" s="26"/>
    </row>
    <row r="27" spans="1:18" x14ac:dyDescent="0.25">
      <c r="A27" s="36">
        <v>1986</v>
      </c>
      <c r="B27" s="30">
        <v>54.599999999999994</v>
      </c>
      <c r="C27" s="30">
        <v>15.44</v>
      </c>
      <c r="D27" s="30">
        <v>210452</v>
      </c>
      <c r="E27" s="37">
        <v>51843</v>
      </c>
      <c r="F27" s="29"/>
      <c r="G27" s="43">
        <v>1986</v>
      </c>
      <c r="H27" s="44" cm="1">
        <f t="array" ref="H27">INDEX($B$21:$E$40,MATCH(G27,$A$21:$A$40,0),$A$19)</f>
        <v>54.599999999999994</v>
      </c>
      <c r="I27" s="26"/>
      <c r="J27" s="29"/>
      <c r="K27" s="52">
        <v>1972</v>
      </c>
      <c r="L27" s="53">
        <v>228220</v>
      </c>
      <c r="M27" s="53">
        <v>211.55</v>
      </c>
      <c r="N27" s="54">
        <v>211550</v>
      </c>
      <c r="O27" s="29"/>
      <c r="P27" s="58">
        <v>1972</v>
      </c>
      <c r="Q27" s="59" cm="1">
        <f t="array" ref="Q27">INDEX($L$20:$N$74,MATCH(P27,$K$20:$K$74,0),$K$18)</f>
        <v>211550</v>
      </c>
      <c r="R27" s="26"/>
    </row>
    <row r="28" spans="1:18" x14ac:dyDescent="0.25">
      <c r="A28" s="36">
        <v>1987</v>
      </c>
      <c r="B28" s="30">
        <v>57.245000000000005</v>
      </c>
      <c r="C28" s="30">
        <v>14.44</v>
      </c>
      <c r="D28" s="30">
        <v>215290</v>
      </c>
      <c r="E28" s="37">
        <v>48205</v>
      </c>
      <c r="F28" s="29"/>
      <c r="G28" s="43">
        <v>1987</v>
      </c>
      <c r="H28" s="44" cm="1">
        <f t="array" ref="H28">INDEX($B$21:$E$40,MATCH(G28,$A$21:$A$40,0),$A$19)</f>
        <v>57.245000000000005</v>
      </c>
      <c r="I28" s="26"/>
      <c r="J28" s="29"/>
      <c r="K28" s="52">
        <v>1973</v>
      </c>
      <c r="L28" s="53">
        <v>244101</v>
      </c>
      <c r="M28" s="53">
        <v>226.48</v>
      </c>
      <c r="N28" s="54">
        <v>226480</v>
      </c>
      <c r="O28" s="29"/>
      <c r="P28" s="58">
        <v>1973</v>
      </c>
      <c r="Q28" s="59" cm="1">
        <f t="array" ref="Q28">INDEX($L$20:$N$74,MATCH(P28,$K$20:$K$74,0),$K$18)</f>
        <v>226480</v>
      </c>
      <c r="R28" s="26"/>
    </row>
    <row r="29" spans="1:18" x14ac:dyDescent="0.25">
      <c r="A29" s="36">
        <v>1988</v>
      </c>
      <c r="B29" s="30">
        <v>57.809999999999995</v>
      </c>
      <c r="C29" s="30">
        <v>16.57</v>
      </c>
      <c r="D29" s="30">
        <v>211932</v>
      </c>
      <c r="E29" s="37">
        <v>55642</v>
      </c>
      <c r="F29" s="29"/>
      <c r="G29" s="43">
        <v>1988</v>
      </c>
      <c r="H29" s="44" cm="1">
        <f t="array" ref="H29">INDEX($B$21:$E$40,MATCH(G29,$A$21:$A$40,0),$A$19)</f>
        <v>57.809999999999995</v>
      </c>
      <c r="I29" s="26"/>
      <c r="J29" s="29"/>
      <c r="K29" s="52">
        <v>1974</v>
      </c>
      <c r="L29" s="53">
        <v>236029</v>
      </c>
      <c r="M29" s="53">
        <v>219.64</v>
      </c>
      <c r="N29" s="54">
        <v>219640</v>
      </c>
      <c r="O29" s="29"/>
      <c r="P29" s="58">
        <v>1974</v>
      </c>
      <c r="Q29" s="59" cm="1">
        <f t="array" ref="Q29">INDEX($L$20:$N$74,MATCH(P29,$K$20:$K$74,0),$K$18)</f>
        <v>219640</v>
      </c>
      <c r="R29" s="26"/>
    </row>
    <row r="30" spans="1:18" x14ac:dyDescent="0.25">
      <c r="A30" s="36">
        <v>1989</v>
      </c>
      <c r="B30" s="30">
        <v>56.24</v>
      </c>
      <c r="C30" s="30">
        <v>17.739999999999998</v>
      </c>
      <c r="D30" s="30">
        <v>209169</v>
      </c>
      <c r="E30" s="37">
        <v>63602</v>
      </c>
      <c r="F30" s="29"/>
      <c r="G30" s="43">
        <v>1989</v>
      </c>
      <c r="H30" s="44" cm="1">
        <f t="array" ref="H30">INDEX($B$21:$E$40,MATCH(G30,$A$21:$A$40,0),$A$19)</f>
        <v>56.24</v>
      </c>
      <c r="I30" s="26"/>
      <c r="J30" s="29"/>
      <c r="K30" s="52">
        <v>1975</v>
      </c>
      <c r="L30" s="53">
        <v>236518</v>
      </c>
      <c r="M30" s="53">
        <v>219.07</v>
      </c>
      <c r="N30" s="54">
        <v>219070</v>
      </c>
      <c r="O30" s="29"/>
      <c r="P30" s="58">
        <v>1975</v>
      </c>
      <c r="Q30" s="59" cm="1">
        <f t="array" ref="Q30">INDEX($L$20:$N$74,MATCH(P30,$K$20:$K$74,0),$K$18)</f>
        <v>219070</v>
      </c>
      <c r="R30" s="26"/>
    </row>
    <row r="31" spans="1:18" x14ac:dyDescent="0.25">
      <c r="A31" s="36">
        <v>2010</v>
      </c>
      <c r="B31" s="30">
        <v>59.17</v>
      </c>
      <c r="C31" s="30">
        <v>13.93</v>
      </c>
      <c r="D31" s="30">
        <v>157818.35563090959</v>
      </c>
      <c r="E31" s="37">
        <v>56441.712999999996</v>
      </c>
      <c r="F31" s="29"/>
      <c r="G31" s="43">
        <v>2010</v>
      </c>
      <c r="H31" s="44" cm="1">
        <f t="array" ref="H31">INDEX($B$21:$E$40,MATCH(G31,$A$21:$A$40,0),$A$19)</f>
        <v>59.17</v>
      </c>
      <c r="I31" s="26"/>
      <c r="J31" s="29"/>
      <c r="K31" s="52">
        <v>1976</v>
      </c>
      <c r="L31" s="53">
        <v>238965</v>
      </c>
      <c r="M31" s="53">
        <v>222</v>
      </c>
      <c r="N31" s="54">
        <v>222000</v>
      </c>
      <c r="O31" s="29"/>
      <c r="P31" s="58">
        <v>1976</v>
      </c>
      <c r="Q31" s="59" cm="1">
        <f t="array" ref="Q31">INDEX($L$20:$N$74,MATCH(P31,$K$20:$K$74,0),$K$18)</f>
        <v>222000</v>
      </c>
      <c r="R31" s="26"/>
    </row>
    <row r="32" spans="1:18" x14ac:dyDescent="0.25">
      <c r="A32" s="36">
        <v>2011</v>
      </c>
      <c r="B32" s="30">
        <v>53.39</v>
      </c>
      <c r="C32" s="30">
        <v>15.63</v>
      </c>
      <c r="D32" s="30">
        <v>129668.59464370293</v>
      </c>
      <c r="E32" s="37">
        <v>62655.21699999999</v>
      </c>
      <c r="F32" s="29"/>
      <c r="G32" s="43">
        <v>2011</v>
      </c>
      <c r="H32" s="44" cm="1">
        <f t="array" ref="H32">INDEX($B$21:$E$40,MATCH(G32,$A$21:$A$40,0),$A$19)</f>
        <v>53.39</v>
      </c>
      <c r="I32" s="26"/>
      <c r="J32" s="29"/>
      <c r="K32" s="52">
        <v>1977</v>
      </c>
      <c r="L32" s="53">
        <v>245573</v>
      </c>
      <c r="M32" s="53">
        <v>226.8</v>
      </c>
      <c r="N32" s="54">
        <v>226800</v>
      </c>
      <c r="O32" s="29"/>
      <c r="P32" s="58">
        <v>1977</v>
      </c>
      <c r="Q32" s="59" cm="1">
        <f t="array" ref="Q32">INDEX($L$20:$N$74,MATCH(P32,$K$20:$K$74,0),$K$18)</f>
        <v>226800</v>
      </c>
      <c r="R32" s="26"/>
    </row>
    <row r="33" spans="1:18" x14ac:dyDescent="0.25">
      <c r="A33" s="36">
        <v>2012</v>
      </c>
      <c r="B33" s="30">
        <v>53.68</v>
      </c>
      <c r="C33" s="30">
        <v>15.21</v>
      </c>
      <c r="D33" s="30">
        <v>139994.14395581506</v>
      </c>
      <c r="E33" s="37">
        <v>63949.204999999994</v>
      </c>
      <c r="F33" s="29"/>
      <c r="G33" s="43">
        <v>2012</v>
      </c>
      <c r="H33" s="44" cm="1">
        <f t="array" ref="H33">INDEX($B$21:$E$40,MATCH(G33,$A$21:$A$40,0),$A$19)</f>
        <v>53.68</v>
      </c>
      <c r="I33" s="26"/>
      <c r="J33" s="29"/>
      <c r="K33" s="52">
        <v>1978</v>
      </c>
      <c r="L33" s="53">
        <v>251341</v>
      </c>
      <c r="M33" s="53">
        <v>231.42</v>
      </c>
      <c r="N33" s="54">
        <v>231420</v>
      </c>
      <c r="O33" s="29"/>
      <c r="P33" s="58">
        <v>1978</v>
      </c>
      <c r="Q33" s="59" cm="1">
        <f t="array" ref="Q33">INDEX($L$20:$N$74,MATCH(P33,$K$20:$K$74,0),$K$18)</f>
        <v>231420</v>
      </c>
      <c r="R33" s="26"/>
    </row>
    <row r="34" spans="1:18" x14ac:dyDescent="0.25">
      <c r="A34" s="36">
        <v>2013</v>
      </c>
      <c r="B34" s="30">
        <v>49.62</v>
      </c>
      <c r="C34" s="30">
        <v>15.44</v>
      </c>
      <c r="D34" s="30">
        <v>133237.91311053638</v>
      </c>
      <c r="E34" s="37">
        <v>64132.508000000002</v>
      </c>
      <c r="F34" s="29"/>
      <c r="G34" s="43">
        <v>2013</v>
      </c>
      <c r="H34" s="44" cm="1">
        <f t="array" ref="H34">INDEX($B$21:$E$40,MATCH(G34,$A$21:$A$40,0),$A$19)</f>
        <v>49.62</v>
      </c>
      <c r="I34" s="26"/>
      <c r="J34" s="29"/>
      <c r="K34" s="52">
        <v>1979</v>
      </c>
      <c r="L34" s="53">
        <v>263018</v>
      </c>
      <c r="M34" s="53">
        <v>242</v>
      </c>
      <c r="N34" s="54">
        <v>242000</v>
      </c>
      <c r="O34" s="29"/>
      <c r="P34" s="58">
        <v>1979</v>
      </c>
      <c r="Q34" s="59" cm="1">
        <f t="array" ref="Q34">INDEX($L$20:$N$74,MATCH(P34,$K$20:$K$74,0),$K$18)</f>
        <v>242000</v>
      </c>
      <c r="R34" s="26"/>
    </row>
    <row r="35" spans="1:18" x14ac:dyDescent="0.25">
      <c r="A35" s="36">
        <v>2014</v>
      </c>
      <c r="B35" s="30">
        <v>43.290000000000006</v>
      </c>
      <c r="C35" s="30">
        <v>13.85</v>
      </c>
      <c r="D35" s="30">
        <v>107945.06367493281</v>
      </c>
      <c r="E35" s="37">
        <v>57902.521000000001</v>
      </c>
      <c r="F35" s="29"/>
      <c r="G35" s="43">
        <v>2014</v>
      </c>
      <c r="H35" s="44" cm="1">
        <f t="array" ref="H35">INDEX($B$21:$E$40,MATCH(G35,$A$21:$A$40,0),$A$19)</f>
        <v>43.290000000000006</v>
      </c>
      <c r="I35" s="26"/>
      <c r="J35" s="29"/>
      <c r="K35" s="52">
        <v>1980</v>
      </c>
      <c r="L35" s="53">
        <v>250727</v>
      </c>
      <c r="M35" s="53">
        <v>231.11</v>
      </c>
      <c r="N35" s="54">
        <v>231110</v>
      </c>
      <c r="O35" s="29"/>
      <c r="P35" s="58">
        <v>1980</v>
      </c>
      <c r="Q35" s="59" cm="1">
        <f t="array" ref="Q35">INDEX($L$20:$N$74,MATCH(P35,$K$20:$K$74,0),$K$18)</f>
        <v>231110</v>
      </c>
      <c r="R35" s="26"/>
    </row>
    <row r="36" spans="1:18" x14ac:dyDescent="0.25">
      <c r="A36" s="36">
        <v>2015</v>
      </c>
      <c r="B36" s="30">
        <v>37.230000000000004</v>
      </c>
      <c r="C36" s="30">
        <v>15.48</v>
      </c>
      <c r="D36" s="30">
        <v>88265.51964102796</v>
      </c>
      <c r="E36" s="37">
        <v>63894.555000000008</v>
      </c>
      <c r="F36" s="29"/>
      <c r="G36" s="43">
        <v>2015</v>
      </c>
      <c r="H36" s="44" cm="1">
        <f t="array" ref="H36">INDEX($B$21:$E$40,MATCH(G36,$A$21:$A$40,0),$A$19)</f>
        <v>37.230000000000004</v>
      </c>
      <c r="I36" s="26"/>
      <c r="J36" s="29"/>
      <c r="K36" s="52">
        <v>1981</v>
      </c>
      <c r="L36" s="53">
        <v>245479</v>
      </c>
      <c r="M36" s="53">
        <v>227.21</v>
      </c>
      <c r="N36" s="54">
        <v>227210</v>
      </c>
      <c r="O36" s="29"/>
      <c r="P36" s="58">
        <v>1981</v>
      </c>
      <c r="Q36" s="59" cm="1">
        <f t="array" ref="Q36">INDEX($L$20:$N$74,MATCH(P36,$K$20:$K$74,0),$K$18)</f>
        <v>227210</v>
      </c>
      <c r="R36" s="26"/>
    </row>
    <row r="37" spans="1:18" x14ac:dyDescent="0.25">
      <c r="A37" s="36">
        <v>2016</v>
      </c>
      <c r="B37" s="30">
        <v>33.749110292886186</v>
      </c>
      <c r="C37" s="30">
        <v>15.413826590139106</v>
      </c>
      <c r="D37" s="30">
        <v>44537.200481142296</v>
      </c>
      <c r="E37" s="37">
        <v>65149.084999999999</v>
      </c>
      <c r="F37" s="29"/>
      <c r="G37" s="43">
        <v>2016</v>
      </c>
      <c r="H37" s="44" cm="1">
        <f t="array" ref="H37">INDEX($B$21:$E$40,MATCH(G37,$A$21:$A$40,0),$A$19)</f>
        <v>33.749110292886186</v>
      </c>
      <c r="I37" s="26"/>
      <c r="J37" s="29"/>
      <c r="K37" s="52">
        <v>1982</v>
      </c>
      <c r="L37" s="53">
        <v>241198</v>
      </c>
      <c r="M37" s="53">
        <v>222.82</v>
      </c>
      <c r="N37" s="54">
        <v>222820</v>
      </c>
      <c r="O37" s="29"/>
      <c r="P37" s="58">
        <v>1982</v>
      </c>
      <c r="Q37" s="59" cm="1">
        <f t="array" ref="Q37">INDEX($L$20:$N$74,MATCH(P37,$K$20:$K$74,0),$K$18)</f>
        <v>222820</v>
      </c>
      <c r="R37" s="26"/>
    </row>
    <row r="38" spans="1:18" x14ac:dyDescent="0.25">
      <c r="A38" s="36">
        <v>2017</v>
      </c>
      <c r="B38" s="30">
        <v>30.693317457573997</v>
      </c>
      <c r="C38" s="30">
        <v>15.123807762776165</v>
      </c>
      <c r="D38" s="30">
        <v>37424.21904157105</v>
      </c>
      <c r="E38" s="37">
        <v>63886.856448923994</v>
      </c>
      <c r="F38" s="29"/>
      <c r="G38" s="43">
        <v>2017</v>
      </c>
      <c r="H38" s="44" cm="1">
        <f t="array" ref="H38">INDEX($B$21:$E$40,MATCH(G38,$A$21:$A$40,0),$A$19)</f>
        <v>30.693317457573997</v>
      </c>
      <c r="I38" s="26"/>
      <c r="J38" s="29"/>
      <c r="K38" s="52">
        <v>1983</v>
      </c>
      <c r="L38" s="53">
        <v>244872</v>
      </c>
      <c r="M38" s="53">
        <v>226.09</v>
      </c>
      <c r="N38" s="54">
        <v>226090</v>
      </c>
      <c r="O38" s="29"/>
      <c r="P38" s="58">
        <v>1983</v>
      </c>
      <c r="Q38" s="59" cm="1">
        <f t="array" ref="Q38">INDEX($L$20:$N$74,MATCH(P38,$K$20:$K$74,0),$K$18)</f>
        <v>226090</v>
      </c>
      <c r="R38" s="26"/>
    </row>
    <row r="39" spans="1:18" x14ac:dyDescent="0.25">
      <c r="A39" s="36">
        <v>2018</v>
      </c>
      <c r="B39" s="30">
        <v>28.239634909133514</v>
      </c>
      <c r="C39" s="30">
        <v>14.060726509556844</v>
      </c>
      <c r="D39" s="30">
        <v>34151.197999158612</v>
      </c>
      <c r="E39" s="37">
        <v>59097.753420458997</v>
      </c>
      <c r="F39" s="29"/>
      <c r="G39" s="43">
        <v>2018</v>
      </c>
      <c r="H39" s="44" cm="1">
        <f t="array" ref="H39">INDEX($B$21:$E$40,MATCH(G39,$A$21:$A$40,0),$A$19)</f>
        <v>28.239634909133514</v>
      </c>
      <c r="I39" s="26"/>
      <c r="J39" s="29"/>
      <c r="K39" s="52">
        <v>1984</v>
      </c>
      <c r="L39" s="53">
        <v>250215</v>
      </c>
      <c r="M39" s="53">
        <v>230.96</v>
      </c>
      <c r="N39" s="54">
        <v>230960</v>
      </c>
      <c r="O39" s="29"/>
      <c r="P39" s="58">
        <v>1984</v>
      </c>
      <c r="Q39" s="59" cm="1">
        <f t="array" ref="Q39">INDEX($L$20:$N$74,MATCH(P39,$K$20:$K$74,0),$K$18)</f>
        <v>230960</v>
      </c>
      <c r="R39" s="26"/>
    </row>
    <row r="40" spans="1:18" x14ac:dyDescent="0.25">
      <c r="A40" s="36">
        <v>2019</v>
      </c>
      <c r="B40" s="30">
        <v>25.65866354949161</v>
      </c>
      <c r="C40" s="30">
        <v>13.252523095864882</v>
      </c>
      <c r="D40" s="30">
        <v>25402.977513281716</v>
      </c>
      <c r="E40" s="37">
        <v>51032.091013407997</v>
      </c>
      <c r="F40" s="29"/>
      <c r="G40" s="45">
        <v>2019</v>
      </c>
      <c r="H40" s="46" cm="1">
        <f t="array" ref="H40">INDEX($B$21:$E$40,MATCH(G40,$A$21:$A$40,0),$A$19)</f>
        <v>25.65866354949161</v>
      </c>
      <c r="I40" s="26"/>
      <c r="J40" s="29"/>
      <c r="K40" s="52">
        <v>1985</v>
      </c>
      <c r="L40" s="53">
        <v>262315</v>
      </c>
      <c r="M40" s="53">
        <v>241.85</v>
      </c>
      <c r="N40" s="54">
        <v>241850</v>
      </c>
      <c r="O40" s="29"/>
      <c r="P40" s="58">
        <v>1985</v>
      </c>
      <c r="Q40" s="59" cm="1">
        <f t="array" ref="Q40">INDEX($L$20:$N$74,MATCH(P40,$K$20:$K$74,0),$K$18)</f>
        <v>241850</v>
      </c>
      <c r="R40" s="26"/>
    </row>
    <row r="41" spans="1:18" x14ac:dyDescent="0.25">
      <c r="A41" s="38" t="s">
        <v>91</v>
      </c>
      <c r="B41" s="39">
        <v>970.1257262090852</v>
      </c>
      <c r="C41" s="39">
        <v>288.02088395833698</v>
      </c>
      <c r="D41" s="39">
        <v>2971863.185692078</v>
      </c>
      <c r="E41" s="40">
        <v>1076570.5048827908</v>
      </c>
      <c r="F41" s="29"/>
      <c r="G41" s="26"/>
      <c r="H41" s="26"/>
      <c r="I41" s="26"/>
      <c r="J41" s="29"/>
      <c r="K41" s="52">
        <v>1986</v>
      </c>
      <c r="L41" s="53">
        <v>265518</v>
      </c>
      <c r="M41" s="53">
        <v>254.58</v>
      </c>
      <c r="N41" s="54">
        <v>254580</v>
      </c>
      <c r="O41" s="29"/>
      <c r="P41" s="58">
        <v>1986</v>
      </c>
      <c r="Q41" s="59" cm="1">
        <f t="array" ref="Q41">INDEX($L$20:$N$74,MATCH(P41,$K$20:$K$74,0),$K$18)</f>
        <v>254580</v>
      </c>
      <c r="R41" s="26"/>
    </row>
    <row r="42" spans="1:18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9"/>
      <c r="K42" s="52">
        <v>1987</v>
      </c>
      <c r="L42" s="53">
        <v>266157</v>
      </c>
      <c r="M42" s="53">
        <v>268.38</v>
      </c>
      <c r="N42" s="54">
        <v>268380</v>
      </c>
      <c r="O42" s="29"/>
      <c r="P42" s="58">
        <v>1987</v>
      </c>
      <c r="Q42" s="59" cm="1">
        <f t="array" ref="Q42">INDEX($L$20:$N$74,MATCH(P42,$K$20:$K$74,0),$K$18)</f>
        <v>268380</v>
      </c>
      <c r="R42" s="26"/>
    </row>
    <row r="43" spans="1:18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9"/>
      <c r="K43" s="52">
        <v>1988</v>
      </c>
      <c r="L43" s="53">
        <v>270871</v>
      </c>
      <c r="M43" s="53">
        <v>274.5</v>
      </c>
      <c r="N43" s="54">
        <v>274500</v>
      </c>
      <c r="O43" s="29"/>
      <c r="P43" s="58">
        <v>1988</v>
      </c>
      <c r="Q43" s="59" cm="1">
        <f t="array" ref="Q43">INDEX($L$20:$N$74,MATCH(P43,$K$20:$K$74,0),$K$18)</f>
        <v>274500</v>
      </c>
      <c r="R43" s="26"/>
    </row>
    <row r="44" spans="1:18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9"/>
      <c r="K44" s="52">
        <v>1989</v>
      </c>
      <c r="L44" s="53">
        <v>276003</v>
      </c>
      <c r="M44" s="53">
        <v>279.39999999999998</v>
      </c>
      <c r="N44" s="54">
        <v>279400</v>
      </c>
      <c r="O44" s="29"/>
      <c r="P44" s="58">
        <v>1989</v>
      </c>
      <c r="Q44" s="59" cm="1">
        <f t="array" ref="Q44">INDEX($L$20:$N$74,MATCH(P44,$K$20:$K$74,0),$K$18)</f>
        <v>279400</v>
      </c>
      <c r="R44" s="26"/>
    </row>
    <row r="45" spans="1:18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9"/>
      <c r="K45" s="52">
        <v>1990</v>
      </c>
      <c r="L45" s="53">
        <v>281678</v>
      </c>
      <c r="M45" s="53">
        <v>284.42</v>
      </c>
      <c r="N45" s="54">
        <v>284420</v>
      </c>
      <c r="O45" s="29"/>
      <c r="P45" s="58">
        <v>1990</v>
      </c>
      <c r="Q45" s="59" cm="1">
        <f t="array" ref="Q45">INDEX($L$20:$N$74,MATCH(P45,$K$20:$K$74,0),$K$18)</f>
        <v>284420</v>
      </c>
      <c r="R45" s="26"/>
    </row>
    <row r="46" spans="1:18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9"/>
      <c r="K46" s="52">
        <v>1991</v>
      </c>
      <c r="L46" s="53">
        <v>284453</v>
      </c>
      <c r="M46" s="53">
        <v>290.83999999999997</v>
      </c>
      <c r="N46" s="54">
        <v>290840</v>
      </c>
      <c r="O46" s="29"/>
      <c r="P46" s="58">
        <v>1991</v>
      </c>
      <c r="Q46" s="59" cm="1">
        <f t="array" ref="Q46">INDEX($L$20:$N$74,MATCH(P46,$K$20:$K$74,0),$K$18)</f>
        <v>290840</v>
      </c>
      <c r="R46" s="26"/>
    </row>
    <row r="47" spans="1:18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9"/>
      <c r="K47" s="52">
        <v>1992</v>
      </c>
      <c r="L47" s="53">
        <v>282301</v>
      </c>
      <c r="M47" s="53">
        <v>291.45</v>
      </c>
      <c r="N47" s="54">
        <v>291450</v>
      </c>
      <c r="O47" s="29"/>
      <c r="P47" s="58">
        <v>1992</v>
      </c>
      <c r="Q47" s="59" cm="1">
        <f t="array" ref="Q47">INDEX($L$20:$N$74,MATCH(P47,$K$20:$K$74,0),$K$18)</f>
        <v>291450</v>
      </c>
      <c r="R47" s="26"/>
    </row>
    <row r="48" spans="1:18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9"/>
      <c r="K48" s="52">
        <v>1993</v>
      </c>
      <c r="L48" s="53">
        <v>285316</v>
      </c>
      <c r="M48" s="53">
        <v>295.75</v>
      </c>
      <c r="N48" s="54">
        <v>295750</v>
      </c>
      <c r="O48" s="29"/>
      <c r="P48" s="58">
        <v>1993</v>
      </c>
      <c r="Q48" s="59" cm="1">
        <f t="array" ref="Q48">INDEX($L$20:$N$74,MATCH(P48,$K$20:$K$74,0),$K$18)</f>
        <v>295750</v>
      </c>
      <c r="R48" s="26"/>
    </row>
    <row r="49" spans="1:18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9"/>
      <c r="K49" s="52">
        <v>1994</v>
      </c>
      <c r="L49" s="53">
        <v>288729</v>
      </c>
      <c r="M49" s="53">
        <v>292.83</v>
      </c>
      <c r="N49" s="54">
        <v>292830</v>
      </c>
      <c r="O49" s="29"/>
      <c r="P49" s="58">
        <v>1994</v>
      </c>
      <c r="Q49" s="59" cm="1">
        <f t="array" ref="Q49">INDEX($L$20:$N$74,MATCH(P49,$K$20:$K$74,0),$K$18)</f>
        <v>292830</v>
      </c>
      <c r="R49" s="26"/>
    </row>
    <row r="50" spans="1:18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9"/>
      <c r="K50" s="52">
        <v>1995</v>
      </c>
      <c r="L50" s="53">
        <v>296718</v>
      </c>
      <c r="M50" s="53">
        <v>303.92</v>
      </c>
      <c r="N50" s="54">
        <v>303920</v>
      </c>
      <c r="O50" s="29"/>
      <c r="P50" s="58">
        <v>1995</v>
      </c>
      <c r="Q50" s="59" cm="1">
        <f t="array" ref="Q50">INDEX($L$20:$N$74,MATCH(P50,$K$20:$K$74,0),$K$18)</f>
        <v>303920</v>
      </c>
      <c r="R50" s="26"/>
    </row>
    <row r="51" spans="1:18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9"/>
      <c r="K51" s="52">
        <v>1996</v>
      </c>
      <c r="L51" s="53">
        <v>308838</v>
      </c>
      <c r="M51" s="53">
        <v>319.7781796218286</v>
      </c>
      <c r="N51" s="54">
        <v>319778.1796218286</v>
      </c>
      <c r="O51" s="29"/>
      <c r="P51" s="58">
        <v>1996</v>
      </c>
      <c r="Q51" s="59" cm="1">
        <f t="array" ref="Q51">INDEX($L$20:$N$74,MATCH(P51,$K$20:$K$74,0),$K$18)</f>
        <v>319778.1796218286</v>
      </c>
      <c r="R51" s="26"/>
    </row>
    <row r="52" spans="1:18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9"/>
      <c r="K52" s="52">
        <v>1997</v>
      </c>
      <c r="L52" s="53">
        <v>306245</v>
      </c>
      <c r="M52" s="53">
        <v>321.065</v>
      </c>
      <c r="N52" s="54">
        <v>321065</v>
      </c>
      <c r="O52" s="29"/>
      <c r="P52" s="58">
        <v>1997</v>
      </c>
      <c r="Q52" s="59" cm="1">
        <f t="array" ref="Q52">INDEX($L$20:$N$74,MATCH(P52,$K$20:$K$74,0),$K$18)</f>
        <v>321065</v>
      </c>
      <c r="R52" s="26"/>
    </row>
    <row r="53" spans="1:18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9"/>
      <c r="K53" s="52">
        <v>1998</v>
      </c>
      <c r="L53" s="53">
        <v>315030</v>
      </c>
      <c r="M53" s="53">
        <v>325.35000000000002</v>
      </c>
      <c r="N53" s="54">
        <v>325350</v>
      </c>
      <c r="O53" s="29"/>
      <c r="P53" s="58">
        <v>1998</v>
      </c>
      <c r="Q53" s="59" cm="1">
        <f t="array" ref="Q53">INDEX($L$20:$N$74,MATCH(P53,$K$20:$K$74,0),$K$18)</f>
        <v>325350</v>
      </c>
      <c r="R53" s="26"/>
    </row>
    <row r="54" spans="1:18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9"/>
      <c r="K54" s="52">
        <v>1999</v>
      </c>
      <c r="L54" s="53">
        <v>317373</v>
      </c>
      <c r="M54" s="53">
        <v>332.0529075</v>
      </c>
      <c r="N54" s="54">
        <v>332052.90750000003</v>
      </c>
      <c r="O54" s="29"/>
      <c r="P54" s="58">
        <v>1999</v>
      </c>
      <c r="Q54" s="59" cm="1">
        <f t="array" ref="Q54">INDEX($L$20:$N$74,MATCH(P54,$K$20:$K$74,0),$K$18)</f>
        <v>332052.90750000003</v>
      </c>
      <c r="R54" s="26"/>
    </row>
    <row r="55" spans="1:18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9"/>
      <c r="K55" s="52">
        <v>2000</v>
      </c>
      <c r="L55" s="53">
        <v>323332</v>
      </c>
      <c r="M55" s="53">
        <v>340.29599999999994</v>
      </c>
      <c r="N55" s="54">
        <v>340295.99999999994</v>
      </c>
      <c r="O55" s="29"/>
      <c r="P55" s="58">
        <v>2000</v>
      </c>
      <c r="Q55" s="59" cm="1">
        <f t="array" ref="Q55">INDEX($L$20:$N$74,MATCH(P55,$K$20:$K$74,0),$K$18)</f>
        <v>340295.99999999994</v>
      </c>
      <c r="R55" s="26"/>
    </row>
    <row r="56" spans="1:18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9"/>
      <c r="K56" s="52">
        <v>2001</v>
      </c>
      <c r="L56" s="53">
        <v>333781.09999999998</v>
      </c>
      <c r="M56" s="53">
        <v>342.50400000000002</v>
      </c>
      <c r="N56" s="54">
        <v>342504</v>
      </c>
      <c r="O56" s="29"/>
      <c r="P56" s="58">
        <v>2001</v>
      </c>
      <c r="Q56" s="59" cm="1">
        <f t="array" ref="Q56">INDEX($L$20:$N$74,MATCH(P56,$K$20:$K$74,0),$K$18)</f>
        <v>342504</v>
      </c>
      <c r="R56" s="26"/>
    </row>
    <row r="57" spans="1:18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9"/>
      <c r="K57" s="52">
        <v>2002</v>
      </c>
      <c r="L57" s="53">
        <v>334784.6011855898</v>
      </c>
      <c r="M57" s="53">
        <v>344.10899999999998</v>
      </c>
      <c r="N57" s="54">
        <v>344109</v>
      </c>
      <c r="O57" s="29"/>
      <c r="P57" s="58">
        <v>2002</v>
      </c>
      <c r="Q57" s="59" cm="1">
        <f t="array" ref="Q57">INDEX($L$20:$N$74,MATCH(P57,$K$20:$K$74,0),$K$18)</f>
        <v>344109</v>
      </c>
      <c r="R57" s="26"/>
    </row>
    <row r="58" spans="1:18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9"/>
      <c r="K58" s="52">
        <v>2003</v>
      </c>
      <c r="L58" s="53">
        <v>342307.65082419262</v>
      </c>
      <c r="M58" s="53">
        <v>346.61700000000002</v>
      </c>
      <c r="N58" s="54">
        <v>346617</v>
      </c>
      <c r="O58" s="29"/>
      <c r="P58" s="58">
        <v>2003</v>
      </c>
      <c r="Q58" s="59" cm="1">
        <f t="array" ref="Q58">INDEX($L$20:$N$74,MATCH(P58,$K$20:$K$74,0),$K$18)</f>
        <v>346617</v>
      </c>
      <c r="R58" s="26"/>
    </row>
    <row r="59" spans="1:18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9"/>
      <c r="K59" s="52">
        <v>2004</v>
      </c>
      <c r="L59" s="53">
        <v>339234.57989576051</v>
      </c>
      <c r="M59" s="53">
        <v>347.714</v>
      </c>
      <c r="N59" s="54">
        <v>347714</v>
      </c>
      <c r="O59" s="29"/>
      <c r="P59" s="58">
        <v>2004</v>
      </c>
      <c r="Q59" s="59" cm="1">
        <f t="array" ref="Q59">INDEX($L$20:$N$74,MATCH(P59,$K$20:$K$74,0),$K$18)</f>
        <v>347714</v>
      </c>
      <c r="R59" s="26"/>
    </row>
    <row r="60" spans="1:18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9"/>
      <c r="K60" s="52">
        <v>2005</v>
      </c>
      <c r="L60" s="53">
        <v>342240.37641208217</v>
      </c>
      <c r="M60" s="53">
        <v>357.19900000000001</v>
      </c>
      <c r="N60" s="54">
        <v>357199</v>
      </c>
      <c r="O60" s="29"/>
      <c r="P60" s="58">
        <v>2005</v>
      </c>
      <c r="Q60" s="59" cm="1">
        <f t="array" ref="Q60">INDEX($L$20:$N$74,MATCH(P60,$K$20:$K$74,0),$K$18)</f>
        <v>357199</v>
      </c>
      <c r="R60" s="26"/>
    </row>
    <row r="61" spans="1:18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9"/>
      <c r="K61" s="52">
        <v>2006</v>
      </c>
      <c r="L61" s="53">
        <v>339282.75606794388</v>
      </c>
      <c r="M61" s="53">
        <v>353.863</v>
      </c>
      <c r="N61" s="54">
        <v>353863</v>
      </c>
      <c r="O61" s="29"/>
      <c r="P61" s="58">
        <v>2006</v>
      </c>
      <c r="Q61" s="59" cm="1">
        <f t="array" ref="Q61">INDEX($L$20:$N$74,MATCH(P61,$K$20:$K$74,0),$K$18)</f>
        <v>353863</v>
      </c>
      <c r="R61" s="26"/>
    </row>
    <row r="62" spans="1:18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9"/>
      <c r="K62" s="52">
        <v>2007</v>
      </c>
      <c r="L62" s="53">
        <v>340156.18119322462</v>
      </c>
      <c r="M62" s="53">
        <v>351.44900000000001</v>
      </c>
      <c r="N62" s="54">
        <v>351449</v>
      </c>
      <c r="O62" s="29"/>
      <c r="P62" s="58">
        <v>2007</v>
      </c>
      <c r="Q62" s="59" cm="1">
        <f t="array" ref="Q62">INDEX($L$20:$N$74,MATCH(P62,$K$20:$K$74,0),$K$18)</f>
        <v>351449</v>
      </c>
      <c r="R62" s="26"/>
    </row>
    <row r="63" spans="1:18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9"/>
      <c r="K63" s="52">
        <v>2008</v>
      </c>
      <c r="L63" s="53">
        <v>335205.66348946025</v>
      </c>
      <c r="M63" s="53">
        <v>349.53161080447069</v>
      </c>
      <c r="N63" s="54">
        <v>349531.61080447066</v>
      </c>
      <c r="O63" s="29"/>
      <c r="P63" s="58">
        <v>2008</v>
      </c>
      <c r="Q63" s="59" cm="1">
        <f t="array" ref="Q63">INDEX($L$20:$N$74,MATCH(P63,$K$20:$K$74,0),$K$18)</f>
        <v>349531.61080447066</v>
      </c>
      <c r="R63" s="26"/>
    </row>
    <row r="64" spans="1:18" ht="28.5" x14ac:dyDescent="0.45">
      <c r="A64" s="26"/>
      <c r="B64" s="26"/>
      <c r="C64" s="26"/>
      <c r="D64" s="26"/>
      <c r="E64" s="28"/>
      <c r="F64" s="26"/>
      <c r="G64" s="26"/>
      <c r="H64" s="26"/>
      <c r="I64" s="26"/>
      <c r="J64" s="29"/>
      <c r="K64" s="52">
        <v>2009</v>
      </c>
      <c r="L64" s="53">
        <v>322417.3514130651</v>
      </c>
      <c r="M64" s="53">
        <v>329.41616448062859</v>
      </c>
      <c r="N64" s="54">
        <v>329416.16448062862</v>
      </c>
      <c r="O64" s="29"/>
      <c r="P64" s="58">
        <v>2009</v>
      </c>
      <c r="Q64" s="59" cm="1">
        <f t="array" ref="Q64">INDEX($L$20:$N$74,MATCH(P64,$K$20:$K$74,0),$K$18)</f>
        <v>329416.16448062862</v>
      </c>
      <c r="R64" s="26"/>
    </row>
    <row r="65" spans="1:18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9"/>
      <c r="K65" s="52">
        <v>2010</v>
      </c>
      <c r="L65" s="53">
        <v>328992.89256671199</v>
      </c>
      <c r="M65" s="53">
        <v>337.51128171747797</v>
      </c>
      <c r="N65" s="54">
        <v>337511.28171747795</v>
      </c>
      <c r="O65" s="29"/>
      <c r="P65" s="58">
        <v>2010</v>
      </c>
      <c r="Q65" s="59" cm="1">
        <f t="array" ref="Q65">INDEX($L$20:$N$74,MATCH(P65,$K$20:$K$74,0),$K$18)</f>
        <v>337511.28171747795</v>
      </c>
      <c r="R65" s="26"/>
    </row>
    <row r="66" spans="1:18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9"/>
      <c r="K66" s="52">
        <v>2011</v>
      </c>
      <c r="L66" s="53">
        <v>314217.16170625627</v>
      </c>
      <c r="M66" s="53">
        <v>325.91907110947062</v>
      </c>
      <c r="N66" s="54">
        <v>325919.07110947062</v>
      </c>
      <c r="O66" s="29"/>
      <c r="P66" s="58">
        <v>2011</v>
      </c>
      <c r="Q66" s="59" cm="1">
        <f t="array" ref="Q66">INDEX($L$20:$N$74,MATCH(P66,$K$20:$K$74,0),$K$18)</f>
        <v>325919.07110947062</v>
      </c>
      <c r="R66" s="26"/>
    </row>
    <row r="67" spans="1:18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9"/>
      <c r="K67" s="52">
        <v>2012</v>
      </c>
      <c r="L67" s="53">
        <v>308453.61700526637</v>
      </c>
      <c r="M67" s="53">
        <v>325.4818778970004</v>
      </c>
      <c r="N67" s="54">
        <v>325481.87789700041</v>
      </c>
      <c r="O67" s="29"/>
      <c r="P67" s="58">
        <v>2012</v>
      </c>
      <c r="Q67" s="59" cm="1">
        <f t="array" ref="Q67">INDEX($L$20:$N$74,MATCH(P67,$K$20:$K$74,0),$K$18)</f>
        <v>325481.87789700041</v>
      </c>
      <c r="R67" s="26"/>
    </row>
    <row r="68" spans="1:18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9"/>
      <c r="K68" s="52">
        <v>2013</v>
      </c>
      <c r="L68" s="53">
        <v>305034.48240107112</v>
      </c>
      <c r="M68" s="53">
        <v>324.38484633124494</v>
      </c>
      <c r="N68" s="54">
        <v>324384.84633124492</v>
      </c>
      <c r="O68" s="29"/>
      <c r="P68" s="58">
        <v>2013</v>
      </c>
      <c r="Q68" s="59" cm="1">
        <f t="array" ref="Q68">INDEX($L$20:$N$74,MATCH(P68,$K$20:$K$74,0),$K$18)</f>
        <v>324384.84633124492</v>
      </c>
      <c r="R68" s="26"/>
    </row>
    <row r="69" spans="1:18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9"/>
      <c r="K69" s="52">
        <v>2014</v>
      </c>
      <c r="L69" s="53">
        <v>282980.22121480294</v>
      </c>
      <c r="M69" s="53">
        <v>310.80443694204644</v>
      </c>
      <c r="N69" s="54">
        <v>310804.43694204645</v>
      </c>
      <c r="O69" s="29"/>
      <c r="P69" s="58">
        <v>2014</v>
      </c>
      <c r="Q69" s="59" cm="1">
        <f t="array" ref="Q69">INDEX($L$20:$N$74,MATCH(P69,$K$20:$K$74,0),$K$18)</f>
        <v>310804.43694204645</v>
      </c>
      <c r="R69" s="26"/>
    </row>
    <row r="70" spans="1:18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9"/>
      <c r="K70" s="52">
        <v>2015</v>
      </c>
      <c r="L70" s="53">
        <v>278462.12650677841</v>
      </c>
      <c r="M70" s="53">
        <v>311.42276089552985</v>
      </c>
      <c r="N70" s="54">
        <v>311422.76089552982</v>
      </c>
      <c r="O70" s="29"/>
      <c r="P70" s="58">
        <v>2015</v>
      </c>
      <c r="Q70" s="59" cm="1">
        <f t="array" ref="Q70">INDEX($L$20:$N$74,MATCH(P70,$K$20:$K$74,0),$K$18)</f>
        <v>311422.76089552982</v>
      </c>
      <c r="R70" s="26"/>
    </row>
    <row r="71" spans="1:18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9"/>
      <c r="K71" s="52">
        <v>2016</v>
      </c>
      <c r="L71" s="53">
        <v>276582.31641477067</v>
      </c>
      <c r="M71" s="53">
        <v>311.29688932830464</v>
      </c>
      <c r="N71" s="54">
        <v>311296.88932830462</v>
      </c>
      <c r="O71" s="29"/>
      <c r="P71" s="58">
        <v>2016</v>
      </c>
      <c r="Q71" s="59" cm="1">
        <f t="array" ref="Q71">INDEX($L$20:$N$74,MATCH(P71,$K$20:$K$74,0),$K$18)</f>
        <v>311296.88932830462</v>
      </c>
      <c r="R71" s="26"/>
    </row>
    <row r="72" spans="1:18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9"/>
      <c r="K72" s="52">
        <v>2017</v>
      </c>
      <c r="L72" s="53">
        <v>272173.00753676845</v>
      </c>
      <c r="M72" s="53">
        <v>306.79287935843939</v>
      </c>
      <c r="N72" s="54">
        <v>306792.87935843942</v>
      </c>
      <c r="O72" s="29"/>
      <c r="P72" s="58">
        <v>2017</v>
      </c>
      <c r="Q72" s="59" cm="1">
        <f t="array" ref="Q72">INDEX($L$20:$N$74,MATCH(P72,$K$20:$K$74,0),$K$18)</f>
        <v>306792.87935843942</v>
      </c>
      <c r="R72" s="26"/>
    </row>
    <row r="73" spans="1:18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9"/>
      <c r="K73" s="52">
        <v>2018</v>
      </c>
      <c r="L73" s="53">
        <v>266849.02062616154</v>
      </c>
      <c r="M73" s="53">
        <v>307.37459679360495</v>
      </c>
      <c r="N73" s="54">
        <v>307374.59679360496</v>
      </c>
      <c r="O73" s="29"/>
      <c r="P73" s="58">
        <v>2018</v>
      </c>
      <c r="Q73" s="59" cm="1">
        <f t="array" ref="Q73">INDEX($L$20:$N$74,MATCH(P73,$K$20:$K$74,0),$K$18)</f>
        <v>307374.59679360496</v>
      </c>
      <c r="R73" s="26"/>
    </row>
    <row r="74" spans="1:18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9"/>
      <c r="K74" s="52">
        <v>2019</v>
      </c>
      <c r="L74" s="53">
        <v>256982.67407864827</v>
      </c>
      <c r="M74" s="53">
        <v>302.00488582335998</v>
      </c>
      <c r="N74" s="54">
        <v>302004.88582336</v>
      </c>
      <c r="O74" s="29"/>
      <c r="P74" s="60">
        <v>2019</v>
      </c>
      <c r="Q74" s="61" cm="1">
        <f t="array" ref="Q74">INDEX($L$20:$N$74,MATCH(P74,$K$20:$K$74,0),$K$18)</f>
        <v>302004.88582336</v>
      </c>
      <c r="R74" s="26"/>
    </row>
    <row r="75" spans="1:18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9"/>
      <c r="K75" s="55" t="s">
        <v>91</v>
      </c>
      <c r="L75" s="56">
        <v>15083288.780538557</v>
      </c>
      <c r="M75" s="56">
        <v>15191.738388603408</v>
      </c>
      <c r="N75" s="57">
        <v>15191738.388603404</v>
      </c>
      <c r="O75" s="29"/>
      <c r="P75" s="26"/>
      <c r="Q75" s="26"/>
      <c r="R75" s="26"/>
    </row>
    <row r="76" spans="1:18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9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9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9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9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9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9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9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9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9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9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9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9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9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 s="26"/>
      <c r="B89" s="26"/>
      <c r="C89" s="26"/>
      <c r="D89" s="26"/>
      <c r="E89" s="47"/>
      <c r="F89" s="26"/>
      <c r="G89" s="26"/>
      <c r="H89" s="26"/>
      <c r="I89" s="26"/>
      <c r="J89" s="29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 s="26"/>
      <c r="B90" s="26"/>
      <c r="C90" s="26"/>
      <c r="D90" s="26"/>
      <c r="E90" s="47"/>
      <c r="F90" s="26"/>
      <c r="G90" s="26"/>
      <c r="H90" s="26"/>
      <c r="I90" s="26"/>
      <c r="J90" s="29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 s="26"/>
      <c r="B91" s="26"/>
      <c r="C91" s="26"/>
      <c r="D91" s="26"/>
      <c r="E91" s="47"/>
      <c r="F91" s="26"/>
      <c r="G91" s="26"/>
      <c r="H91" s="26"/>
      <c r="I91" s="26"/>
      <c r="J91" s="29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 s="26"/>
      <c r="B92" s="26"/>
      <c r="C92" s="26"/>
      <c r="D92" s="26"/>
      <c r="E92" s="47"/>
      <c r="F92" s="26"/>
      <c r="G92" s="26"/>
      <c r="H92" s="26"/>
      <c r="I92" s="26"/>
      <c r="J92" s="29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 s="26"/>
      <c r="B93" s="26"/>
      <c r="C93" s="26"/>
      <c r="D93" s="26"/>
      <c r="E93" s="47"/>
      <c r="F93" s="26"/>
      <c r="G93" s="26"/>
      <c r="H93" s="26"/>
      <c r="I93" s="26"/>
      <c r="J93" s="29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K96" s="26"/>
      <c r="L96" s="26"/>
      <c r="M96" s="26"/>
      <c r="N96" s="26"/>
      <c r="O96" s="26"/>
      <c r="P96" s="26"/>
      <c r="Q96" s="26"/>
      <c r="R96" s="26"/>
    </row>
    <row r="97" spans="11:18" x14ac:dyDescent="0.25">
      <c r="K97" s="26"/>
      <c r="L97" s="26"/>
      <c r="M97" s="26"/>
      <c r="N97" s="26"/>
      <c r="O97" s="26"/>
      <c r="P97" s="26"/>
      <c r="Q97" s="26"/>
      <c r="R97" s="26"/>
    </row>
    <row r="98" spans="11:18" x14ac:dyDescent="0.25">
      <c r="K98" s="26"/>
      <c r="L98" s="26"/>
      <c r="M98" s="26"/>
      <c r="N98" s="26"/>
      <c r="O98" s="26"/>
      <c r="P98" s="26"/>
      <c r="Q98" s="26"/>
      <c r="R98" s="26"/>
    </row>
    <row r="99" spans="11:18" x14ac:dyDescent="0.25">
      <c r="K99" s="26"/>
      <c r="L99" s="26"/>
      <c r="M99" s="26"/>
      <c r="N99" s="26"/>
      <c r="O99" s="26"/>
      <c r="P99" s="26"/>
      <c r="Q99" s="26"/>
      <c r="R99" s="26"/>
    </row>
    <row r="100" spans="11:18" x14ac:dyDescent="0.25">
      <c r="K100" s="26"/>
      <c r="L100" s="26"/>
      <c r="M100" s="26"/>
      <c r="N100" s="26"/>
      <c r="O100" s="26"/>
      <c r="P100" s="26"/>
      <c r="Q100" s="26"/>
      <c r="R100" s="26"/>
    </row>
    <row r="101" spans="11:18" x14ac:dyDescent="0.25">
      <c r="K101" s="26"/>
      <c r="L101" s="26"/>
      <c r="M101" s="26"/>
      <c r="N101" s="26"/>
      <c r="O101" s="26"/>
      <c r="P101" s="26"/>
      <c r="Q101" s="26"/>
      <c r="R101" s="26"/>
    </row>
    <row r="102" spans="11:18" x14ac:dyDescent="0.25">
      <c r="K102" s="26"/>
      <c r="L102" s="26"/>
      <c r="M102" s="26"/>
      <c r="N102" s="26"/>
      <c r="O102" s="26"/>
      <c r="P102" s="26"/>
      <c r="Q102" s="26"/>
      <c r="R102" s="26"/>
    </row>
    <row r="103" spans="11:18" x14ac:dyDescent="0.25">
      <c r="K103" s="26"/>
      <c r="L103" s="26"/>
      <c r="M103" s="26"/>
      <c r="N103" s="26"/>
      <c r="O103" s="26"/>
      <c r="P103" s="26"/>
      <c r="Q103" s="26"/>
      <c r="R103" s="26"/>
    </row>
    <row r="104" spans="11:18" x14ac:dyDescent="0.25">
      <c r="K104" s="26"/>
      <c r="L104" s="26"/>
      <c r="M104" s="26"/>
      <c r="N104" s="26"/>
      <c r="O104" s="26"/>
      <c r="P104" s="26"/>
      <c r="Q104" s="26"/>
      <c r="R104" s="26"/>
    </row>
    <row r="105" spans="11:18" x14ac:dyDescent="0.25">
      <c r="K105" s="26"/>
      <c r="L105" s="26"/>
      <c r="M105" s="26"/>
      <c r="N105" s="26"/>
      <c r="O105" s="26"/>
      <c r="P105" s="26"/>
      <c r="Q105" s="26"/>
      <c r="R105" s="26"/>
    </row>
    <row r="106" spans="11:18" x14ac:dyDescent="0.25">
      <c r="K106" s="26"/>
      <c r="L106" s="26"/>
      <c r="M106" s="26"/>
      <c r="N106" s="26"/>
      <c r="O106" s="26"/>
      <c r="P106" s="26"/>
      <c r="Q106" s="26"/>
      <c r="R106" s="26"/>
    </row>
    <row r="107" spans="11:18" x14ac:dyDescent="0.25">
      <c r="K107" s="26"/>
      <c r="L107" s="26"/>
      <c r="M107" s="26"/>
      <c r="N107" s="26"/>
      <c r="O107" s="26"/>
      <c r="P107" s="26"/>
      <c r="Q107" s="26"/>
      <c r="R107" s="26"/>
    </row>
    <row r="108" spans="11:18" x14ac:dyDescent="0.25">
      <c r="K108" s="26"/>
      <c r="L108" s="26"/>
      <c r="M108" s="26"/>
      <c r="N108" s="26"/>
      <c r="O108" s="26"/>
      <c r="P108" s="26"/>
      <c r="Q108" s="26"/>
      <c r="R108" s="26"/>
    </row>
    <row r="109" spans="11:18" x14ac:dyDescent="0.25">
      <c r="K109" s="26"/>
      <c r="L109" s="26"/>
      <c r="M109" s="26"/>
      <c r="N109" s="26"/>
      <c r="O109" s="26"/>
      <c r="P109" s="26"/>
      <c r="Q109" s="26"/>
      <c r="R109" s="26"/>
    </row>
    <row r="110" spans="11:18" x14ac:dyDescent="0.25">
      <c r="K110" s="26"/>
      <c r="L110" s="26"/>
      <c r="M110" s="26"/>
      <c r="N110" s="26"/>
      <c r="O110" s="26"/>
      <c r="P110" s="26"/>
      <c r="Q110" s="26"/>
      <c r="R110" s="26"/>
    </row>
    <row r="111" spans="11:18" x14ac:dyDescent="0.25">
      <c r="K111" s="26"/>
      <c r="L111" s="26"/>
      <c r="M111" s="26"/>
      <c r="N111" s="26"/>
      <c r="O111" s="26"/>
      <c r="P111" s="26"/>
      <c r="Q111" s="26"/>
      <c r="R111" s="26"/>
    </row>
    <row r="112" spans="11:18" x14ac:dyDescent="0.25">
      <c r="K112" s="26"/>
      <c r="L112" s="26"/>
      <c r="M112" s="26"/>
      <c r="N112" s="26"/>
      <c r="O112" s="26"/>
      <c r="P112" s="26"/>
      <c r="Q112" s="26"/>
      <c r="R112" s="26"/>
    </row>
  </sheetData>
  <pageMargins left="0.7" right="0.7" top="0.75" bottom="0.75" header="0.3" footer="0.3"/>
  <pageSetup paperSize="9" orientation="portrait" horizontalDpi="300" verticalDpi="30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6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857250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7" name="Option Button 2">
              <controlPr defaultSize="0" autoFill="0" autoLine="0" autoPict="0">
                <anchor moveWithCells="1">
                  <from>
                    <xdr:col>0</xdr:col>
                    <xdr:colOff>333375</xdr:colOff>
                    <xdr:row>4</xdr:row>
                    <xdr:rowOff>19050</xdr:rowOff>
                  </from>
                  <to>
                    <xdr:col>2</xdr:col>
                    <xdr:colOff>409575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8" name="Option Button 3">
              <controlPr defaultSize="0" autoFill="0" autoLine="0" autoPict="0">
                <anchor moveWithCells="1">
                  <from>
                    <xdr:col>0</xdr:col>
                    <xdr:colOff>333375</xdr:colOff>
                    <xdr:row>7</xdr:row>
                    <xdr:rowOff>161925</xdr:rowOff>
                  </from>
                  <to>
                    <xdr:col>2</xdr:col>
                    <xdr:colOff>409575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9" name="Option Button 4">
              <controlPr defaultSize="0" autoFill="0" autoLine="0" autoPict="0">
                <anchor moveWithCells="1">
                  <from>
                    <xdr:col>0</xdr:col>
                    <xdr:colOff>333375</xdr:colOff>
                    <xdr:row>11</xdr:row>
                    <xdr:rowOff>114300</xdr:rowOff>
                  </from>
                  <to>
                    <xdr:col>2</xdr:col>
                    <xdr:colOff>409575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0" name="Option Button 5">
              <controlPr defaultSize="0" autoFill="0" autoLine="0" autoPict="0">
                <anchor moveWithCells="1">
                  <from>
                    <xdr:col>0</xdr:col>
                    <xdr:colOff>333375</xdr:colOff>
                    <xdr:row>15</xdr:row>
                    <xdr:rowOff>66675</xdr:rowOff>
                  </from>
                  <to>
                    <xdr:col>2</xdr:col>
                    <xdr:colOff>409575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1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11</xdr:col>
                    <xdr:colOff>1323975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2" name="Option Button 8">
              <controlPr defaultSize="0" autoFill="0" autoLine="0" autoPict="0">
                <anchor moveWithCells="1">
                  <from>
                    <xdr:col>10</xdr:col>
                    <xdr:colOff>104775</xdr:colOff>
                    <xdr:row>4</xdr:row>
                    <xdr:rowOff>47625</xdr:rowOff>
                  </from>
                  <to>
                    <xdr:col>11</xdr:col>
                    <xdr:colOff>923925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3" name="Option Button 9">
              <controlPr defaultSize="0" autoFill="0" autoLine="0" autoPict="0">
                <anchor moveWithCells="1">
                  <from>
                    <xdr:col>10</xdr:col>
                    <xdr:colOff>104775</xdr:colOff>
                    <xdr:row>7</xdr:row>
                    <xdr:rowOff>95250</xdr:rowOff>
                  </from>
                  <to>
                    <xdr:col>11</xdr:col>
                    <xdr:colOff>923925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4" name="Option Button 10">
              <controlPr defaultSize="0" autoFill="0" autoLine="0" autoPict="0">
                <anchor moveWithCells="1">
                  <from>
                    <xdr:col>10</xdr:col>
                    <xdr:colOff>104775</xdr:colOff>
                    <xdr:row>10</xdr:row>
                    <xdr:rowOff>133350</xdr:rowOff>
                  </from>
                  <to>
                    <xdr:col>11</xdr:col>
                    <xdr:colOff>923925</xdr:colOff>
                    <xdr:row>11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5CBEFD2-AE73-402F-8F74-798C1595AF88}">
  <ds:schemaRefs/>
</ds:datastoreItem>
</file>

<file path=customXml/itemProps2.xml><?xml version="1.0" encoding="utf-8"?>
<ds:datastoreItem xmlns:ds="http://schemas.openxmlformats.org/officeDocument/2006/customXml" ds:itemID="{F9D7F5C2-DD10-4651-BEA9-CFEC3761B3B6}">
  <ds:schemaRefs/>
</ds:datastoreItem>
</file>

<file path=customXml/itemProps3.xml><?xml version="1.0" encoding="utf-8"?>
<ds:datastoreItem xmlns:ds="http://schemas.openxmlformats.org/officeDocument/2006/customXml" ds:itemID="{8D61B404-EB0B-4A82-80C2-E51AFD5B5FB9}">
  <ds:schemaRefs/>
</ds:datastoreItem>
</file>

<file path=customXml/itemProps4.xml><?xml version="1.0" encoding="utf-8"?>
<ds:datastoreItem xmlns:ds="http://schemas.openxmlformats.org/officeDocument/2006/customXml" ds:itemID="{7D952A25-118B-4FA7-A87A-C7A286DC72B8}">
  <ds:schemaRefs/>
</ds:datastoreItem>
</file>

<file path=customXml/itemProps5.xml><?xml version="1.0" encoding="utf-8"?>
<ds:datastoreItem xmlns:ds="http://schemas.openxmlformats.org/officeDocument/2006/customXml" ds:itemID="{234021AE-F98C-4C12-88C4-DB2F183E41D9}">
  <ds:schemaRefs/>
</ds:datastoreItem>
</file>

<file path=customXml/itemProps6.xml><?xml version="1.0" encoding="utf-8"?>
<ds:datastoreItem xmlns:ds="http://schemas.openxmlformats.org/officeDocument/2006/customXml" ds:itemID="{A91C0E91-D671-44BE-BB74-8338792AE748}">
  <ds:schemaRefs/>
</ds:datastoreItem>
</file>

<file path=customXml/itemProps7.xml><?xml version="1.0" encoding="utf-8"?>
<ds:datastoreItem xmlns:ds="http://schemas.openxmlformats.org/officeDocument/2006/customXml" ds:itemID="{EB617292-DDC3-4117-A985-708B7CA100F1}">
  <ds:schemaRefs/>
</ds:datastoreItem>
</file>

<file path=customXml/itemProps8.xml><?xml version="1.0" encoding="utf-8"?>
<ds:datastoreItem xmlns:ds="http://schemas.openxmlformats.org/officeDocument/2006/customXml" ds:itemID="{260EEA57-1C70-4246-910A-7E84092E234B}">
  <ds:schemaRefs/>
</ds:datastoreItem>
</file>

<file path=customXml/itemProps9.xml><?xml version="1.0" encoding="utf-8"?>
<ds:datastoreItem xmlns:ds="http://schemas.openxmlformats.org/officeDocument/2006/customXml" ds:itemID="{D99FBD18-270B-4CC4-BC29-0AF84492AF7A}">
  <ds:schemaRefs/>
</ds:datastoreItem>
</file>

<file path=customXml/itemProps10.xml><?xml version="1.0" encoding="utf-8"?>
<ds:datastoreItem xmlns:ds="http://schemas.openxmlformats.org/officeDocument/2006/customXml" ds:itemID="{7E98C26B-A264-472C-84BA-A57AAC68B4C3}">
  <ds:schemaRefs/>
</ds:datastoreItem>
</file>

<file path=customXml/itemProps11.xml><?xml version="1.0" encoding="utf-8"?>
<ds:datastoreItem xmlns:ds="http://schemas.openxmlformats.org/officeDocument/2006/customXml" ds:itemID="{AEC9EF16-0639-4A05-A868-3BF5BF2455E8}">
  <ds:schemaRefs/>
</ds:datastoreItem>
</file>

<file path=customXml/itemProps12.xml><?xml version="1.0" encoding="utf-8"?>
<ds:datastoreItem xmlns:ds="http://schemas.openxmlformats.org/officeDocument/2006/customXml" ds:itemID="{9F6DCA39-8779-45D9-93EC-396FFF42CF10}">
  <ds:schemaRefs/>
</ds:datastoreItem>
</file>

<file path=customXml/itemProps13.xml><?xml version="1.0" encoding="utf-8"?>
<ds:datastoreItem xmlns:ds="http://schemas.openxmlformats.org/officeDocument/2006/customXml" ds:itemID="{E3CA5282-A450-48BB-91D9-F2358B278D27}">
  <ds:schemaRefs/>
</ds:datastoreItem>
</file>

<file path=customXml/itemProps14.xml><?xml version="1.0" encoding="utf-8"?>
<ds:datastoreItem xmlns:ds="http://schemas.openxmlformats.org/officeDocument/2006/customXml" ds:itemID="{85E7F237-9927-478A-9F41-EE8E3E451252}">
  <ds:schemaRefs/>
</ds:datastoreItem>
</file>

<file path=customXml/itemProps15.xml><?xml version="1.0" encoding="utf-8"?>
<ds:datastoreItem xmlns:ds="http://schemas.openxmlformats.org/officeDocument/2006/customXml" ds:itemID="{51C8C744-3632-4235-8BBC-3A8AF7E08437}">
  <ds:schemaRefs/>
</ds:datastoreItem>
</file>

<file path=customXml/itemProps16.xml><?xml version="1.0" encoding="utf-8"?>
<ds:datastoreItem xmlns:ds="http://schemas.openxmlformats.org/officeDocument/2006/customXml" ds:itemID="{F531AC08-F51C-4AF4-BA9E-BB1153EE44F7}">
  <ds:schemaRefs/>
</ds:datastoreItem>
</file>

<file path=customXml/itemProps17.xml><?xml version="1.0" encoding="utf-8"?>
<ds:datastoreItem xmlns:ds="http://schemas.openxmlformats.org/officeDocument/2006/customXml" ds:itemID="{6193B39A-AEAC-45CE-A63F-8D848503232C}">
  <ds:schemaRefs/>
</ds:datastoreItem>
</file>

<file path=customXml/itemProps18.xml><?xml version="1.0" encoding="utf-8"?>
<ds:datastoreItem xmlns:ds="http://schemas.openxmlformats.org/officeDocument/2006/customXml" ds:itemID="{1678E560-A826-43C4-A9D5-D08352E5EB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Fuel Input</vt:lpstr>
      <vt:lpstr>Generated and Supplied</vt:lpstr>
      <vt:lpstr>Price</vt:lpstr>
      <vt:lpstr>Tables</vt:lpstr>
      <vt:lpstr>Question 1</vt:lpstr>
      <vt:lpstr>Question 2</vt:lpstr>
      <vt:lpstr>Question 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2020-12-17T19:15:10Z</dcterms:modified>
</cp:coreProperties>
</file>