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iSTRAT\CrossTalkModel\data\HardCopy\"/>
    </mc:Choice>
  </mc:AlternateContent>
  <xr:revisionPtr revIDLastSave="0" documentId="13_ncr:1_{CB6D078E-59B7-4FB7-833D-8421D36E4FAC}" xr6:coauthVersionLast="40" xr6:coauthVersionMax="40" xr10:uidLastSave="{00000000-0000-0000-0000-000000000000}"/>
  <bookViews>
    <workbookView xWindow="0" yWindow="0" windowWidth="28800" windowHeight="12165" activeTab="4" xr2:uid="{00000000-000D-0000-FFFF-FFFF00000000}"/>
  </bookViews>
  <sheets>
    <sheet name="Akt-pT308" sheetId="14" r:id="rId1"/>
    <sheet name="SMAD2-pS465-467" sheetId="8" r:id="rId2"/>
    <sheet name="ERK-pT202" sheetId="9" r:id="rId3"/>
    <sheet name="S6K-pT389" sheetId="17" r:id="rId4"/>
    <sheet name="AZDAverage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1" i="17" l="1"/>
  <c r="J40" i="17"/>
  <c r="J39" i="17"/>
  <c r="J38" i="17"/>
  <c r="J37" i="17"/>
  <c r="J36" i="17"/>
  <c r="J35" i="17"/>
  <c r="J34" i="17"/>
  <c r="J33" i="17"/>
  <c r="J32" i="17"/>
  <c r="J31" i="17"/>
  <c r="J41" i="9"/>
  <c r="J40" i="9"/>
  <c r="J39" i="9"/>
  <c r="J38" i="9"/>
  <c r="J37" i="9"/>
  <c r="J36" i="9"/>
  <c r="J35" i="9"/>
  <c r="J34" i="9"/>
  <c r="J33" i="9"/>
  <c r="J32" i="9"/>
  <c r="J31" i="9"/>
  <c r="J41" i="8"/>
  <c r="J40" i="8"/>
  <c r="J39" i="8"/>
  <c r="J38" i="8"/>
  <c r="J37" i="8"/>
  <c r="J36" i="8"/>
  <c r="J35" i="8"/>
  <c r="J34" i="8"/>
  <c r="J33" i="8"/>
  <c r="J32" i="8"/>
  <c r="J31" i="8"/>
  <c r="J34" i="14"/>
  <c r="J38" i="14"/>
  <c r="J32" i="14"/>
  <c r="J33" i="14"/>
  <c r="J35" i="14"/>
  <c r="J36" i="14"/>
  <c r="J37" i="14"/>
  <c r="J39" i="14"/>
  <c r="J40" i="14"/>
  <c r="J41" i="14"/>
  <c r="J31" i="14"/>
  <c r="B27" i="17" l="1"/>
  <c r="B21" i="17"/>
  <c r="B18" i="17"/>
  <c r="B19" i="17"/>
  <c r="B22" i="17"/>
  <c r="B23" i="17"/>
  <c r="B25" i="17"/>
  <c r="B26" i="17"/>
  <c r="B17" i="17"/>
  <c r="I27" i="17" l="1"/>
  <c r="H27" i="17"/>
  <c r="H41" i="17" s="1"/>
  <c r="G27" i="17"/>
  <c r="F27" i="17"/>
  <c r="F41" i="17" s="1"/>
  <c r="E27" i="17"/>
  <c r="D27" i="17"/>
  <c r="C27" i="17"/>
  <c r="I26" i="17"/>
  <c r="H26" i="17"/>
  <c r="G26" i="17"/>
  <c r="F26" i="17"/>
  <c r="E26" i="17"/>
  <c r="D26" i="17"/>
  <c r="C26" i="17"/>
  <c r="I25" i="17"/>
  <c r="H25" i="17"/>
  <c r="G25" i="17"/>
  <c r="F25" i="17"/>
  <c r="E25" i="17"/>
  <c r="D25" i="17"/>
  <c r="C25" i="17"/>
  <c r="I24" i="17"/>
  <c r="H24" i="17"/>
  <c r="G24" i="17"/>
  <c r="F24" i="17"/>
  <c r="E24" i="17"/>
  <c r="D24" i="17"/>
  <c r="I23" i="17"/>
  <c r="H23" i="17"/>
  <c r="H37" i="17" s="1"/>
  <c r="G23" i="17"/>
  <c r="F23" i="17"/>
  <c r="E23" i="17"/>
  <c r="D23" i="17"/>
  <c r="C23" i="17"/>
  <c r="I22" i="17"/>
  <c r="H22" i="17"/>
  <c r="G22" i="17"/>
  <c r="F22" i="17"/>
  <c r="F36" i="17" s="1"/>
  <c r="E22" i="17"/>
  <c r="D22" i="17"/>
  <c r="C22" i="17"/>
  <c r="I21" i="17"/>
  <c r="H21" i="17"/>
  <c r="G21" i="17"/>
  <c r="F21" i="17"/>
  <c r="E21" i="17"/>
  <c r="D21" i="17"/>
  <c r="C21" i="17"/>
  <c r="I20" i="17"/>
  <c r="H20" i="17"/>
  <c r="G20" i="17"/>
  <c r="F20" i="17"/>
  <c r="F34" i="17" s="1"/>
  <c r="E20" i="17"/>
  <c r="D20" i="17"/>
  <c r="D34" i="17" s="1"/>
  <c r="I19" i="17"/>
  <c r="H19" i="17"/>
  <c r="G19" i="17"/>
  <c r="F19" i="17"/>
  <c r="F33" i="17" s="1"/>
  <c r="E19" i="17"/>
  <c r="D19" i="17"/>
  <c r="D33" i="17" s="1"/>
  <c r="C19" i="17"/>
  <c r="I18" i="17"/>
  <c r="H18" i="17"/>
  <c r="G18" i="17"/>
  <c r="F18" i="17"/>
  <c r="E18" i="17"/>
  <c r="D18" i="17"/>
  <c r="C18" i="17"/>
  <c r="I17" i="17"/>
  <c r="H17" i="17"/>
  <c r="H31" i="17" s="1"/>
  <c r="G17" i="17"/>
  <c r="F17" i="17"/>
  <c r="F31" i="17" s="1"/>
  <c r="E17" i="17"/>
  <c r="D17" i="17"/>
  <c r="D31" i="17" s="1"/>
  <c r="C17" i="17"/>
  <c r="H40" i="17" l="1"/>
  <c r="F39" i="17"/>
  <c r="D41" i="17"/>
  <c r="D36" i="17"/>
  <c r="D39" i="17"/>
  <c r="D40" i="17"/>
  <c r="H32" i="17"/>
  <c r="H35" i="17"/>
  <c r="F37" i="17"/>
  <c r="H38" i="17"/>
  <c r="F40" i="17"/>
  <c r="H34" i="17"/>
  <c r="D37" i="17"/>
  <c r="D32" i="17"/>
  <c r="F32" i="17"/>
  <c r="H33" i="17"/>
  <c r="D35" i="17"/>
  <c r="H36" i="17"/>
  <c r="D38" i="17"/>
  <c r="F38" i="17"/>
  <c r="H39" i="17"/>
  <c r="F35" i="17"/>
  <c r="B31" i="17"/>
  <c r="B33" i="17"/>
  <c r="B36" i="17"/>
  <c r="B39" i="17"/>
  <c r="B41" i="17"/>
  <c r="B32" i="17"/>
  <c r="B35" i="17"/>
  <c r="B37" i="17"/>
  <c r="B40" i="17"/>
  <c r="B38" i="14" l="1"/>
  <c r="B34" i="14"/>
  <c r="I27" i="14"/>
  <c r="H27" i="14"/>
  <c r="H41" i="14" s="1"/>
  <c r="G27" i="14"/>
  <c r="F27" i="14"/>
  <c r="E27" i="14"/>
  <c r="D27" i="14"/>
  <c r="D41" i="14" s="1"/>
  <c r="C27" i="14"/>
  <c r="B27" i="14"/>
  <c r="I26" i="14"/>
  <c r="H26" i="14"/>
  <c r="H40" i="14" s="1"/>
  <c r="G26" i="14"/>
  <c r="F26" i="14"/>
  <c r="F40" i="14" s="1"/>
  <c r="E26" i="14"/>
  <c r="D26" i="14"/>
  <c r="D40" i="14" s="1"/>
  <c r="C26" i="14"/>
  <c r="B26" i="14"/>
  <c r="I25" i="14"/>
  <c r="H25" i="14"/>
  <c r="H39" i="14" s="1"/>
  <c r="G25" i="14"/>
  <c r="F25" i="14"/>
  <c r="E25" i="14"/>
  <c r="D25" i="14"/>
  <c r="D39" i="14" s="1"/>
  <c r="C25" i="14"/>
  <c r="B25" i="14"/>
  <c r="B39" i="14" s="1"/>
  <c r="I24" i="14"/>
  <c r="H24" i="14"/>
  <c r="H38" i="14" s="1"/>
  <c r="G24" i="14"/>
  <c r="F24" i="14"/>
  <c r="E24" i="14"/>
  <c r="D24" i="14"/>
  <c r="D38" i="14" s="1"/>
  <c r="I23" i="14"/>
  <c r="H23" i="14"/>
  <c r="G23" i="14"/>
  <c r="F23" i="14"/>
  <c r="F37" i="14" s="1"/>
  <c r="E23" i="14"/>
  <c r="D23" i="14"/>
  <c r="C23" i="14"/>
  <c r="B23" i="14"/>
  <c r="B37" i="14" s="1"/>
  <c r="I22" i="14"/>
  <c r="H22" i="14"/>
  <c r="G22" i="14"/>
  <c r="F22" i="14"/>
  <c r="F36" i="14" s="1"/>
  <c r="E22" i="14"/>
  <c r="D22" i="14"/>
  <c r="C22" i="14"/>
  <c r="B22" i="14"/>
  <c r="B36" i="14" s="1"/>
  <c r="I21" i="14"/>
  <c r="H21" i="14"/>
  <c r="G21" i="14"/>
  <c r="F21" i="14"/>
  <c r="F35" i="14" s="1"/>
  <c r="E21" i="14"/>
  <c r="D21" i="14"/>
  <c r="C21" i="14"/>
  <c r="B21" i="14"/>
  <c r="B35" i="14" s="1"/>
  <c r="I20" i="14"/>
  <c r="H20" i="14"/>
  <c r="G20" i="14"/>
  <c r="F20" i="14"/>
  <c r="F34" i="14" s="1"/>
  <c r="E20" i="14"/>
  <c r="D20" i="14"/>
  <c r="I19" i="14"/>
  <c r="H19" i="14"/>
  <c r="H33" i="14" s="1"/>
  <c r="G19" i="14"/>
  <c r="F19" i="14"/>
  <c r="E19" i="14"/>
  <c r="D19" i="14"/>
  <c r="D33" i="14" s="1"/>
  <c r="C19" i="14"/>
  <c r="B19" i="14"/>
  <c r="I18" i="14"/>
  <c r="H18" i="14"/>
  <c r="H32" i="14" s="1"/>
  <c r="G18" i="14"/>
  <c r="F18" i="14"/>
  <c r="F32" i="14" s="1"/>
  <c r="E18" i="14"/>
  <c r="D18" i="14"/>
  <c r="D32" i="14" s="1"/>
  <c r="C18" i="14"/>
  <c r="B18" i="14"/>
  <c r="I17" i="14"/>
  <c r="H17" i="14"/>
  <c r="H31" i="14" s="1"/>
  <c r="G17" i="14"/>
  <c r="F17" i="14"/>
  <c r="E17" i="14"/>
  <c r="D17" i="14"/>
  <c r="D31" i="14" s="1"/>
  <c r="C17" i="14"/>
  <c r="B17" i="14"/>
  <c r="B31" i="14" s="1"/>
  <c r="B22" i="9"/>
  <c r="B18" i="9"/>
  <c r="B19" i="9"/>
  <c r="B21" i="9"/>
  <c r="B23" i="9"/>
  <c r="B37" i="9" s="1"/>
  <c r="B25" i="9"/>
  <c r="B39" i="9" s="1"/>
  <c r="B26" i="9"/>
  <c r="B40" i="9" s="1"/>
  <c r="B27" i="9"/>
  <c r="B34" i="9"/>
  <c r="B38" i="9"/>
  <c r="I27" i="9"/>
  <c r="H27" i="9"/>
  <c r="H41" i="9" s="1"/>
  <c r="G27" i="9"/>
  <c r="F27" i="9"/>
  <c r="F41" i="9" s="1"/>
  <c r="E27" i="9"/>
  <c r="D27" i="9"/>
  <c r="D41" i="9" s="1"/>
  <c r="C27" i="9"/>
  <c r="B41" i="9"/>
  <c r="I26" i="9"/>
  <c r="H26" i="9"/>
  <c r="G26" i="9"/>
  <c r="F26" i="9"/>
  <c r="E26" i="9"/>
  <c r="D26" i="9"/>
  <c r="D40" i="9" s="1"/>
  <c r="C26" i="9"/>
  <c r="I25" i="9"/>
  <c r="H25" i="9"/>
  <c r="H39" i="9" s="1"/>
  <c r="G25" i="9"/>
  <c r="F25" i="9"/>
  <c r="E25" i="9"/>
  <c r="D25" i="9"/>
  <c r="C25" i="9"/>
  <c r="I24" i="9"/>
  <c r="H24" i="9"/>
  <c r="G24" i="9"/>
  <c r="F24" i="9"/>
  <c r="F38" i="9" s="1"/>
  <c r="E24" i="9"/>
  <c r="D24" i="9"/>
  <c r="D38" i="9" s="1"/>
  <c r="I23" i="9"/>
  <c r="H23" i="9"/>
  <c r="G23" i="9"/>
  <c r="F23" i="9"/>
  <c r="F37" i="9" s="1"/>
  <c r="E23" i="9"/>
  <c r="D23" i="9"/>
  <c r="C23" i="9"/>
  <c r="I22" i="9"/>
  <c r="H22" i="9"/>
  <c r="H36" i="9" s="1"/>
  <c r="G22" i="9"/>
  <c r="F22" i="9"/>
  <c r="E22" i="9"/>
  <c r="D22" i="9"/>
  <c r="C22" i="9"/>
  <c r="B36" i="9" s="1"/>
  <c r="I21" i="9"/>
  <c r="H21" i="9"/>
  <c r="H35" i="9" s="1"/>
  <c r="G21" i="9"/>
  <c r="F21" i="9"/>
  <c r="E21" i="9"/>
  <c r="D21" i="9"/>
  <c r="C21" i="9"/>
  <c r="B35" i="9" s="1"/>
  <c r="I20" i="9"/>
  <c r="H20" i="9"/>
  <c r="G20" i="9"/>
  <c r="F20" i="9"/>
  <c r="E20" i="9"/>
  <c r="D20" i="9"/>
  <c r="I19" i="9"/>
  <c r="H19" i="9"/>
  <c r="G19" i="9"/>
  <c r="F19" i="9"/>
  <c r="F33" i="9" s="1"/>
  <c r="E19" i="9"/>
  <c r="D19" i="9"/>
  <c r="C19" i="9"/>
  <c r="I18" i="9"/>
  <c r="H18" i="9"/>
  <c r="G18" i="9"/>
  <c r="F18" i="9"/>
  <c r="F32" i="9" s="1"/>
  <c r="E18" i="9"/>
  <c r="D18" i="9"/>
  <c r="C18" i="9"/>
  <c r="I17" i="9"/>
  <c r="H17" i="9"/>
  <c r="H31" i="9" s="1"/>
  <c r="G17" i="9"/>
  <c r="F17" i="9"/>
  <c r="E17" i="9"/>
  <c r="D17" i="9"/>
  <c r="C17" i="9"/>
  <c r="B17" i="9"/>
  <c r="B31" i="9" s="1"/>
  <c r="H20" i="8"/>
  <c r="H34" i="8" s="1"/>
  <c r="G23" i="8"/>
  <c r="E27" i="8"/>
  <c r="D17" i="8"/>
  <c r="D31" i="8" s="1"/>
  <c r="B33" i="8"/>
  <c r="B34" i="8"/>
  <c r="B37" i="8"/>
  <c r="B38" i="8"/>
  <c r="C17" i="8"/>
  <c r="E17" i="8"/>
  <c r="F17" i="8"/>
  <c r="F31" i="8" s="1"/>
  <c r="G17" i="8"/>
  <c r="H17" i="8"/>
  <c r="H31" i="8" s="1"/>
  <c r="I17" i="8"/>
  <c r="C18" i="8"/>
  <c r="D18" i="8"/>
  <c r="D32" i="8" s="1"/>
  <c r="E18" i="8"/>
  <c r="F18" i="8"/>
  <c r="G18" i="8"/>
  <c r="H18" i="8"/>
  <c r="H32" i="8" s="1"/>
  <c r="I18" i="8"/>
  <c r="C19" i="8"/>
  <c r="D19" i="8"/>
  <c r="D33" i="8" s="1"/>
  <c r="E19" i="8"/>
  <c r="F19" i="8"/>
  <c r="G19" i="8"/>
  <c r="H19" i="8"/>
  <c r="I19" i="8"/>
  <c r="D20" i="8"/>
  <c r="E20" i="8"/>
  <c r="F20" i="8"/>
  <c r="G20" i="8"/>
  <c r="I20" i="8"/>
  <c r="C21" i="8"/>
  <c r="D21" i="8"/>
  <c r="D35" i="8" s="1"/>
  <c r="E21" i="8"/>
  <c r="F21" i="8"/>
  <c r="F35" i="8" s="1"/>
  <c r="G21" i="8"/>
  <c r="H21" i="8"/>
  <c r="I21" i="8"/>
  <c r="C22" i="8"/>
  <c r="D22" i="8"/>
  <c r="E22" i="8"/>
  <c r="D36" i="8" s="1"/>
  <c r="F22" i="8"/>
  <c r="F36" i="8" s="1"/>
  <c r="G22" i="8"/>
  <c r="H22" i="8"/>
  <c r="I22" i="8"/>
  <c r="H36" i="8" s="1"/>
  <c r="C23" i="8"/>
  <c r="D23" i="8"/>
  <c r="D37" i="8" s="1"/>
  <c r="E23" i="8"/>
  <c r="F23" i="8"/>
  <c r="F37" i="8" s="1"/>
  <c r="H23" i="8"/>
  <c r="H37" i="8" s="1"/>
  <c r="I23" i="8"/>
  <c r="D24" i="8"/>
  <c r="E24" i="8"/>
  <c r="F24" i="8"/>
  <c r="F38" i="8" s="1"/>
  <c r="G24" i="8"/>
  <c r="H24" i="8"/>
  <c r="I24" i="8"/>
  <c r="C25" i="8"/>
  <c r="D25" i="8"/>
  <c r="E25" i="8"/>
  <c r="F25" i="8"/>
  <c r="G25" i="8"/>
  <c r="H25" i="8"/>
  <c r="I25" i="8"/>
  <c r="H39" i="8" s="1"/>
  <c r="C26" i="8"/>
  <c r="D26" i="8"/>
  <c r="D40" i="8" s="1"/>
  <c r="E26" i="8"/>
  <c r="F26" i="8"/>
  <c r="G26" i="8"/>
  <c r="H26" i="8"/>
  <c r="I26" i="8"/>
  <c r="C27" i="8"/>
  <c r="D27" i="8"/>
  <c r="D41" i="8" s="1"/>
  <c r="F27" i="8"/>
  <c r="F41" i="8" s="1"/>
  <c r="G27" i="8"/>
  <c r="H27" i="8"/>
  <c r="I27" i="8"/>
  <c r="H41" i="8" s="1"/>
  <c r="B18" i="8"/>
  <c r="B19" i="8"/>
  <c r="B21" i="8"/>
  <c r="B35" i="8" s="1"/>
  <c r="B22" i="8"/>
  <c r="B23" i="8"/>
  <c r="B25" i="8"/>
  <c r="B39" i="8" s="1"/>
  <c r="B26" i="8"/>
  <c r="B27" i="8"/>
  <c r="B41" i="8" s="1"/>
  <c r="B17" i="8"/>
  <c r="B31" i="8" s="1"/>
  <c r="D38" i="8" l="1"/>
  <c r="F32" i="8"/>
  <c r="D34" i="8"/>
  <c r="D31" i="9"/>
  <c r="H34" i="9"/>
  <c r="F36" i="9"/>
  <c r="D35" i="14"/>
  <c r="H36" i="14"/>
  <c r="H35" i="8"/>
  <c r="B40" i="8"/>
  <c r="D39" i="8"/>
  <c r="F33" i="8"/>
  <c r="D35" i="9"/>
  <c r="H38" i="9"/>
  <c r="F40" i="9"/>
  <c r="H33" i="8"/>
  <c r="B33" i="9"/>
  <c r="F39" i="8"/>
  <c r="H40" i="8"/>
  <c r="H40" i="9"/>
  <c r="B36" i="8"/>
  <c r="F34" i="8"/>
  <c r="F40" i="8"/>
  <c r="H38" i="8"/>
  <c r="B32" i="8"/>
  <c r="D34" i="9"/>
  <c r="F39" i="9"/>
  <c r="F31" i="14"/>
  <c r="B32" i="14"/>
  <c r="B33" i="14"/>
  <c r="F33" i="14"/>
  <c r="D34" i="14"/>
  <c r="H34" i="14"/>
  <c r="H35" i="14"/>
  <c r="D36" i="14"/>
  <c r="D37" i="14"/>
  <c r="H37" i="14"/>
  <c r="F38" i="14"/>
  <c r="F39" i="14"/>
  <c r="B40" i="14"/>
  <c r="B41" i="14"/>
  <c r="F41" i="14"/>
  <c r="B32" i="9"/>
  <c r="F31" i="9"/>
  <c r="D33" i="9"/>
  <c r="H33" i="9"/>
  <c r="F34" i="9"/>
  <c r="F35" i="9"/>
  <c r="D37" i="9"/>
  <c r="H37" i="9"/>
  <c r="D32" i="9"/>
  <c r="H32" i="9"/>
  <c r="D36" i="9"/>
  <c r="D39" i="9"/>
</calcChain>
</file>

<file path=xl/sharedStrings.xml><?xml version="1.0" encoding="utf-8"?>
<sst xmlns="http://schemas.openxmlformats.org/spreadsheetml/2006/main" count="308" uniqueCount="37">
  <si>
    <t>DMSO</t>
  </si>
  <si>
    <t>TGFB</t>
  </si>
  <si>
    <t>TGFB +Everolimus</t>
  </si>
  <si>
    <t>TGFB + Everolimus+ AZD 1</t>
  </si>
  <si>
    <t>TGFB + AZD 1</t>
  </si>
  <si>
    <t>TGFB + AZD 30mins</t>
  </si>
  <si>
    <t>TGFB + Everolimus+ AZD 3</t>
  </si>
  <si>
    <t>TGFB + Everolimus+ AZD 2</t>
  </si>
  <si>
    <t>TGFB + Everolimus+ AZD 30 mins</t>
  </si>
  <si>
    <t>TGFB + AZD 3</t>
  </si>
  <si>
    <t>TGFB + AZD  2</t>
  </si>
  <si>
    <t>Akt-pT308</t>
  </si>
  <si>
    <t>Raw data</t>
  </si>
  <si>
    <t>GAPDH</t>
  </si>
  <si>
    <t>HU</t>
  </si>
  <si>
    <t>HW</t>
  </si>
  <si>
    <t>IE</t>
  </si>
  <si>
    <t>IQ</t>
  </si>
  <si>
    <t>SMAD2-pS465-467</t>
  </si>
  <si>
    <t>ERK-pT202</t>
  </si>
  <si>
    <t>S6K-pT389</t>
  </si>
  <si>
    <t>Condition</t>
  </si>
  <si>
    <t>pAkt</t>
  </si>
  <si>
    <t>pSmad2</t>
  </si>
  <si>
    <t>pErk</t>
  </si>
  <si>
    <t>pS6K</t>
  </si>
  <si>
    <t>D</t>
  </si>
  <si>
    <t>T</t>
  </si>
  <si>
    <t>E</t>
  </si>
  <si>
    <t>E_A_72</t>
  </si>
  <si>
    <t>E_A_48</t>
  </si>
  <si>
    <t>E_A_24</t>
  </si>
  <si>
    <t>E_A_1.25</t>
  </si>
  <si>
    <t>A_72</t>
  </si>
  <si>
    <t>A_48</t>
  </si>
  <si>
    <t>A_24</t>
  </si>
  <si>
    <t>A_1.25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</si>
</sst>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9" xfId="0" applyFill="1" applyBorder="1"/>
    <xf numFmtId="0" fontId="0" fillId="0" borderId="6" xfId="0" applyFill="1" applyBorder="1"/>
    <xf numFmtId="0" fontId="0" fillId="0" borderId="2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8" xfId="0" applyNumberFormat="1" applyFill="1" applyBorder="1" applyAlignment="1">
      <alignment horizontal="center" vertical="center"/>
    </xf>
    <xf numFmtId="0" fontId="0" fillId="0" borderId="9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0" fillId="0" borderId="11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opLeftCell="A10" workbookViewId="0">
      <selection activeCell="A31" sqref="A31:A41"/>
    </sheetView>
  </sheetViews>
  <sheetFormatPr defaultRowHeight="15" x14ac:dyDescent="0.25"/>
  <cols>
    <col min="1" max="1" width="28.7109375" style="1" customWidth="1"/>
    <col min="2" max="8" width="19.140625" style="11" customWidth="1"/>
    <col min="9" max="9" width="19.140625" style="24" customWidth="1"/>
    <col min="10" max="16384" width="9.140625" style="1"/>
  </cols>
  <sheetData>
    <row r="1" spans="1:9" x14ac:dyDescent="0.25">
      <c r="A1" s="35" t="s">
        <v>12</v>
      </c>
      <c r="B1" s="32" t="s">
        <v>14</v>
      </c>
      <c r="C1" s="33"/>
      <c r="D1" s="32" t="s">
        <v>15</v>
      </c>
      <c r="E1" s="33"/>
      <c r="F1" s="32" t="s">
        <v>16</v>
      </c>
      <c r="G1" s="33"/>
      <c r="H1" s="34" t="s">
        <v>17</v>
      </c>
      <c r="I1" s="33"/>
    </row>
    <row r="2" spans="1:9" ht="15.75" thickBot="1" x14ac:dyDescent="0.3">
      <c r="A2" s="36"/>
      <c r="B2" s="12" t="s">
        <v>11</v>
      </c>
      <c r="C2" s="13" t="s">
        <v>13</v>
      </c>
      <c r="D2" s="2" t="s">
        <v>11</v>
      </c>
      <c r="E2" s="3" t="s">
        <v>13</v>
      </c>
      <c r="F2" s="2" t="s">
        <v>11</v>
      </c>
      <c r="G2" s="3" t="s">
        <v>13</v>
      </c>
      <c r="H2" s="4" t="s">
        <v>11</v>
      </c>
      <c r="I2" s="3" t="s">
        <v>13</v>
      </c>
    </row>
    <row r="3" spans="1:9" x14ac:dyDescent="0.25">
      <c r="A3" s="17" t="s">
        <v>0</v>
      </c>
      <c r="B3" s="19">
        <v>4217046.21</v>
      </c>
      <c r="C3" s="15">
        <v>714156.42</v>
      </c>
      <c r="D3" s="7">
        <v>210192.6</v>
      </c>
      <c r="E3" s="6">
        <v>4862161</v>
      </c>
      <c r="F3" s="5">
        <v>90780.86</v>
      </c>
      <c r="G3" s="6">
        <v>2267374.77</v>
      </c>
      <c r="H3" s="7">
        <v>622625.88</v>
      </c>
      <c r="I3" s="22">
        <v>1599820.5</v>
      </c>
    </row>
    <row r="4" spans="1:9" x14ac:dyDescent="0.25">
      <c r="A4" s="17" t="s">
        <v>1</v>
      </c>
      <c r="B4" s="20">
        <v>4754341.68</v>
      </c>
      <c r="C4" s="6">
        <v>734768</v>
      </c>
      <c r="D4" s="7">
        <v>194120.85</v>
      </c>
      <c r="E4" s="6">
        <v>4009038.79</v>
      </c>
      <c r="F4" s="5">
        <v>128927.27</v>
      </c>
      <c r="G4" s="6">
        <v>2536239.14</v>
      </c>
      <c r="H4" s="7">
        <v>588669</v>
      </c>
      <c r="I4" s="22">
        <v>1592076.57</v>
      </c>
    </row>
    <row r="5" spans="1:9" x14ac:dyDescent="0.25">
      <c r="A5" s="17" t="s">
        <v>2</v>
      </c>
      <c r="B5" s="20">
        <v>6983216.5</v>
      </c>
      <c r="C5" s="6">
        <v>582733.5</v>
      </c>
      <c r="D5" s="7">
        <v>378812</v>
      </c>
      <c r="E5" s="6">
        <v>2404310.9300000002</v>
      </c>
      <c r="F5" s="5">
        <v>654336.37</v>
      </c>
      <c r="G5" s="6">
        <v>2081750.27</v>
      </c>
      <c r="H5" s="7">
        <v>1100622.6299999999</v>
      </c>
      <c r="I5" s="22">
        <v>1475082.04</v>
      </c>
    </row>
    <row r="6" spans="1:9" x14ac:dyDescent="0.25">
      <c r="A6" s="17" t="s">
        <v>6</v>
      </c>
      <c r="B6" s="5"/>
      <c r="C6" s="6"/>
      <c r="D6" s="7">
        <v>281093</v>
      </c>
      <c r="E6" s="6">
        <v>2860570.43</v>
      </c>
      <c r="F6" s="5">
        <v>281768.84000000003</v>
      </c>
      <c r="G6" s="6">
        <v>1845781.78</v>
      </c>
      <c r="H6" s="7">
        <v>1367934.96</v>
      </c>
      <c r="I6" s="22">
        <v>1452970.75</v>
      </c>
    </row>
    <row r="7" spans="1:9" x14ac:dyDescent="0.25">
      <c r="A7" s="17" t="s">
        <v>7</v>
      </c>
      <c r="B7" s="20">
        <v>5777668.6200000001</v>
      </c>
      <c r="C7" s="6">
        <v>647454</v>
      </c>
      <c r="D7" s="7">
        <v>438023.26</v>
      </c>
      <c r="E7" s="6">
        <v>2874482.9</v>
      </c>
      <c r="F7" s="5">
        <v>333860.59999999998</v>
      </c>
      <c r="G7" s="6">
        <v>1890861.45</v>
      </c>
      <c r="H7" s="7">
        <v>982141.69</v>
      </c>
      <c r="I7" s="22">
        <v>1395001.88</v>
      </c>
    </row>
    <row r="8" spans="1:9" x14ac:dyDescent="0.25">
      <c r="A8" s="17" t="s">
        <v>3</v>
      </c>
      <c r="B8" s="20">
        <v>7677360.8600000003</v>
      </c>
      <c r="C8" s="6">
        <v>626369</v>
      </c>
      <c r="D8" s="7">
        <v>417608.5</v>
      </c>
      <c r="E8" s="6">
        <v>3095113.75</v>
      </c>
      <c r="F8" s="5">
        <v>276823.64</v>
      </c>
      <c r="G8" s="6">
        <v>2036508.13</v>
      </c>
      <c r="H8" s="7">
        <v>815585</v>
      </c>
      <c r="I8" s="22">
        <v>1237096.8899999999</v>
      </c>
    </row>
    <row r="9" spans="1:9" x14ac:dyDescent="0.25">
      <c r="A9" s="17" t="s">
        <v>8</v>
      </c>
      <c r="B9" s="20">
        <v>5878595.2000000002</v>
      </c>
      <c r="C9" s="6">
        <v>512648.44</v>
      </c>
      <c r="D9" s="7">
        <v>618048.75</v>
      </c>
      <c r="E9" s="6">
        <v>2690879.15</v>
      </c>
      <c r="F9" s="5">
        <v>463686.96</v>
      </c>
      <c r="G9" s="6">
        <v>1831896</v>
      </c>
      <c r="H9" s="7">
        <v>1175324.72</v>
      </c>
      <c r="I9" s="22">
        <v>1321107</v>
      </c>
    </row>
    <row r="10" spans="1:9" x14ac:dyDescent="0.25">
      <c r="A10" s="17" t="s">
        <v>9</v>
      </c>
      <c r="B10" s="5"/>
      <c r="C10" s="6"/>
      <c r="D10" s="7">
        <v>105166.78</v>
      </c>
      <c r="E10" s="6">
        <v>2775637.5</v>
      </c>
      <c r="F10" s="5">
        <v>78624.820000000007</v>
      </c>
      <c r="G10" s="6">
        <v>1802235.87</v>
      </c>
      <c r="H10" s="7">
        <v>403589.3</v>
      </c>
      <c r="I10" s="22">
        <v>1316630.9099999999</v>
      </c>
    </row>
    <row r="11" spans="1:9" x14ac:dyDescent="0.25">
      <c r="A11" s="17" t="s">
        <v>10</v>
      </c>
      <c r="B11" s="20">
        <v>1510360.29</v>
      </c>
      <c r="C11" s="6">
        <v>592783.67000000004</v>
      </c>
      <c r="D11" s="7">
        <v>110149.1</v>
      </c>
      <c r="E11" s="6">
        <v>2988664</v>
      </c>
      <c r="F11" s="5">
        <v>56391.37</v>
      </c>
      <c r="G11" s="6">
        <v>2130757.31</v>
      </c>
      <c r="H11" s="7">
        <v>452409.19</v>
      </c>
      <c r="I11" s="22">
        <v>1403015.91</v>
      </c>
    </row>
    <row r="12" spans="1:9" x14ac:dyDescent="0.25">
      <c r="A12" s="17" t="s">
        <v>4</v>
      </c>
      <c r="B12" s="20">
        <v>2480602.96</v>
      </c>
      <c r="C12" s="6">
        <v>434085.5</v>
      </c>
      <c r="D12" s="7">
        <v>125202.09</v>
      </c>
      <c r="E12" s="6">
        <v>2768338</v>
      </c>
      <c r="F12" s="5">
        <v>50328.86</v>
      </c>
      <c r="G12" s="6">
        <v>1968774.89</v>
      </c>
      <c r="H12" s="7">
        <v>471957.29</v>
      </c>
      <c r="I12" s="22">
        <v>1428212.53</v>
      </c>
    </row>
    <row r="13" spans="1:9" ht="15.75" thickBot="1" x14ac:dyDescent="0.3">
      <c r="A13" s="18" t="s">
        <v>5</v>
      </c>
      <c r="B13" s="21">
        <v>6635884</v>
      </c>
      <c r="C13" s="9">
        <v>401079.08</v>
      </c>
      <c r="D13" s="10">
        <v>113128.04</v>
      </c>
      <c r="E13" s="9">
        <v>3366249.69</v>
      </c>
      <c r="F13" s="8">
        <v>81242</v>
      </c>
      <c r="G13" s="9">
        <v>2235262.5299999998</v>
      </c>
      <c r="H13" s="10">
        <v>715926.57</v>
      </c>
      <c r="I13" s="23">
        <v>1649848</v>
      </c>
    </row>
    <row r="14" spans="1:9" ht="15.75" thickBot="1" x14ac:dyDescent="0.3"/>
    <row r="15" spans="1:9" x14ac:dyDescent="0.25">
      <c r="A15" s="37" t="s">
        <v>12</v>
      </c>
      <c r="B15" s="32" t="s">
        <v>14</v>
      </c>
      <c r="C15" s="33"/>
      <c r="D15" s="32" t="s">
        <v>15</v>
      </c>
      <c r="E15" s="33"/>
      <c r="F15" s="32" t="s">
        <v>16</v>
      </c>
      <c r="G15" s="33"/>
      <c r="H15" s="32" t="s">
        <v>17</v>
      </c>
      <c r="I15" s="33"/>
    </row>
    <row r="16" spans="1:9" ht="15.75" thickBot="1" x14ac:dyDescent="0.3">
      <c r="A16" s="38"/>
      <c r="B16" s="2" t="s">
        <v>11</v>
      </c>
      <c r="C16" s="3" t="s">
        <v>13</v>
      </c>
      <c r="D16" s="2" t="s">
        <v>11</v>
      </c>
      <c r="E16" s="3" t="s">
        <v>13</v>
      </c>
      <c r="F16" s="2" t="s">
        <v>11</v>
      </c>
      <c r="G16" s="3" t="s">
        <v>13</v>
      </c>
      <c r="H16" s="4" t="s">
        <v>11</v>
      </c>
      <c r="I16" s="3" t="s">
        <v>13</v>
      </c>
    </row>
    <row r="17" spans="1:10" x14ac:dyDescent="0.25">
      <c r="A17" s="17" t="s">
        <v>0</v>
      </c>
      <c r="B17" s="20">
        <f>B3/AVERAGE(B$3:B$13)</f>
        <v>0.82660030063955259</v>
      </c>
      <c r="C17" s="29">
        <f t="shared" ref="C17:I17" si="0">C3/AVERAGE(C$3:C$13)</f>
        <v>1.2251835100091093</v>
      </c>
      <c r="D17" s="20">
        <f>D3/AVERAGE(D$3:D$13)</f>
        <v>0.7728844537476568</v>
      </c>
      <c r="E17" s="29">
        <f t="shared" si="0"/>
        <v>1.5415213507901591</v>
      </c>
      <c r="F17" s="20">
        <f t="shared" si="0"/>
        <v>0.39995226796056266</v>
      </c>
      <c r="G17" s="29">
        <f t="shared" si="0"/>
        <v>1.1022510770631895</v>
      </c>
      <c r="H17" s="20">
        <f t="shared" si="0"/>
        <v>0.78751903276343949</v>
      </c>
      <c r="I17" s="29">
        <f t="shared" si="0"/>
        <v>1.1088259990762013</v>
      </c>
    </row>
    <row r="18" spans="1:10" x14ac:dyDescent="0.25">
      <c r="A18" s="17" t="s">
        <v>1</v>
      </c>
      <c r="B18" s="20">
        <f t="shared" ref="B18:I27" si="1">B4/AVERAGE(B$3:B$13)</f>
        <v>0.93191776099393397</v>
      </c>
      <c r="C18" s="29">
        <f t="shared" si="1"/>
        <v>1.2605440657977607</v>
      </c>
      <c r="D18" s="20">
        <f t="shared" si="1"/>
        <v>0.71378815007417395</v>
      </c>
      <c r="E18" s="29">
        <f t="shared" si="1"/>
        <v>1.2710436554714961</v>
      </c>
      <c r="F18" s="20">
        <f t="shared" si="1"/>
        <v>0.56801350018565377</v>
      </c>
      <c r="G18" s="29">
        <f t="shared" si="1"/>
        <v>1.2329555575652884</v>
      </c>
      <c r="H18" s="20">
        <f t="shared" si="1"/>
        <v>0.74456918093064361</v>
      </c>
      <c r="I18" s="29">
        <f t="shared" si="1"/>
        <v>1.1034587276110426</v>
      </c>
    </row>
    <row r="19" spans="1:10" x14ac:dyDescent="0.25">
      <c r="A19" s="17" t="s">
        <v>2</v>
      </c>
      <c r="B19" s="20">
        <f t="shared" si="1"/>
        <v>1.3688085382235078</v>
      </c>
      <c r="C19" s="29">
        <f t="shared" si="1"/>
        <v>0.99971862596977468</v>
      </c>
      <c r="D19" s="20">
        <f t="shared" si="1"/>
        <v>1.3929030122518935</v>
      </c>
      <c r="E19" s="29">
        <f t="shared" si="1"/>
        <v>0.76227353074757165</v>
      </c>
      <c r="F19" s="20">
        <f t="shared" si="1"/>
        <v>2.8828027757236696</v>
      </c>
      <c r="G19" s="29">
        <f t="shared" si="1"/>
        <v>1.0120124417209093</v>
      </c>
      <c r="H19" s="20">
        <f t="shared" si="1"/>
        <v>1.3921060734178812</v>
      </c>
      <c r="I19" s="29">
        <f t="shared" si="1"/>
        <v>1.0223705201442044</v>
      </c>
    </row>
    <row r="20" spans="1:10" x14ac:dyDescent="0.25">
      <c r="A20" s="17" t="s">
        <v>6</v>
      </c>
      <c r="B20" s="20"/>
      <c r="C20" s="29"/>
      <c r="D20" s="20">
        <f t="shared" si="1"/>
        <v>1.0335873373148725</v>
      </c>
      <c r="E20" s="29">
        <f t="shared" si="1"/>
        <v>0.9069280908805748</v>
      </c>
      <c r="F20" s="20">
        <f t="shared" si="1"/>
        <v>1.2413859771610107</v>
      </c>
      <c r="G20" s="29">
        <f t="shared" si="1"/>
        <v>0.89729981207677056</v>
      </c>
      <c r="H20" s="20">
        <f>H6/AVERAGE(H$3:H$13)</f>
        <v>1.7302120762832638</v>
      </c>
      <c r="I20" s="29">
        <f t="shared" si="1"/>
        <v>1.0070453175823459</v>
      </c>
    </row>
    <row r="21" spans="1:10" x14ac:dyDescent="0.25">
      <c r="A21" s="17" t="s">
        <v>7</v>
      </c>
      <c r="B21" s="20">
        <f t="shared" si="1"/>
        <v>1.1325042175166748</v>
      </c>
      <c r="C21" s="29">
        <f t="shared" si="1"/>
        <v>1.1107510092669024</v>
      </c>
      <c r="D21" s="20">
        <f t="shared" si="1"/>
        <v>1.6106245797134049</v>
      </c>
      <c r="E21" s="29">
        <f t="shared" si="1"/>
        <v>0.91133896282562699</v>
      </c>
      <c r="F21" s="20">
        <f t="shared" si="1"/>
        <v>1.4708860893438795</v>
      </c>
      <c r="G21" s="29">
        <f t="shared" si="1"/>
        <v>0.91921463421759964</v>
      </c>
      <c r="H21" s="20">
        <f t="shared" si="1"/>
        <v>1.2422472283764527</v>
      </c>
      <c r="I21" s="29">
        <f t="shared" si="1"/>
        <v>0.96686744125617785</v>
      </c>
    </row>
    <row r="22" spans="1:10" x14ac:dyDescent="0.25">
      <c r="A22" s="17" t="s">
        <v>3</v>
      </c>
      <c r="B22" s="20">
        <f>B8/AVERAGE(B$3:B$13)</f>
        <v>1.5048705845208972</v>
      </c>
      <c r="C22" s="29">
        <f t="shared" si="1"/>
        <v>1.0745782695349793</v>
      </c>
      <c r="D22" s="20">
        <f t="shared" si="1"/>
        <v>1.5355588988521875</v>
      </c>
      <c r="E22" s="29">
        <f t="shared" si="1"/>
        <v>0.98128875797185544</v>
      </c>
      <c r="F22" s="20">
        <f t="shared" si="1"/>
        <v>1.2195989621942152</v>
      </c>
      <c r="G22" s="29">
        <f t="shared" si="1"/>
        <v>0.99001863716620686</v>
      </c>
      <c r="H22" s="20">
        <f t="shared" si="1"/>
        <v>1.0315804899346135</v>
      </c>
      <c r="I22" s="29">
        <f t="shared" si="1"/>
        <v>0.85742443918446565</v>
      </c>
    </row>
    <row r="23" spans="1:10" x14ac:dyDescent="0.25">
      <c r="A23" s="17" t="s">
        <v>8</v>
      </c>
      <c r="B23" s="20">
        <f t="shared" si="1"/>
        <v>1.1522872450710544</v>
      </c>
      <c r="C23" s="29">
        <f t="shared" si="1"/>
        <v>0.87948297814069121</v>
      </c>
      <c r="D23" s="20">
        <f t="shared" si="1"/>
        <v>2.2725836710387144</v>
      </c>
      <c r="E23" s="29">
        <f t="shared" si="1"/>
        <v>0.85312840568649917</v>
      </c>
      <c r="F23" s="20">
        <f t="shared" si="1"/>
        <v>2.042860700765984</v>
      </c>
      <c r="G23" s="29">
        <f>G9/AVERAGE(G$3:G$13)</f>
        <v>0.89054944325227203</v>
      </c>
      <c r="H23" s="20">
        <f t="shared" si="1"/>
        <v>1.4865918947624861</v>
      </c>
      <c r="I23" s="29">
        <f t="shared" si="1"/>
        <v>0.91565134286100425</v>
      </c>
    </row>
    <row r="24" spans="1:10" x14ac:dyDescent="0.25">
      <c r="A24" s="17" t="s">
        <v>9</v>
      </c>
      <c r="B24" s="20"/>
      <c r="C24" s="29"/>
      <c r="D24" s="20">
        <f t="shared" si="1"/>
        <v>0.38670138393406805</v>
      </c>
      <c r="E24" s="29">
        <f t="shared" si="1"/>
        <v>0.88000057347007221</v>
      </c>
      <c r="F24" s="20">
        <f t="shared" si="1"/>
        <v>0.3463965320111641</v>
      </c>
      <c r="G24" s="29">
        <f t="shared" si="1"/>
        <v>0.87613060492395545</v>
      </c>
      <c r="H24" s="20">
        <f t="shared" si="1"/>
        <v>0.51047389030740842</v>
      </c>
      <c r="I24" s="29">
        <f t="shared" si="1"/>
        <v>0.91254899171210646</v>
      </c>
    </row>
    <row r="25" spans="1:10" x14ac:dyDescent="0.25">
      <c r="A25" s="17" t="s">
        <v>10</v>
      </c>
      <c r="B25" s="20">
        <f t="shared" si="1"/>
        <v>0.29605183524608375</v>
      </c>
      <c r="C25" s="29">
        <f t="shared" si="1"/>
        <v>1.0169603705119414</v>
      </c>
      <c r="D25" s="20">
        <f t="shared" si="1"/>
        <v>0.40502152304265721</v>
      </c>
      <c r="E25" s="29">
        <f t="shared" si="1"/>
        <v>0.94753945135463835</v>
      </c>
      <c r="F25" s="20">
        <f t="shared" si="1"/>
        <v>0.24844285816308895</v>
      </c>
      <c r="G25" s="29">
        <f t="shared" si="1"/>
        <v>1.0358364973372991</v>
      </c>
      <c r="H25" s="20">
        <f t="shared" si="1"/>
        <v>0.57222299805798493</v>
      </c>
      <c r="I25" s="29">
        <f t="shared" si="1"/>
        <v>0.97242191741233197</v>
      </c>
    </row>
    <row r="26" spans="1:10" x14ac:dyDescent="0.25">
      <c r="A26" s="17" t="s">
        <v>4</v>
      </c>
      <c r="B26" s="20">
        <f t="shared" si="1"/>
        <v>0.48623302909060701</v>
      </c>
      <c r="C26" s="29">
        <f t="shared" si="1"/>
        <v>0.74470295531903108</v>
      </c>
      <c r="D26" s="20">
        <f t="shared" si="1"/>
        <v>0.46037181583802167</v>
      </c>
      <c r="E26" s="29">
        <f t="shared" si="1"/>
        <v>0.8776863072209512</v>
      </c>
      <c r="F26" s="20">
        <f t="shared" si="1"/>
        <v>0.22173332243018676</v>
      </c>
      <c r="G26" s="29">
        <f t="shared" si="1"/>
        <v>0.95709111334843955</v>
      </c>
      <c r="H26" s="20">
        <f t="shared" si="1"/>
        <v>0.59694811999535602</v>
      </c>
      <c r="I26" s="29">
        <f t="shared" si="1"/>
        <v>0.98988554370343373</v>
      </c>
    </row>
    <row r="27" spans="1:10" ht="15.75" thickBot="1" x14ac:dyDescent="0.3">
      <c r="A27" s="18" t="s">
        <v>5</v>
      </c>
      <c r="B27" s="21">
        <f t="shared" si="1"/>
        <v>1.3007264886976888</v>
      </c>
      <c r="C27" s="30">
        <f t="shared" si="1"/>
        <v>0.68807821544980918</v>
      </c>
      <c r="D27" s="21">
        <f t="shared" si="1"/>
        <v>0.41597517419235053</v>
      </c>
      <c r="E27" s="30">
        <f>E13/AVERAGE(E$3:E$13)</f>
        <v>1.0672509135805568</v>
      </c>
      <c r="F27" s="21">
        <f t="shared" si="1"/>
        <v>0.35792701406058536</v>
      </c>
      <c r="G27" s="30">
        <f t="shared" si="1"/>
        <v>1.0866401813280693</v>
      </c>
      <c r="H27" s="21">
        <f t="shared" si="1"/>
        <v>0.90552901517046935</v>
      </c>
      <c r="I27" s="30">
        <f t="shared" si="1"/>
        <v>1.1434997594566845</v>
      </c>
    </row>
    <row r="28" spans="1:10" ht="15.75" thickBot="1" x14ac:dyDescent="0.3"/>
    <row r="29" spans="1:10" x14ac:dyDescent="0.25">
      <c r="A29" s="35" t="s">
        <v>12</v>
      </c>
      <c r="B29" s="32" t="s">
        <v>14</v>
      </c>
      <c r="C29" s="33"/>
      <c r="D29" s="32" t="s">
        <v>15</v>
      </c>
      <c r="E29" s="33"/>
      <c r="F29" s="32" t="s">
        <v>16</v>
      </c>
      <c r="G29" s="33"/>
      <c r="H29" s="34" t="s">
        <v>17</v>
      </c>
      <c r="I29" s="33"/>
    </row>
    <row r="30" spans="1:10" ht="15.75" thickBot="1" x14ac:dyDescent="0.3">
      <c r="A30" s="36"/>
      <c r="B30" s="12" t="s">
        <v>11</v>
      </c>
      <c r="C30" s="13" t="s">
        <v>13</v>
      </c>
      <c r="D30" s="2" t="s">
        <v>11</v>
      </c>
      <c r="E30" s="3" t="s">
        <v>13</v>
      </c>
      <c r="F30" s="2" t="s">
        <v>11</v>
      </c>
      <c r="G30" s="3" t="s">
        <v>13</v>
      </c>
      <c r="H30" s="4" t="s">
        <v>11</v>
      </c>
      <c r="I30" s="3" t="s">
        <v>13</v>
      </c>
      <c r="J30" s="4" t="s">
        <v>11</v>
      </c>
    </row>
    <row r="31" spans="1:10" ht="15.75" thickBot="1" x14ac:dyDescent="0.3">
      <c r="A31" s="17" t="s">
        <v>0</v>
      </c>
      <c r="B31" s="19">
        <f>B17/$C17</f>
        <v>0.67467468659728103</v>
      </c>
      <c r="C31" s="16"/>
      <c r="D31" s="19">
        <f>D17/$E17</f>
        <v>0.50137771582047086</v>
      </c>
      <c r="E31" s="16"/>
      <c r="F31" s="19">
        <f>F17/$G17</f>
        <v>0.36285042154477687</v>
      </c>
      <c r="G31" s="16"/>
      <c r="H31" s="19">
        <f>H17/$I17</f>
        <v>0.71022778453927582</v>
      </c>
      <c r="I31" s="31"/>
      <c r="J31" s="4">
        <f>AVERAGE(B31,D31,F31,H31)</f>
        <v>0.56228265212545114</v>
      </c>
    </row>
    <row r="32" spans="1:10" ht="15.75" thickBot="1" x14ac:dyDescent="0.3">
      <c r="A32" s="17" t="s">
        <v>1</v>
      </c>
      <c r="B32" s="20">
        <f t="shared" ref="B32:B41" si="2">B18/$C18</f>
        <v>0.73929804302727886</v>
      </c>
      <c r="C32" s="7"/>
      <c r="D32" s="20">
        <f t="shared" ref="D32:D41" si="3">D18/$E18</f>
        <v>0.56157642343873138</v>
      </c>
      <c r="E32" s="7"/>
      <c r="F32" s="20">
        <f t="shared" ref="F32:F41" si="4">F18/$G18</f>
        <v>0.46069259893463427</v>
      </c>
      <c r="G32" s="7"/>
      <c r="H32" s="20">
        <f t="shared" ref="H32:H41" si="5">H18/$I18</f>
        <v>0.67475942896624252</v>
      </c>
      <c r="I32" s="22"/>
      <c r="J32" s="4">
        <f t="shared" ref="J32:J41" si="6">AVERAGE(B32,D32,F32,H32)</f>
        <v>0.60908162359172169</v>
      </c>
    </row>
    <row r="33" spans="1:10" ht="15.75" thickBot="1" x14ac:dyDescent="0.3">
      <c r="A33" s="17" t="s">
        <v>2</v>
      </c>
      <c r="B33" s="20">
        <f t="shared" si="2"/>
        <v>1.3691937937994287</v>
      </c>
      <c r="C33" s="7"/>
      <c r="D33" s="20">
        <f t="shared" si="3"/>
        <v>1.8273007733665567</v>
      </c>
      <c r="E33" s="7"/>
      <c r="F33" s="20">
        <f t="shared" si="4"/>
        <v>2.8485843225618002</v>
      </c>
      <c r="G33" s="7"/>
      <c r="H33" s="20">
        <f t="shared" si="5"/>
        <v>1.3616453584963757</v>
      </c>
      <c r="I33" s="22"/>
      <c r="J33" s="4">
        <f t="shared" si="6"/>
        <v>1.8516810620560404</v>
      </c>
    </row>
    <row r="34" spans="1:10" ht="15.75" thickBot="1" x14ac:dyDescent="0.3">
      <c r="A34" s="17" t="s">
        <v>6</v>
      </c>
      <c r="B34" s="20" t="e">
        <f t="shared" si="2"/>
        <v>#DIV/0!</v>
      </c>
      <c r="C34" s="7"/>
      <c r="D34" s="20">
        <f t="shared" si="3"/>
        <v>1.1396574300739972</v>
      </c>
      <c r="E34" s="7"/>
      <c r="F34" s="20">
        <f>F20/$G20</f>
        <v>1.3834684466141414</v>
      </c>
      <c r="G34" s="7"/>
      <c r="H34" s="20">
        <f t="shared" si="5"/>
        <v>1.7181074635618716</v>
      </c>
      <c r="I34" s="22"/>
      <c r="J34" s="4">
        <f>AVERAGE(D34,F34,H34)</f>
        <v>1.4137444467500033</v>
      </c>
    </row>
    <row r="35" spans="1:10" ht="15.75" thickBot="1" x14ac:dyDescent="0.3">
      <c r="A35" s="17" t="s">
        <v>7</v>
      </c>
      <c r="B35" s="20">
        <f t="shared" si="2"/>
        <v>1.0195842345118638</v>
      </c>
      <c r="C35" s="7"/>
      <c r="D35" s="20">
        <f t="shared" si="3"/>
        <v>1.7673167124552944</v>
      </c>
      <c r="E35" s="7"/>
      <c r="F35" s="20">
        <f t="shared" si="4"/>
        <v>1.6001552135816914</v>
      </c>
      <c r="G35" s="7"/>
      <c r="H35" s="20">
        <f t="shared" si="5"/>
        <v>1.2848164860764106</v>
      </c>
      <c r="I35" s="22"/>
      <c r="J35" s="4">
        <f t="shared" si="6"/>
        <v>1.4179681616563151</v>
      </c>
    </row>
    <row r="36" spans="1:10" ht="15.75" thickBot="1" x14ac:dyDescent="0.3">
      <c r="A36" s="17" t="s">
        <v>3</v>
      </c>
      <c r="B36" s="20">
        <f t="shared" si="2"/>
        <v>1.4004290121855207</v>
      </c>
      <c r="C36" s="7"/>
      <c r="D36" s="20">
        <f t="shared" si="3"/>
        <v>1.5648389797371236</v>
      </c>
      <c r="E36" s="7"/>
      <c r="F36" s="20">
        <f t="shared" si="4"/>
        <v>1.2318949526901337</v>
      </c>
      <c r="G36" s="7"/>
      <c r="H36" s="20">
        <f t="shared" si="5"/>
        <v>1.2031153333065656</v>
      </c>
      <c r="I36" s="22"/>
      <c r="J36" s="4">
        <f t="shared" si="6"/>
        <v>1.3500695694798359</v>
      </c>
    </row>
    <row r="37" spans="1:10" ht="15.75" thickBot="1" x14ac:dyDescent="0.3">
      <c r="A37" s="17" t="s">
        <v>8</v>
      </c>
      <c r="B37" s="20">
        <f t="shared" si="2"/>
        <v>1.3101870914057903</v>
      </c>
      <c r="C37" s="7"/>
      <c r="D37" s="20">
        <f t="shared" si="3"/>
        <v>2.6638237056589409</v>
      </c>
      <c r="E37" s="7"/>
      <c r="F37" s="20">
        <f t="shared" si="4"/>
        <v>2.2939329379685987</v>
      </c>
      <c r="G37" s="7"/>
      <c r="H37" s="20">
        <f t="shared" si="5"/>
        <v>1.6235348818662199</v>
      </c>
      <c r="I37" s="22"/>
      <c r="J37" s="4">
        <f t="shared" si="6"/>
        <v>1.9728696542248874</v>
      </c>
    </row>
    <row r="38" spans="1:10" ht="15.75" thickBot="1" x14ac:dyDescent="0.3">
      <c r="A38" s="17" t="s">
        <v>9</v>
      </c>
      <c r="B38" s="20" t="e">
        <f t="shared" si="2"/>
        <v>#DIV/0!</v>
      </c>
      <c r="C38" s="7"/>
      <c r="D38" s="20">
        <f t="shared" si="3"/>
        <v>0.43943310446856126</v>
      </c>
      <c r="E38" s="7"/>
      <c r="F38" s="20">
        <f t="shared" si="4"/>
        <v>0.39537088427727041</v>
      </c>
      <c r="G38" s="7"/>
      <c r="H38" s="20">
        <f t="shared" si="5"/>
        <v>0.55939340785382641</v>
      </c>
      <c r="I38" s="22"/>
      <c r="J38" s="4">
        <f>AVERAGE(D38,F38,H38)</f>
        <v>0.4647324655332194</v>
      </c>
    </row>
    <row r="39" spans="1:10" ht="15.75" thickBot="1" x14ac:dyDescent="0.3">
      <c r="A39" s="17" t="s">
        <v>10</v>
      </c>
      <c r="B39" s="20">
        <f t="shared" si="2"/>
        <v>0.2911144267077489</v>
      </c>
      <c r="C39" s="7"/>
      <c r="D39" s="20">
        <f t="shared" si="3"/>
        <v>0.42744555117322353</v>
      </c>
      <c r="E39" s="7"/>
      <c r="F39" s="20">
        <f t="shared" si="4"/>
        <v>0.23984756165836141</v>
      </c>
      <c r="G39" s="7"/>
      <c r="H39" s="20">
        <f t="shared" si="5"/>
        <v>0.58845135821362571</v>
      </c>
      <c r="I39" s="22"/>
      <c r="J39" s="4">
        <f t="shared" si="6"/>
        <v>0.38671472443823984</v>
      </c>
    </row>
    <row r="40" spans="1:10" ht="15.75" thickBot="1" x14ac:dyDescent="0.3">
      <c r="A40" s="17" t="s">
        <v>4</v>
      </c>
      <c r="B40" s="20">
        <f t="shared" si="2"/>
        <v>0.65292211561360669</v>
      </c>
      <c r="C40" s="7"/>
      <c r="D40" s="20">
        <f t="shared" si="3"/>
        <v>0.52452888013681453</v>
      </c>
      <c r="E40" s="7"/>
      <c r="F40" s="20">
        <f t="shared" si="4"/>
        <v>0.23167420461615162</v>
      </c>
      <c r="G40" s="7"/>
      <c r="H40" s="20">
        <f>H26/$I26</f>
        <v>0.60304761878025726</v>
      </c>
      <c r="I40" s="22"/>
      <c r="J40" s="4">
        <f t="shared" si="6"/>
        <v>0.5030432047867075</v>
      </c>
    </row>
    <row r="41" spans="1:10" ht="15.75" thickBot="1" x14ac:dyDescent="0.3">
      <c r="A41" s="18" t="s">
        <v>5</v>
      </c>
      <c r="B41" s="21">
        <f t="shared" si="2"/>
        <v>1.8903759187425813</v>
      </c>
      <c r="C41" s="10"/>
      <c r="D41" s="21">
        <f t="shared" si="3"/>
        <v>0.38976324020822911</v>
      </c>
      <c r="E41" s="10"/>
      <c r="F41" s="21">
        <f t="shared" si="4"/>
        <v>0.32938871598060576</v>
      </c>
      <c r="G41" s="10"/>
      <c r="H41" s="21">
        <f t="shared" si="5"/>
        <v>0.791892615351941</v>
      </c>
      <c r="I41" s="23"/>
      <c r="J41" s="4">
        <f t="shared" si="6"/>
        <v>0.85035512257083923</v>
      </c>
    </row>
  </sheetData>
  <mergeCells count="15">
    <mergeCell ref="H15:I15"/>
    <mergeCell ref="A1:A2"/>
    <mergeCell ref="B1:C1"/>
    <mergeCell ref="D1:E1"/>
    <mergeCell ref="F1:G1"/>
    <mergeCell ref="H1:I1"/>
    <mergeCell ref="A15:A16"/>
    <mergeCell ref="B15:C15"/>
    <mergeCell ref="D15:E15"/>
    <mergeCell ref="F15:G15"/>
    <mergeCell ref="F29:G29"/>
    <mergeCell ref="H29:I29"/>
    <mergeCell ref="A29:A30"/>
    <mergeCell ref="B29:C29"/>
    <mergeCell ref="D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10" workbookViewId="0">
      <selection activeCell="J30" sqref="J30:J41"/>
    </sheetView>
  </sheetViews>
  <sheetFormatPr defaultRowHeight="15" x14ac:dyDescent="0.25"/>
  <cols>
    <col min="1" max="1" width="28.7109375" style="1" customWidth="1"/>
    <col min="2" max="8" width="19.140625" style="11" customWidth="1"/>
    <col min="9" max="9" width="19.140625" style="24" customWidth="1"/>
    <col min="10" max="16384" width="9.140625" style="1"/>
  </cols>
  <sheetData>
    <row r="1" spans="1:9" x14ac:dyDescent="0.25">
      <c r="A1" s="35" t="s">
        <v>12</v>
      </c>
      <c r="B1" s="32" t="s">
        <v>14</v>
      </c>
      <c r="C1" s="33"/>
      <c r="D1" s="32" t="s">
        <v>15</v>
      </c>
      <c r="E1" s="33"/>
      <c r="F1" s="32" t="s">
        <v>16</v>
      </c>
      <c r="G1" s="33"/>
      <c r="H1" s="34" t="s">
        <v>17</v>
      </c>
      <c r="I1" s="33"/>
    </row>
    <row r="2" spans="1:9" ht="15.75" thickBot="1" x14ac:dyDescent="0.3">
      <c r="A2" s="36"/>
      <c r="B2" s="12" t="s">
        <v>18</v>
      </c>
      <c r="C2" s="13" t="s">
        <v>13</v>
      </c>
      <c r="D2" s="2" t="s">
        <v>18</v>
      </c>
      <c r="E2" s="3" t="s">
        <v>13</v>
      </c>
      <c r="F2" s="2" t="s">
        <v>18</v>
      </c>
      <c r="G2" s="3" t="s">
        <v>13</v>
      </c>
      <c r="H2" s="4" t="s">
        <v>18</v>
      </c>
      <c r="I2" s="3" t="s">
        <v>13</v>
      </c>
    </row>
    <row r="3" spans="1:9" x14ac:dyDescent="0.25">
      <c r="A3" s="17" t="s">
        <v>0</v>
      </c>
      <c r="B3" s="19">
        <v>1276045.4099999999</v>
      </c>
      <c r="C3" s="15">
        <v>714156.42</v>
      </c>
      <c r="D3" s="7">
        <v>202127.88</v>
      </c>
      <c r="E3" s="6">
        <v>4862161</v>
      </c>
      <c r="F3" s="5">
        <v>71243.28</v>
      </c>
      <c r="G3" s="6">
        <v>2267374.77</v>
      </c>
      <c r="H3" s="7">
        <v>69225.55</v>
      </c>
      <c r="I3" s="22">
        <v>1599820.5</v>
      </c>
    </row>
    <row r="4" spans="1:9" x14ac:dyDescent="0.25">
      <c r="A4" s="17" t="s">
        <v>1</v>
      </c>
      <c r="B4" s="20">
        <v>2215375.88</v>
      </c>
      <c r="C4" s="6">
        <v>734768</v>
      </c>
      <c r="D4" s="7">
        <v>322289.94</v>
      </c>
      <c r="E4" s="6">
        <v>4009038.79</v>
      </c>
      <c r="F4" s="5">
        <v>136979</v>
      </c>
      <c r="G4" s="6">
        <v>2536239.14</v>
      </c>
      <c r="H4" s="7">
        <v>93883.06</v>
      </c>
      <c r="I4" s="22">
        <v>1592076.57</v>
      </c>
    </row>
    <row r="5" spans="1:9" x14ac:dyDescent="0.25">
      <c r="A5" s="17" t="s">
        <v>2</v>
      </c>
      <c r="B5" s="20">
        <v>5569188</v>
      </c>
      <c r="C5" s="6">
        <v>582733.5</v>
      </c>
      <c r="D5" s="7">
        <v>699954.85</v>
      </c>
      <c r="E5" s="6">
        <v>2404310.9300000002</v>
      </c>
      <c r="F5" s="5">
        <v>361581.31</v>
      </c>
      <c r="G5" s="6">
        <v>2081750.27</v>
      </c>
      <c r="H5" s="7">
        <v>331499.92</v>
      </c>
      <c r="I5" s="22">
        <v>1475082.04</v>
      </c>
    </row>
    <row r="6" spans="1:9" x14ac:dyDescent="0.25">
      <c r="A6" s="17" t="s">
        <v>6</v>
      </c>
      <c r="B6" s="5"/>
      <c r="C6" s="6"/>
      <c r="D6" s="7">
        <v>1048082</v>
      </c>
      <c r="E6" s="6">
        <v>2860570.43</v>
      </c>
      <c r="F6" s="5">
        <v>251280.5</v>
      </c>
      <c r="G6" s="6">
        <v>1845781.78</v>
      </c>
      <c r="H6" s="7">
        <v>377454.94</v>
      </c>
      <c r="I6" s="22">
        <v>1452970.75</v>
      </c>
    </row>
    <row r="7" spans="1:9" x14ac:dyDescent="0.25">
      <c r="A7" s="17" t="s">
        <v>7</v>
      </c>
      <c r="B7" s="20">
        <v>8863345.2200000007</v>
      </c>
      <c r="C7" s="6">
        <v>647454</v>
      </c>
      <c r="D7" s="7">
        <v>993664</v>
      </c>
      <c r="E7" s="6">
        <v>2874482.9</v>
      </c>
      <c r="F7" s="5">
        <v>301960.46999999997</v>
      </c>
      <c r="G7" s="6">
        <v>1890861.45</v>
      </c>
      <c r="H7" s="7">
        <v>374692.45</v>
      </c>
      <c r="I7" s="22">
        <v>1395001.88</v>
      </c>
    </row>
    <row r="8" spans="1:9" x14ac:dyDescent="0.25">
      <c r="A8" s="17" t="s">
        <v>3</v>
      </c>
      <c r="B8" s="20">
        <v>10556390.359999999</v>
      </c>
      <c r="C8" s="6">
        <v>626369</v>
      </c>
      <c r="D8" s="7">
        <v>927563.73</v>
      </c>
      <c r="E8" s="6">
        <v>3095113.75</v>
      </c>
      <c r="F8" s="5">
        <v>376628.8</v>
      </c>
      <c r="G8" s="6">
        <v>2036508.13</v>
      </c>
      <c r="H8" s="7">
        <v>348816.13</v>
      </c>
      <c r="I8" s="22">
        <v>1237096.8899999999</v>
      </c>
    </row>
    <row r="9" spans="1:9" x14ac:dyDescent="0.25">
      <c r="A9" s="17" t="s">
        <v>8</v>
      </c>
      <c r="B9" s="20">
        <v>6966931.5999999996</v>
      </c>
      <c r="C9" s="6">
        <v>512648.44</v>
      </c>
      <c r="D9" s="7">
        <v>593986.06000000006</v>
      </c>
      <c r="E9" s="6">
        <v>2690879.15</v>
      </c>
      <c r="F9" s="5">
        <v>227370.5</v>
      </c>
      <c r="G9" s="6">
        <v>1831896</v>
      </c>
      <c r="H9" s="7">
        <v>294413.32</v>
      </c>
      <c r="I9" s="22">
        <v>1321107</v>
      </c>
    </row>
    <row r="10" spans="1:9" x14ac:dyDescent="0.25">
      <c r="A10" s="17" t="s">
        <v>9</v>
      </c>
      <c r="B10" s="5"/>
      <c r="C10" s="6"/>
      <c r="D10" s="7">
        <v>735791</v>
      </c>
      <c r="E10" s="6">
        <v>2775637.5</v>
      </c>
      <c r="F10" s="5">
        <v>352264</v>
      </c>
      <c r="G10" s="6">
        <v>1802235.87</v>
      </c>
      <c r="H10" s="7">
        <v>349109.57</v>
      </c>
      <c r="I10" s="22">
        <v>1316630.9099999999</v>
      </c>
    </row>
    <row r="11" spans="1:9" x14ac:dyDescent="0.25">
      <c r="A11" s="17" t="s">
        <v>10</v>
      </c>
      <c r="B11" s="20">
        <v>10768480.550000001</v>
      </c>
      <c r="C11" s="6">
        <v>592783.67000000004</v>
      </c>
      <c r="D11" s="7">
        <v>847939.2</v>
      </c>
      <c r="E11" s="6">
        <v>2988664</v>
      </c>
      <c r="F11" s="5">
        <v>354286.56</v>
      </c>
      <c r="G11" s="6">
        <v>2130757.31</v>
      </c>
      <c r="H11" s="7">
        <v>322561</v>
      </c>
      <c r="I11" s="22">
        <v>1403015.91</v>
      </c>
    </row>
    <row r="12" spans="1:9" x14ac:dyDescent="0.25">
      <c r="A12" s="17" t="s">
        <v>4</v>
      </c>
      <c r="B12" s="20">
        <v>6009959.8399999999</v>
      </c>
      <c r="C12" s="6">
        <v>434085.5</v>
      </c>
      <c r="D12" s="7">
        <v>777836.85</v>
      </c>
      <c r="E12" s="6">
        <v>2768338</v>
      </c>
      <c r="F12" s="5">
        <v>223248.67</v>
      </c>
      <c r="G12" s="6">
        <v>1968774.89</v>
      </c>
      <c r="H12" s="7">
        <v>226601.61</v>
      </c>
      <c r="I12" s="22">
        <v>1428212.53</v>
      </c>
    </row>
    <row r="13" spans="1:9" ht="15.75" thickBot="1" x14ac:dyDescent="0.3">
      <c r="A13" s="18" t="s">
        <v>5</v>
      </c>
      <c r="B13" s="21">
        <v>3379178.62</v>
      </c>
      <c r="C13" s="9">
        <v>401079.08</v>
      </c>
      <c r="D13" s="10">
        <v>546865.53</v>
      </c>
      <c r="E13" s="9">
        <v>3366249.69</v>
      </c>
      <c r="F13" s="8">
        <v>101435.22</v>
      </c>
      <c r="G13" s="9">
        <v>2235262.5299999998</v>
      </c>
      <c r="H13" s="10">
        <v>118439.76</v>
      </c>
      <c r="I13" s="23">
        <v>1649848</v>
      </c>
    </row>
    <row r="14" spans="1:9" ht="15.75" thickBot="1" x14ac:dyDescent="0.3"/>
    <row r="15" spans="1:9" x14ac:dyDescent="0.25">
      <c r="A15" s="37" t="s">
        <v>12</v>
      </c>
      <c r="B15" s="32" t="s">
        <v>14</v>
      </c>
      <c r="C15" s="33"/>
      <c r="D15" s="32" t="s">
        <v>15</v>
      </c>
      <c r="E15" s="33"/>
      <c r="F15" s="32" t="s">
        <v>16</v>
      </c>
      <c r="G15" s="33"/>
      <c r="H15" s="32" t="s">
        <v>17</v>
      </c>
      <c r="I15" s="33"/>
    </row>
    <row r="16" spans="1:9" ht="15.75" thickBot="1" x14ac:dyDescent="0.3">
      <c r="A16" s="38"/>
      <c r="B16" s="2" t="s">
        <v>18</v>
      </c>
      <c r="C16" s="3" t="s">
        <v>13</v>
      </c>
      <c r="D16" s="2" t="s">
        <v>18</v>
      </c>
      <c r="E16" s="3" t="s">
        <v>13</v>
      </c>
      <c r="F16" s="2" t="s">
        <v>18</v>
      </c>
      <c r="G16" s="3" t="s">
        <v>13</v>
      </c>
      <c r="H16" s="2" t="s">
        <v>18</v>
      </c>
      <c r="I16" s="3" t="s">
        <v>13</v>
      </c>
    </row>
    <row r="17" spans="1:10" x14ac:dyDescent="0.25">
      <c r="A17" s="17" t="s">
        <v>0</v>
      </c>
      <c r="B17" s="20">
        <f>B3/AVERAGE(B$3:B$13)</f>
        <v>0.2065359280125024</v>
      </c>
      <c r="C17" s="29">
        <f t="shared" ref="C17:I17" si="0">C3/AVERAGE(C$3:C$13)</f>
        <v>1.2251835100091093</v>
      </c>
      <c r="D17" s="20">
        <f>D3/AVERAGE(D$3:D$13)</f>
        <v>0.28890040144275447</v>
      </c>
      <c r="E17" s="29">
        <f t="shared" si="0"/>
        <v>1.5415213507901591</v>
      </c>
      <c r="F17" s="20">
        <f t="shared" si="0"/>
        <v>0.28411784161113168</v>
      </c>
      <c r="G17" s="29">
        <f t="shared" si="0"/>
        <v>1.1022510770631895</v>
      </c>
      <c r="H17" s="20">
        <f t="shared" si="0"/>
        <v>0.2619746636088503</v>
      </c>
      <c r="I17" s="29">
        <f t="shared" si="0"/>
        <v>1.1088259990762013</v>
      </c>
    </row>
    <row r="18" spans="1:10" x14ac:dyDescent="0.25">
      <c r="A18" s="17" t="s">
        <v>1</v>
      </c>
      <c r="B18" s="20">
        <f t="shared" ref="B18:I27" si="1">B4/AVERAGE(B$3:B$13)</f>
        <v>0.35857243769429348</v>
      </c>
      <c r="C18" s="29">
        <f t="shared" si="1"/>
        <v>1.2605440657977607</v>
      </c>
      <c r="D18" s="20">
        <f t="shared" si="1"/>
        <v>0.46064745272627033</v>
      </c>
      <c r="E18" s="29">
        <f t="shared" si="1"/>
        <v>1.2710436554714961</v>
      </c>
      <c r="F18" s="20">
        <f t="shared" si="1"/>
        <v>0.54627156169748514</v>
      </c>
      <c r="G18" s="29">
        <f t="shared" si="1"/>
        <v>1.2329555575652884</v>
      </c>
      <c r="H18" s="20">
        <f t="shared" si="1"/>
        <v>0.35528765119337458</v>
      </c>
      <c r="I18" s="29">
        <f t="shared" si="1"/>
        <v>1.1034587276110426</v>
      </c>
    </row>
    <row r="19" spans="1:10" x14ac:dyDescent="0.25">
      <c r="A19" s="17" t="s">
        <v>2</v>
      </c>
      <c r="B19" s="20">
        <f t="shared" si="1"/>
        <v>0.90140789884279449</v>
      </c>
      <c r="C19" s="29">
        <f t="shared" si="1"/>
        <v>0.99971862596977468</v>
      </c>
      <c r="D19" s="20">
        <f t="shared" si="1"/>
        <v>1.0004420822936597</v>
      </c>
      <c r="E19" s="29">
        <f t="shared" si="1"/>
        <v>0.76227353074757165</v>
      </c>
      <c r="F19" s="20">
        <f t="shared" si="1"/>
        <v>1.441984442099318</v>
      </c>
      <c r="G19" s="29">
        <f t="shared" si="1"/>
        <v>1.0120124417209093</v>
      </c>
      <c r="H19" s="20">
        <f t="shared" si="1"/>
        <v>1.2545162881098206</v>
      </c>
      <c r="I19" s="29">
        <f t="shared" si="1"/>
        <v>1.0223705201442044</v>
      </c>
    </row>
    <row r="20" spans="1:10" x14ac:dyDescent="0.25">
      <c r="A20" s="17" t="s">
        <v>6</v>
      </c>
      <c r="B20" s="20"/>
      <c r="C20" s="29"/>
      <c r="D20" s="20">
        <f t="shared" si="1"/>
        <v>1.4980185343304693</v>
      </c>
      <c r="E20" s="29">
        <f t="shared" si="1"/>
        <v>0.9069280908805748</v>
      </c>
      <c r="F20" s="20">
        <f t="shared" si="1"/>
        <v>1.002105367677709</v>
      </c>
      <c r="G20" s="29">
        <f t="shared" si="1"/>
        <v>0.89729981207677056</v>
      </c>
      <c r="H20" s="20">
        <f>H6/AVERAGE(H$3:H$13)</f>
        <v>1.4284268010004801</v>
      </c>
      <c r="I20" s="29">
        <f t="shared" si="1"/>
        <v>1.0070453175823459</v>
      </c>
    </row>
    <row r="21" spans="1:10" x14ac:dyDescent="0.25">
      <c r="A21" s="17" t="s">
        <v>7</v>
      </c>
      <c r="B21" s="20">
        <f t="shared" si="1"/>
        <v>1.4345878414373023</v>
      </c>
      <c r="C21" s="29">
        <f t="shared" si="1"/>
        <v>1.1107510092669024</v>
      </c>
      <c r="D21" s="20">
        <f t="shared" si="1"/>
        <v>1.4202391500826761</v>
      </c>
      <c r="E21" s="29">
        <f t="shared" si="1"/>
        <v>0.91133896282562699</v>
      </c>
      <c r="F21" s="20">
        <f t="shared" si="1"/>
        <v>1.2042168326371676</v>
      </c>
      <c r="G21" s="29">
        <f t="shared" si="1"/>
        <v>0.91921463421759964</v>
      </c>
      <c r="H21" s="20">
        <f t="shared" si="1"/>
        <v>1.4179725339202935</v>
      </c>
      <c r="I21" s="29">
        <f t="shared" si="1"/>
        <v>0.96686744125617785</v>
      </c>
    </row>
    <row r="22" spans="1:10" x14ac:dyDescent="0.25">
      <c r="A22" s="17" t="s">
        <v>3</v>
      </c>
      <c r="B22" s="20">
        <f t="shared" si="1"/>
        <v>1.7086177830182661</v>
      </c>
      <c r="C22" s="29">
        <f t="shared" si="1"/>
        <v>1.0745782695349793</v>
      </c>
      <c r="D22" s="20">
        <f t="shared" si="1"/>
        <v>1.3257623538164982</v>
      </c>
      <c r="E22" s="29">
        <f t="shared" si="1"/>
        <v>0.98128875797185544</v>
      </c>
      <c r="F22" s="20">
        <f t="shared" si="1"/>
        <v>1.5019937563878389</v>
      </c>
      <c r="G22" s="29">
        <f t="shared" si="1"/>
        <v>0.99001863716620686</v>
      </c>
      <c r="H22" s="20">
        <f t="shared" si="1"/>
        <v>1.3200471259251967</v>
      </c>
      <c r="I22" s="29">
        <f t="shared" si="1"/>
        <v>0.85742443918446565</v>
      </c>
    </row>
    <row r="23" spans="1:10" x14ac:dyDescent="0.25">
      <c r="A23" s="17" t="s">
        <v>8</v>
      </c>
      <c r="B23" s="20">
        <f t="shared" si="1"/>
        <v>1.1276414398180612</v>
      </c>
      <c r="C23" s="29">
        <f t="shared" si="1"/>
        <v>0.87948297814069121</v>
      </c>
      <c r="D23" s="20">
        <f t="shared" si="1"/>
        <v>0.84898140318594373</v>
      </c>
      <c r="E23" s="29">
        <f t="shared" si="1"/>
        <v>0.85312840568649917</v>
      </c>
      <c r="F23" s="20">
        <f t="shared" si="1"/>
        <v>0.90675240817160319</v>
      </c>
      <c r="G23" s="29">
        <f>G9/AVERAGE(G$3:G$13)</f>
        <v>0.89054944325227203</v>
      </c>
      <c r="H23" s="20">
        <f t="shared" si="1"/>
        <v>1.1141671025938371</v>
      </c>
      <c r="I23" s="29">
        <f t="shared" si="1"/>
        <v>0.91565134286100425</v>
      </c>
    </row>
    <row r="24" spans="1:10" x14ac:dyDescent="0.25">
      <c r="A24" s="17" t="s">
        <v>9</v>
      </c>
      <c r="B24" s="20"/>
      <c r="C24" s="29"/>
      <c r="D24" s="20">
        <f t="shared" si="1"/>
        <v>1.051662518193758</v>
      </c>
      <c r="E24" s="29">
        <f t="shared" si="1"/>
        <v>0.88000057347007221</v>
      </c>
      <c r="F24" s="20">
        <f t="shared" si="1"/>
        <v>1.4048270567736871</v>
      </c>
      <c r="G24" s="29">
        <f t="shared" si="1"/>
        <v>0.87613060492395545</v>
      </c>
      <c r="H24" s="20">
        <f t="shared" si="1"/>
        <v>1.3211576096308426</v>
      </c>
      <c r="I24" s="29">
        <f t="shared" si="1"/>
        <v>0.91254899171210646</v>
      </c>
    </row>
    <row r="25" spans="1:10" x14ac:dyDescent="0.25">
      <c r="A25" s="17" t="s">
        <v>10</v>
      </c>
      <c r="B25" s="20">
        <f t="shared" si="1"/>
        <v>1.7429459063520572</v>
      </c>
      <c r="C25" s="29">
        <f t="shared" si="1"/>
        <v>1.0169603705119414</v>
      </c>
      <c r="D25" s="20">
        <f t="shared" si="1"/>
        <v>1.211955398132351</v>
      </c>
      <c r="E25" s="29">
        <f t="shared" si="1"/>
        <v>0.94753945135463835</v>
      </c>
      <c r="F25" s="20">
        <f t="shared" si="1"/>
        <v>1.4128930158610427</v>
      </c>
      <c r="G25" s="29">
        <f t="shared" si="1"/>
        <v>1.0358364973372991</v>
      </c>
      <c r="H25" s="20">
        <f t="shared" si="1"/>
        <v>1.2206881630891249</v>
      </c>
      <c r="I25" s="29">
        <f t="shared" si="1"/>
        <v>0.97242191741233197</v>
      </c>
    </row>
    <row r="26" spans="1:10" x14ac:dyDescent="0.25">
      <c r="A26" s="17" t="s">
        <v>4</v>
      </c>
      <c r="B26" s="20">
        <f t="shared" si="1"/>
        <v>0.97274957704857101</v>
      </c>
      <c r="C26" s="29">
        <f t="shared" si="1"/>
        <v>0.74470295531903108</v>
      </c>
      <c r="D26" s="20">
        <f t="shared" si="1"/>
        <v>1.111758448275258</v>
      </c>
      <c r="E26" s="29">
        <f t="shared" si="1"/>
        <v>0.8776863072209512</v>
      </c>
      <c r="F26" s="20">
        <f t="shared" si="1"/>
        <v>0.89031457090347066</v>
      </c>
      <c r="G26" s="29">
        <f t="shared" si="1"/>
        <v>0.95709111334843955</v>
      </c>
      <c r="H26" s="20">
        <f t="shared" si="1"/>
        <v>0.85754292386227182</v>
      </c>
      <c r="I26" s="29">
        <f t="shared" si="1"/>
        <v>0.98988554370343373</v>
      </c>
    </row>
    <row r="27" spans="1:10" ht="15.75" thickBot="1" x14ac:dyDescent="0.3">
      <c r="A27" s="18" t="s">
        <v>5</v>
      </c>
      <c r="B27" s="21">
        <f t="shared" si="1"/>
        <v>0.5469411877761523</v>
      </c>
      <c r="C27" s="30">
        <f t="shared" si="1"/>
        <v>0.68807821544980918</v>
      </c>
      <c r="D27" s="21">
        <f t="shared" si="1"/>
        <v>0.78163225752036125</v>
      </c>
      <c r="E27" s="30">
        <f>E13/AVERAGE(E$3:E$13)</f>
        <v>1.0672509135805568</v>
      </c>
      <c r="F27" s="21">
        <f t="shared" si="1"/>
        <v>0.4045231461795456</v>
      </c>
      <c r="G27" s="30">
        <f t="shared" si="1"/>
        <v>1.0866401813280693</v>
      </c>
      <c r="H27" s="21">
        <f t="shared" si="1"/>
        <v>0.44821913706590938</v>
      </c>
      <c r="I27" s="30">
        <f t="shared" si="1"/>
        <v>1.1434997594566845</v>
      </c>
    </row>
    <row r="28" spans="1:10" ht="15.75" thickBot="1" x14ac:dyDescent="0.3"/>
    <row r="29" spans="1:10" x14ac:dyDescent="0.25">
      <c r="A29" s="35" t="s">
        <v>12</v>
      </c>
      <c r="B29" s="32" t="s">
        <v>14</v>
      </c>
      <c r="C29" s="33"/>
      <c r="D29" s="32" t="s">
        <v>15</v>
      </c>
      <c r="E29" s="33"/>
      <c r="F29" s="32" t="s">
        <v>16</v>
      </c>
      <c r="G29" s="33"/>
      <c r="H29" s="34" t="s">
        <v>17</v>
      </c>
      <c r="I29" s="33"/>
    </row>
    <row r="30" spans="1:10" ht="15.75" thickBot="1" x14ac:dyDescent="0.3">
      <c r="A30" s="36"/>
      <c r="B30" s="12" t="s">
        <v>18</v>
      </c>
      <c r="C30" s="13" t="s">
        <v>13</v>
      </c>
      <c r="D30" s="12" t="s">
        <v>18</v>
      </c>
      <c r="E30" s="13" t="s">
        <v>13</v>
      </c>
      <c r="F30" s="12" t="s">
        <v>18</v>
      </c>
      <c r="G30" s="13" t="s">
        <v>13</v>
      </c>
      <c r="H30" s="14" t="s">
        <v>18</v>
      </c>
      <c r="I30" s="13" t="s">
        <v>13</v>
      </c>
      <c r="J30" s="12" t="s">
        <v>18</v>
      </c>
    </row>
    <row r="31" spans="1:10" ht="15.75" thickBot="1" x14ac:dyDescent="0.3">
      <c r="A31" s="17" t="s">
        <v>0</v>
      </c>
      <c r="B31" s="19">
        <f>B17/$C17</f>
        <v>0.16857550426137125</v>
      </c>
      <c r="C31" s="16"/>
      <c r="D31" s="19">
        <f>D17/$E17</f>
        <v>0.1874125202966983</v>
      </c>
      <c r="E31" s="16"/>
      <c r="F31" s="19">
        <f>F17/$G17</f>
        <v>0.25776145519233989</v>
      </c>
      <c r="G31" s="16"/>
      <c r="H31" s="19">
        <f>H17/$I17</f>
        <v>0.23626309612789551</v>
      </c>
      <c r="I31" s="31"/>
      <c r="J31" s="4">
        <f>AVERAGE(B31,D31,F31,H31)</f>
        <v>0.21250314396957626</v>
      </c>
    </row>
    <row r="32" spans="1:10" ht="15.75" thickBot="1" x14ac:dyDescent="0.3">
      <c r="A32" s="17" t="s">
        <v>1</v>
      </c>
      <c r="B32" s="20">
        <f t="shared" ref="B32:B41" si="2">B18/$C18</f>
        <v>0.28445847108673961</v>
      </c>
      <c r="C32" s="7"/>
      <c r="D32" s="20">
        <f t="shared" ref="D32:D41" si="3">D18/$E18</f>
        <v>0.3624167043699158</v>
      </c>
      <c r="E32" s="7"/>
      <c r="F32" s="20">
        <f t="shared" ref="F32:F41" si="4">F18/$G18</f>
        <v>0.44305859878372666</v>
      </c>
      <c r="G32" s="7"/>
      <c r="H32" s="20">
        <f t="shared" ref="H32:H41" si="5">H18/$I18</f>
        <v>0.32197638416668511</v>
      </c>
      <c r="I32" s="22"/>
      <c r="J32" s="4">
        <f t="shared" ref="J32:J41" si="6">AVERAGE(B32,D32,F32,H32)</f>
        <v>0.35297753960176681</v>
      </c>
    </row>
    <row r="33" spans="1:10" ht="15.75" thickBot="1" x14ac:dyDescent="0.3">
      <c r="A33" s="17" t="s">
        <v>2</v>
      </c>
      <c r="B33" s="20">
        <f t="shared" si="2"/>
        <v>0.90166160300193054</v>
      </c>
      <c r="C33" s="7"/>
      <c r="D33" s="20">
        <f t="shared" si="3"/>
        <v>1.3124449976801806</v>
      </c>
      <c r="E33" s="7"/>
      <c r="F33" s="20">
        <f t="shared" si="4"/>
        <v>1.4248682947486779</v>
      </c>
      <c r="G33" s="7"/>
      <c r="H33" s="20">
        <f t="shared" si="5"/>
        <v>1.227066179424728</v>
      </c>
      <c r="I33" s="22"/>
      <c r="J33" s="4">
        <f t="shared" si="6"/>
        <v>1.2165102687138794</v>
      </c>
    </row>
    <row r="34" spans="1:10" ht="15.75" thickBot="1" x14ac:dyDescent="0.3">
      <c r="A34" s="17" t="s">
        <v>6</v>
      </c>
      <c r="B34" s="20" t="e">
        <f t="shared" si="2"/>
        <v>#DIV/0!</v>
      </c>
      <c r="C34" s="7"/>
      <c r="D34" s="20">
        <f t="shared" si="3"/>
        <v>1.651750066398296</v>
      </c>
      <c r="E34" s="7"/>
      <c r="F34" s="20">
        <f>F20/$G20</f>
        <v>1.1168010448574255</v>
      </c>
      <c r="G34" s="7"/>
      <c r="H34" s="20">
        <f t="shared" si="5"/>
        <v>1.4184334866178234</v>
      </c>
      <c r="I34" s="22"/>
      <c r="J34" s="4">
        <f>AVERAGE(D34,F34,H34)</f>
        <v>1.395661532624515</v>
      </c>
    </row>
    <row r="35" spans="1:10" ht="15.75" thickBot="1" x14ac:dyDescent="0.3">
      <c r="A35" s="17" t="s">
        <v>7</v>
      </c>
      <c r="B35" s="20">
        <f t="shared" si="2"/>
        <v>1.2915476371109784</v>
      </c>
      <c r="C35" s="7"/>
      <c r="D35" s="20">
        <f t="shared" si="3"/>
        <v>1.5584093383642816</v>
      </c>
      <c r="E35" s="7"/>
      <c r="F35" s="20">
        <f t="shared" si="4"/>
        <v>1.3100496748097912</v>
      </c>
      <c r="G35" s="7"/>
      <c r="H35" s="20">
        <f t="shared" si="5"/>
        <v>1.4665635364430401</v>
      </c>
      <c r="I35" s="22"/>
      <c r="J35" s="4">
        <f t="shared" si="6"/>
        <v>1.4066425466820229</v>
      </c>
    </row>
    <row r="36" spans="1:10" ht="15.75" thickBot="1" x14ac:dyDescent="0.3">
      <c r="A36" s="17" t="s">
        <v>3</v>
      </c>
      <c r="B36" s="20">
        <f t="shared" si="2"/>
        <v>1.5900356739557608</v>
      </c>
      <c r="C36" s="7"/>
      <c r="D36" s="20">
        <f t="shared" si="3"/>
        <v>1.3510420281962741</v>
      </c>
      <c r="E36" s="7"/>
      <c r="F36" s="20">
        <f t="shared" si="4"/>
        <v>1.517136849753749</v>
      </c>
      <c r="G36" s="7"/>
      <c r="H36" s="20">
        <f t="shared" si="5"/>
        <v>1.5395492192650257</v>
      </c>
      <c r="I36" s="22"/>
      <c r="J36" s="4">
        <f t="shared" si="6"/>
        <v>1.4994409427927025</v>
      </c>
    </row>
    <row r="37" spans="1:10" ht="15.75" thickBot="1" x14ac:dyDescent="0.3">
      <c r="A37" s="17" t="s">
        <v>8</v>
      </c>
      <c r="B37" s="20">
        <f t="shared" si="2"/>
        <v>1.2821640302828829</v>
      </c>
      <c r="C37" s="7"/>
      <c r="D37" s="20">
        <f t="shared" si="3"/>
        <v>0.9951390640929153</v>
      </c>
      <c r="E37" s="7"/>
      <c r="F37" s="20">
        <f t="shared" si="4"/>
        <v>1.0181943462455696</v>
      </c>
      <c r="G37" s="7"/>
      <c r="H37" s="20">
        <f t="shared" si="5"/>
        <v>1.2168027833744657</v>
      </c>
      <c r="I37" s="22"/>
      <c r="J37" s="4">
        <f t="shared" si="6"/>
        <v>1.1280750559989583</v>
      </c>
    </row>
    <row r="38" spans="1:10" ht="15.75" thickBot="1" x14ac:dyDescent="0.3">
      <c r="A38" s="17" t="s">
        <v>9</v>
      </c>
      <c r="B38" s="20" t="e">
        <f t="shared" si="2"/>
        <v>#DIV/0!</v>
      </c>
      <c r="C38" s="7"/>
      <c r="D38" s="20">
        <f t="shared" si="3"/>
        <v>1.1950702646099172</v>
      </c>
      <c r="E38" s="7"/>
      <c r="F38" s="20">
        <f t="shared" si="4"/>
        <v>1.6034447933657339</v>
      </c>
      <c r="G38" s="7"/>
      <c r="H38" s="20">
        <f t="shared" si="5"/>
        <v>1.4477662258462558</v>
      </c>
      <c r="I38" s="22"/>
      <c r="J38" s="4">
        <f>AVERAGE(D38,F38,H38)</f>
        <v>1.4154270946073024</v>
      </c>
    </row>
    <row r="39" spans="1:10" ht="15.75" thickBot="1" x14ac:dyDescent="0.3">
      <c r="A39" s="17" t="s">
        <v>10</v>
      </c>
      <c r="B39" s="20">
        <f t="shared" si="2"/>
        <v>1.7138779021198751</v>
      </c>
      <c r="C39" s="7"/>
      <c r="D39" s="20">
        <f t="shared" si="3"/>
        <v>1.279055343183541</v>
      </c>
      <c r="E39" s="7"/>
      <c r="F39" s="20">
        <f t="shared" si="4"/>
        <v>1.3640116171741368</v>
      </c>
      <c r="G39" s="7"/>
      <c r="H39" s="20">
        <f t="shared" si="5"/>
        <v>1.2553071267022067</v>
      </c>
      <c r="I39" s="22"/>
      <c r="J39" s="4">
        <f t="shared" si="6"/>
        <v>1.4030629972949398</v>
      </c>
    </row>
    <row r="40" spans="1:10" ht="15.75" thickBot="1" x14ac:dyDescent="0.3">
      <c r="A40" s="17" t="s">
        <v>4</v>
      </c>
      <c r="B40" s="20">
        <f t="shared" si="2"/>
        <v>1.3062249452626982</v>
      </c>
      <c r="C40" s="7"/>
      <c r="D40" s="20">
        <f t="shared" si="3"/>
        <v>1.2666922556823947</v>
      </c>
      <c r="E40" s="7"/>
      <c r="F40" s="20">
        <f t="shared" si="4"/>
        <v>0.93022969128681254</v>
      </c>
      <c r="G40" s="7"/>
      <c r="H40" s="20">
        <f>H26/$I26</f>
        <v>0.86630512923137371</v>
      </c>
      <c r="I40" s="22"/>
      <c r="J40" s="4">
        <f t="shared" si="6"/>
        <v>1.0923630053658198</v>
      </c>
    </row>
    <row r="41" spans="1:10" ht="15.75" thickBot="1" x14ac:dyDescent="0.3">
      <c r="A41" s="18" t="s">
        <v>5</v>
      </c>
      <c r="B41" s="21">
        <f t="shared" si="2"/>
        <v>0.79488229026202628</v>
      </c>
      <c r="C41" s="10"/>
      <c r="D41" s="21">
        <f t="shared" si="3"/>
        <v>0.73237909433877768</v>
      </c>
      <c r="E41" s="10"/>
      <c r="F41" s="21">
        <f t="shared" si="4"/>
        <v>0.37226963730086415</v>
      </c>
      <c r="G41" s="10"/>
      <c r="H41" s="21">
        <f t="shared" si="5"/>
        <v>0.39197134355224833</v>
      </c>
      <c r="I41" s="23"/>
      <c r="J41" s="4">
        <f t="shared" si="6"/>
        <v>0.5728755913634791</v>
      </c>
    </row>
  </sheetData>
  <mergeCells count="15">
    <mergeCell ref="H15:I15"/>
    <mergeCell ref="A1:A2"/>
    <mergeCell ref="B1:C1"/>
    <mergeCell ref="D1:E1"/>
    <mergeCell ref="F1:G1"/>
    <mergeCell ref="H1:I1"/>
    <mergeCell ref="A15:A16"/>
    <mergeCell ref="B15:C15"/>
    <mergeCell ref="D15:E15"/>
    <mergeCell ref="F15:G15"/>
    <mergeCell ref="F29:G29"/>
    <mergeCell ref="H29:I29"/>
    <mergeCell ref="A29:A30"/>
    <mergeCell ref="B29:C29"/>
    <mergeCell ref="D29:E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opLeftCell="A13" workbookViewId="0">
      <selection activeCell="J30" sqref="J30:J41"/>
    </sheetView>
  </sheetViews>
  <sheetFormatPr defaultRowHeight="15" x14ac:dyDescent="0.25"/>
  <cols>
    <col min="1" max="1" width="28.7109375" style="1" customWidth="1"/>
    <col min="2" max="8" width="19.140625" style="11" customWidth="1"/>
    <col min="9" max="9" width="19.140625" style="24" customWidth="1"/>
    <col min="10" max="16384" width="9.140625" style="1"/>
  </cols>
  <sheetData>
    <row r="1" spans="1:9" x14ac:dyDescent="0.25">
      <c r="A1" s="35" t="s">
        <v>12</v>
      </c>
      <c r="B1" s="32" t="s">
        <v>14</v>
      </c>
      <c r="C1" s="33"/>
      <c r="D1" s="32" t="s">
        <v>15</v>
      </c>
      <c r="E1" s="33"/>
      <c r="F1" s="32" t="s">
        <v>16</v>
      </c>
      <c r="G1" s="33"/>
      <c r="H1" s="34" t="s">
        <v>17</v>
      </c>
      <c r="I1" s="33"/>
    </row>
    <row r="2" spans="1:9" ht="15.75" thickBot="1" x14ac:dyDescent="0.3">
      <c r="A2" s="36"/>
      <c r="B2" s="2" t="s">
        <v>19</v>
      </c>
      <c r="C2" s="3" t="s">
        <v>13</v>
      </c>
      <c r="D2" s="2" t="s">
        <v>19</v>
      </c>
      <c r="E2" s="3" t="s">
        <v>13</v>
      </c>
      <c r="F2" s="2" t="s">
        <v>19</v>
      </c>
      <c r="G2" s="3" t="s">
        <v>13</v>
      </c>
      <c r="H2" s="4" t="s">
        <v>19</v>
      </c>
      <c r="I2" s="3" t="s">
        <v>13</v>
      </c>
    </row>
    <row r="3" spans="1:9" x14ac:dyDescent="0.25">
      <c r="A3" s="17" t="s">
        <v>0</v>
      </c>
      <c r="B3" s="19">
        <v>3691773.52</v>
      </c>
      <c r="C3" s="15">
        <v>714156.42</v>
      </c>
      <c r="D3" s="7">
        <v>2960637.93</v>
      </c>
      <c r="E3" s="6">
        <v>4862161</v>
      </c>
      <c r="F3" s="5">
        <v>4150041.63</v>
      </c>
      <c r="G3" s="6">
        <v>2267374.77</v>
      </c>
      <c r="H3" s="7">
        <v>723095.89</v>
      </c>
      <c r="I3" s="22">
        <v>1599820.5</v>
      </c>
    </row>
    <row r="4" spans="1:9" x14ac:dyDescent="0.25">
      <c r="A4" s="17" t="s">
        <v>1</v>
      </c>
      <c r="B4" s="20">
        <v>3864335.79</v>
      </c>
      <c r="C4" s="6">
        <v>734768</v>
      </c>
      <c r="D4" s="7">
        <v>3556122.91</v>
      </c>
      <c r="E4" s="6">
        <v>4009038.79</v>
      </c>
      <c r="F4" s="5">
        <v>5432524.8700000001</v>
      </c>
      <c r="G4" s="6">
        <v>2536239.14</v>
      </c>
      <c r="H4" s="7">
        <v>1129312.97</v>
      </c>
      <c r="I4" s="22">
        <v>1592076.57</v>
      </c>
    </row>
    <row r="5" spans="1:9" x14ac:dyDescent="0.25">
      <c r="A5" s="17" t="s">
        <v>2</v>
      </c>
      <c r="B5" s="20">
        <v>5730446.2699999996</v>
      </c>
      <c r="C5" s="6">
        <v>582733.5</v>
      </c>
      <c r="D5" s="7">
        <v>6863727.1200000001</v>
      </c>
      <c r="E5" s="6">
        <v>2404310.9300000002</v>
      </c>
      <c r="F5" s="5">
        <v>7162518.8099999996</v>
      </c>
      <c r="G5" s="6">
        <v>2081750.27</v>
      </c>
      <c r="H5" s="7">
        <v>1318896.25</v>
      </c>
      <c r="I5" s="22">
        <v>1475082.04</v>
      </c>
    </row>
    <row r="6" spans="1:9" x14ac:dyDescent="0.25">
      <c r="A6" s="17" t="s">
        <v>6</v>
      </c>
      <c r="B6" s="5"/>
      <c r="C6" s="6"/>
      <c r="D6" s="7">
        <v>570072.5</v>
      </c>
      <c r="E6" s="6">
        <v>2860570.43</v>
      </c>
      <c r="F6" s="5">
        <v>199006.18</v>
      </c>
      <c r="G6" s="6">
        <v>1845781.78</v>
      </c>
      <c r="H6" s="7">
        <v>73245.75</v>
      </c>
      <c r="I6" s="22">
        <v>1452970.75</v>
      </c>
    </row>
    <row r="7" spans="1:9" x14ac:dyDescent="0.25">
      <c r="A7" s="17" t="s">
        <v>7</v>
      </c>
      <c r="B7" s="20">
        <v>192487.57</v>
      </c>
      <c r="C7" s="6">
        <v>647454</v>
      </c>
      <c r="D7" s="7">
        <v>359983.37</v>
      </c>
      <c r="E7" s="6">
        <v>2874482.9</v>
      </c>
      <c r="F7" s="5">
        <v>119830.08</v>
      </c>
      <c r="G7" s="6">
        <v>1890861.45</v>
      </c>
      <c r="H7" s="7">
        <v>65896.479999999996</v>
      </c>
      <c r="I7" s="22">
        <v>1395001.88</v>
      </c>
    </row>
    <row r="8" spans="1:9" x14ac:dyDescent="0.25">
      <c r="A8" s="17" t="s">
        <v>3</v>
      </c>
      <c r="B8" s="20">
        <v>170607.92</v>
      </c>
      <c r="C8" s="6">
        <v>626369</v>
      </c>
      <c r="D8" s="7">
        <v>281574.64</v>
      </c>
      <c r="E8" s="6">
        <v>3095113.75</v>
      </c>
      <c r="F8" s="5">
        <v>70117.149999999994</v>
      </c>
      <c r="G8" s="6">
        <v>2036508.13</v>
      </c>
      <c r="H8" s="7">
        <v>36586.39</v>
      </c>
      <c r="I8" s="22">
        <v>1237096.8899999999</v>
      </c>
    </row>
    <row r="9" spans="1:9" x14ac:dyDescent="0.25">
      <c r="A9" s="17" t="s">
        <v>8</v>
      </c>
      <c r="B9" s="20">
        <v>34164</v>
      </c>
      <c r="C9" s="6">
        <v>512648.44</v>
      </c>
      <c r="D9" s="7">
        <v>82482.759999999995</v>
      </c>
      <c r="E9" s="6">
        <v>2690879.15</v>
      </c>
      <c r="F9" s="5">
        <v>274734.3</v>
      </c>
      <c r="G9" s="6">
        <v>1831896</v>
      </c>
      <c r="H9" s="7">
        <v>16669.47</v>
      </c>
      <c r="I9" s="22">
        <v>1321107</v>
      </c>
    </row>
    <row r="10" spans="1:9" x14ac:dyDescent="0.25">
      <c r="A10" s="17" t="s">
        <v>9</v>
      </c>
      <c r="B10" s="5"/>
      <c r="C10" s="6"/>
      <c r="D10" s="7">
        <v>259445</v>
      </c>
      <c r="E10" s="6">
        <v>2775637.5</v>
      </c>
      <c r="F10" s="5">
        <v>129403.52</v>
      </c>
      <c r="G10" s="6">
        <v>1802235.87</v>
      </c>
      <c r="H10" s="7">
        <v>66994</v>
      </c>
      <c r="I10" s="22">
        <v>1316630.9099999999</v>
      </c>
    </row>
    <row r="11" spans="1:9" x14ac:dyDescent="0.25">
      <c r="A11" s="17" t="s">
        <v>10</v>
      </c>
      <c r="B11" s="20">
        <v>263279.5</v>
      </c>
      <c r="C11" s="6">
        <v>592783.67000000004</v>
      </c>
      <c r="D11" s="7">
        <v>381838.25</v>
      </c>
      <c r="E11" s="6">
        <v>2988664</v>
      </c>
      <c r="F11" s="5">
        <v>124667.98</v>
      </c>
      <c r="G11" s="6">
        <v>2130757.31</v>
      </c>
      <c r="H11" s="7">
        <v>61347.98</v>
      </c>
      <c r="I11" s="22">
        <v>1403015.91</v>
      </c>
    </row>
    <row r="12" spans="1:9" x14ac:dyDescent="0.25">
      <c r="A12" s="17" t="s">
        <v>4</v>
      </c>
      <c r="B12" s="20">
        <v>64522.06</v>
      </c>
      <c r="C12" s="6">
        <v>434085.5</v>
      </c>
      <c r="D12" s="7">
        <v>369023.91</v>
      </c>
      <c r="E12" s="6">
        <v>2768338</v>
      </c>
      <c r="F12" s="5">
        <v>22136.44</v>
      </c>
      <c r="G12" s="6">
        <v>1968774.89</v>
      </c>
      <c r="H12" s="7">
        <v>24791.09</v>
      </c>
      <c r="I12" s="22">
        <v>1428212.53</v>
      </c>
    </row>
    <row r="13" spans="1:9" ht="15.75" thickBot="1" x14ac:dyDescent="0.3">
      <c r="A13" s="18" t="s">
        <v>5</v>
      </c>
      <c r="B13" s="21">
        <v>17689.5</v>
      </c>
      <c r="C13" s="9">
        <v>401079.08</v>
      </c>
      <c r="D13" s="10">
        <v>275855.87</v>
      </c>
      <c r="E13" s="9">
        <v>3366249.69</v>
      </c>
      <c r="F13" s="8">
        <v>7664.24</v>
      </c>
      <c r="G13" s="9">
        <v>2235262.5299999998</v>
      </c>
      <c r="H13" s="10">
        <v>20504</v>
      </c>
      <c r="I13" s="23">
        <v>1649848</v>
      </c>
    </row>
    <row r="14" spans="1:9" ht="15.75" thickBot="1" x14ac:dyDescent="0.3"/>
    <row r="15" spans="1:9" x14ac:dyDescent="0.25">
      <c r="A15" s="37" t="s">
        <v>12</v>
      </c>
      <c r="B15" s="32" t="s">
        <v>14</v>
      </c>
      <c r="C15" s="33"/>
      <c r="D15" s="32" t="s">
        <v>15</v>
      </c>
      <c r="E15" s="33"/>
      <c r="F15" s="32" t="s">
        <v>16</v>
      </c>
      <c r="G15" s="33"/>
      <c r="H15" s="32" t="s">
        <v>17</v>
      </c>
      <c r="I15" s="33"/>
    </row>
    <row r="16" spans="1:9" ht="15.75" thickBot="1" x14ac:dyDescent="0.3">
      <c r="A16" s="38"/>
      <c r="B16" s="2" t="s">
        <v>19</v>
      </c>
      <c r="C16" s="3" t="s">
        <v>13</v>
      </c>
      <c r="D16" s="2" t="s">
        <v>19</v>
      </c>
      <c r="E16" s="3" t="s">
        <v>13</v>
      </c>
      <c r="F16" s="2" t="s">
        <v>19</v>
      </c>
      <c r="G16" s="3" t="s">
        <v>13</v>
      </c>
      <c r="H16" s="2" t="s">
        <v>19</v>
      </c>
      <c r="I16" s="3" t="s">
        <v>13</v>
      </c>
    </row>
    <row r="17" spans="1:10" x14ac:dyDescent="0.25">
      <c r="A17" s="17" t="s">
        <v>0</v>
      </c>
      <c r="B17" s="20">
        <f>B3/AVERAGE(B$3:B$13)</f>
        <v>2.3683253734801779</v>
      </c>
      <c r="C17" s="29">
        <f t="shared" ref="C17:I17" si="0">C3/AVERAGE(C$3:C$13)</f>
        <v>1.2251835100091093</v>
      </c>
      <c r="D17" s="20">
        <f>D3/AVERAGE(D$3:D$13)</f>
        <v>2.0404422181472657</v>
      </c>
      <c r="E17" s="29">
        <f t="shared" si="0"/>
        <v>1.5415213507901591</v>
      </c>
      <c r="F17" s="20">
        <f t="shared" si="0"/>
        <v>2.5801940531764016</v>
      </c>
      <c r="G17" s="29">
        <f t="shared" si="0"/>
        <v>1.1022510770631895</v>
      </c>
      <c r="H17" s="20">
        <f t="shared" si="0"/>
        <v>2.2485975854395259</v>
      </c>
      <c r="I17" s="29">
        <f t="shared" si="0"/>
        <v>1.1088259990762013</v>
      </c>
    </row>
    <row r="18" spans="1:10" x14ac:dyDescent="0.25">
      <c r="A18" s="17" t="s">
        <v>1</v>
      </c>
      <c r="B18" s="20">
        <f t="shared" ref="B18:I27" si="1">B4/AVERAGE(B$3:B$13)</f>
        <v>2.4790265311574604</v>
      </c>
      <c r="C18" s="29">
        <f t="shared" si="1"/>
        <v>1.2605440657977607</v>
      </c>
      <c r="D18" s="20">
        <f t="shared" si="1"/>
        <v>2.4508445443326159</v>
      </c>
      <c r="E18" s="29">
        <f t="shared" si="1"/>
        <v>1.2710436554714961</v>
      </c>
      <c r="F18" s="20">
        <f t="shared" si="1"/>
        <v>3.3775488568549386</v>
      </c>
      <c r="G18" s="29">
        <f t="shared" si="1"/>
        <v>1.2329555575652884</v>
      </c>
      <c r="H18" s="20">
        <f t="shared" si="1"/>
        <v>3.5118031407252772</v>
      </c>
      <c r="I18" s="29">
        <f t="shared" si="1"/>
        <v>1.1034587276110426</v>
      </c>
    </row>
    <row r="19" spans="1:10" x14ac:dyDescent="0.25">
      <c r="A19" s="17" t="s">
        <v>2</v>
      </c>
      <c r="B19" s="20">
        <f t="shared" si="1"/>
        <v>3.6761630227538555</v>
      </c>
      <c r="C19" s="29">
        <f t="shared" si="1"/>
        <v>0.99971862596977468</v>
      </c>
      <c r="D19" s="20">
        <f t="shared" si="1"/>
        <v>4.7304124721155425</v>
      </c>
      <c r="E19" s="29">
        <f t="shared" si="1"/>
        <v>0.76227353074757165</v>
      </c>
      <c r="F19" s="20">
        <f t="shared" si="1"/>
        <v>4.4531332663586118</v>
      </c>
      <c r="G19" s="29">
        <f t="shared" si="1"/>
        <v>1.0120124417209093</v>
      </c>
      <c r="H19" s="20">
        <f t="shared" si="1"/>
        <v>4.1013466736690276</v>
      </c>
      <c r="I19" s="29">
        <f t="shared" si="1"/>
        <v>1.0223705201442044</v>
      </c>
    </row>
    <row r="20" spans="1:10" x14ac:dyDescent="0.25">
      <c r="A20" s="17" t="s">
        <v>6</v>
      </c>
      <c r="B20" s="20"/>
      <c r="C20" s="29"/>
      <c r="D20" s="20">
        <f t="shared" si="1"/>
        <v>0.39288829769358424</v>
      </c>
      <c r="E20" s="29">
        <f t="shared" si="1"/>
        <v>0.9069280908805748</v>
      </c>
      <c r="F20" s="20">
        <f t="shared" si="1"/>
        <v>0.12372756901268785</v>
      </c>
      <c r="G20" s="29">
        <f t="shared" si="1"/>
        <v>0.89729981207677056</v>
      </c>
      <c r="H20" s="20">
        <f>H6/AVERAGE(H$3:H$13)</f>
        <v>0.22777092066407284</v>
      </c>
      <c r="I20" s="29">
        <f t="shared" si="1"/>
        <v>1.0070453175823459</v>
      </c>
    </row>
    <row r="21" spans="1:10" x14ac:dyDescent="0.25">
      <c r="A21" s="17" t="s">
        <v>7</v>
      </c>
      <c r="B21" s="20">
        <f t="shared" si="1"/>
        <v>0.12348352184684988</v>
      </c>
      <c r="C21" s="29">
        <f t="shared" si="1"/>
        <v>1.1107510092669024</v>
      </c>
      <c r="D21" s="20">
        <f t="shared" si="1"/>
        <v>0.24809695861017622</v>
      </c>
      <c r="E21" s="29">
        <f t="shared" si="1"/>
        <v>0.91133896282562699</v>
      </c>
      <c r="F21" s="20">
        <f t="shared" si="1"/>
        <v>7.4501628507194634E-2</v>
      </c>
      <c r="G21" s="29">
        <f t="shared" si="1"/>
        <v>0.91921463421759964</v>
      </c>
      <c r="H21" s="20">
        <f t="shared" si="1"/>
        <v>0.20491703502417086</v>
      </c>
      <c r="I21" s="29">
        <f t="shared" si="1"/>
        <v>0.96686744125617785</v>
      </c>
    </row>
    <row r="22" spans="1:10" x14ac:dyDescent="0.25">
      <c r="A22" s="17" t="s">
        <v>3</v>
      </c>
      <c r="B22" s="20">
        <f>B8/AVERAGE(B$3:B$13)</f>
        <v>0.10944741427493535</v>
      </c>
      <c r="C22" s="29">
        <f t="shared" si="1"/>
        <v>1.0745782695349793</v>
      </c>
      <c r="D22" s="20">
        <f t="shared" si="1"/>
        <v>0.19405844166011135</v>
      </c>
      <c r="E22" s="29">
        <f t="shared" si="1"/>
        <v>0.98128875797185544</v>
      </c>
      <c r="F22" s="20">
        <f t="shared" si="1"/>
        <v>4.35937442525553E-2</v>
      </c>
      <c r="G22" s="29">
        <f t="shared" si="1"/>
        <v>0.99001863716620686</v>
      </c>
      <c r="H22" s="20">
        <f t="shared" si="1"/>
        <v>0.11377200361897895</v>
      </c>
      <c r="I22" s="29">
        <f t="shared" si="1"/>
        <v>0.85742443918446565</v>
      </c>
    </row>
    <row r="23" spans="1:10" x14ac:dyDescent="0.25">
      <c r="A23" s="17" t="s">
        <v>8</v>
      </c>
      <c r="B23" s="20">
        <f t="shared" si="1"/>
        <v>2.1916693324019722E-2</v>
      </c>
      <c r="C23" s="29">
        <f t="shared" si="1"/>
        <v>0.87948297814069121</v>
      </c>
      <c r="D23" s="20">
        <f t="shared" si="1"/>
        <v>5.6846297910298181E-2</v>
      </c>
      <c r="E23" s="29">
        <f t="shared" si="1"/>
        <v>0.85312840568649917</v>
      </c>
      <c r="F23" s="20">
        <f t="shared" si="1"/>
        <v>0.17080980632562509</v>
      </c>
      <c r="G23" s="29">
        <f>G9/AVERAGE(G$3:G$13)</f>
        <v>0.89054944325227203</v>
      </c>
      <c r="H23" s="20">
        <f t="shared" si="1"/>
        <v>5.183673494888294E-2</v>
      </c>
      <c r="I23" s="29">
        <f t="shared" si="1"/>
        <v>0.91565134286100425</v>
      </c>
    </row>
    <row r="24" spans="1:10" x14ac:dyDescent="0.25">
      <c r="A24" s="17" t="s">
        <v>9</v>
      </c>
      <c r="B24" s="20"/>
      <c r="C24" s="29"/>
      <c r="D24" s="20">
        <f t="shared" si="1"/>
        <v>0.17880691384887354</v>
      </c>
      <c r="E24" s="29">
        <f t="shared" si="1"/>
        <v>0.88000057347007221</v>
      </c>
      <c r="F24" s="20">
        <f t="shared" si="1"/>
        <v>8.0453697223295942E-2</v>
      </c>
      <c r="G24" s="29">
        <f t="shared" si="1"/>
        <v>0.87613060492395545</v>
      </c>
      <c r="H24" s="20">
        <f t="shared" si="1"/>
        <v>0.20832997216860905</v>
      </c>
      <c r="I24" s="29">
        <f t="shared" si="1"/>
        <v>0.91254899171210646</v>
      </c>
    </row>
    <row r="25" spans="1:10" x14ac:dyDescent="0.25">
      <c r="A25" s="17" t="s">
        <v>10</v>
      </c>
      <c r="B25" s="20">
        <f t="shared" si="1"/>
        <v>0.168897554736016</v>
      </c>
      <c r="C25" s="29">
        <f t="shared" si="1"/>
        <v>1.0169603705119414</v>
      </c>
      <c r="D25" s="20">
        <f t="shared" si="1"/>
        <v>0.26315912456187107</v>
      </c>
      <c r="E25" s="29">
        <f t="shared" si="1"/>
        <v>0.94753945135463835</v>
      </c>
      <c r="F25" s="20">
        <f t="shared" si="1"/>
        <v>7.750948286692598E-2</v>
      </c>
      <c r="G25" s="29">
        <f t="shared" si="1"/>
        <v>1.0358364973372991</v>
      </c>
      <c r="H25" s="20">
        <f t="shared" si="1"/>
        <v>0.19077265077470199</v>
      </c>
      <c r="I25" s="29">
        <f t="shared" si="1"/>
        <v>0.97242191741233197</v>
      </c>
    </row>
    <row r="26" spans="1:10" x14ac:dyDescent="0.25">
      <c r="A26" s="17" t="s">
        <v>4</v>
      </c>
      <c r="B26" s="20">
        <f t="shared" si="1"/>
        <v>4.1391821849139442E-2</v>
      </c>
      <c r="C26" s="29">
        <f t="shared" si="1"/>
        <v>0.74470295531903108</v>
      </c>
      <c r="D26" s="20">
        <f t="shared" si="1"/>
        <v>0.25432760887103034</v>
      </c>
      <c r="E26" s="29">
        <f t="shared" si="1"/>
        <v>0.8776863072209512</v>
      </c>
      <c r="F26" s="20">
        <f t="shared" si="1"/>
        <v>1.3762828409626393E-2</v>
      </c>
      <c r="G26" s="29">
        <f t="shared" si="1"/>
        <v>0.95709111334843955</v>
      </c>
      <c r="H26" s="20">
        <f t="shared" si="1"/>
        <v>7.7092382746656155E-2</v>
      </c>
      <c r="I26" s="29">
        <f t="shared" si="1"/>
        <v>0.98988554370343373</v>
      </c>
    </row>
    <row r="27" spans="1:10" ht="15.75" thickBot="1" x14ac:dyDescent="0.3">
      <c r="A27" s="18" t="s">
        <v>5</v>
      </c>
      <c r="B27" s="21">
        <f t="shared" si="1"/>
        <v>1.1348066577544986E-2</v>
      </c>
      <c r="C27" s="30">
        <f t="shared" si="1"/>
        <v>0.68807821544980918</v>
      </c>
      <c r="D27" s="21">
        <f t="shared" si="1"/>
        <v>0.19011712224863098</v>
      </c>
      <c r="E27" s="30">
        <f>E13/AVERAGE(E$3:E$13)</f>
        <v>1.0672509135805568</v>
      </c>
      <c r="F27" s="21">
        <f t="shared" si="1"/>
        <v>4.7650670121390341E-3</v>
      </c>
      <c r="G27" s="30">
        <f t="shared" si="1"/>
        <v>1.0866401813280693</v>
      </c>
      <c r="H27" s="21">
        <f t="shared" si="1"/>
        <v>6.3760900220096728E-2</v>
      </c>
      <c r="I27" s="30">
        <f t="shared" si="1"/>
        <v>1.1434997594566845</v>
      </c>
    </row>
    <row r="28" spans="1:10" ht="15.75" thickBot="1" x14ac:dyDescent="0.3"/>
    <row r="29" spans="1:10" x14ac:dyDescent="0.25">
      <c r="A29" s="35" t="s">
        <v>12</v>
      </c>
      <c r="B29" s="32" t="s">
        <v>14</v>
      </c>
      <c r="C29" s="33"/>
      <c r="D29" s="32" t="s">
        <v>15</v>
      </c>
      <c r="E29" s="33"/>
      <c r="F29" s="32" t="s">
        <v>16</v>
      </c>
      <c r="G29" s="33"/>
      <c r="H29" s="34" t="s">
        <v>17</v>
      </c>
      <c r="I29" s="33"/>
    </row>
    <row r="30" spans="1:10" ht="15.75" thickBot="1" x14ac:dyDescent="0.3">
      <c r="A30" s="36"/>
      <c r="B30" s="2" t="s">
        <v>19</v>
      </c>
      <c r="C30" s="3" t="s">
        <v>13</v>
      </c>
      <c r="D30" s="2" t="s">
        <v>19</v>
      </c>
      <c r="E30" s="3" t="s">
        <v>13</v>
      </c>
      <c r="F30" s="2" t="s">
        <v>19</v>
      </c>
      <c r="G30" s="3" t="s">
        <v>13</v>
      </c>
      <c r="H30" s="2" t="s">
        <v>19</v>
      </c>
      <c r="I30" s="3" t="s">
        <v>13</v>
      </c>
      <c r="J30" s="2" t="s">
        <v>19</v>
      </c>
    </row>
    <row r="31" spans="1:10" ht="15.75" thickBot="1" x14ac:dyDescent="0.3">
      <c r="A31" s="17" t="s">
        <v>0</v>
      </c>
      <c r="B31" s="19">
        <f>B17/$C17</f>
        <v>1.9330372586083608</v>
      </c>
      <c r="C31" s="16"/>
      <c r="D31" s="19">
        <f>D17/$E17</f>
        <v>1.323654853759481</v>
      </c>
      <c r="E31" s="16"/>
      <c r="F31" s="19">
        <f>F17/$G17</f>
        <v>2.3408405823934477</v>
      </c>
      <c r="G31" s="16"/>
      <c r="H31" s="19">
        <f>H17/$I17</f>
        <v>2.0279084250485697</v>
      </c>
      <c r="I31" s="31"/>
      <c r="J31" s="4">
        <f>AVERAGE(B31,D31,F31,H31)</f>
        <v>1.9063602799524648</v>
      </c>
    </row>
    <row r="32" spans="1:10" ht="15.75" thickBot="1" x14ac:dyDescent="0.3">
      <c r="A32" s="17" t="s">
        <v>1</v>
      </c>
      <c r="B32" s="20">
        <f t="shared" ref="B32:B41" si="2">B18/$C18</f>
        <v>1.9666321855940503</v>
      </c>
      <c r="C32" s="7"/>
      <c r="D32" s="20">
        <f t="shared" ref="D32:D41" si="3">D18/$E18</f>
        <v>1.9282142936494737</v>
      </c>
      <c r="E32" s="7"/>
      <c r="F32" s="20">
        <f t="shared" ref="F32:F41" si="4">F18/$G18</f>
        <v>2.7393922158269586</v>
      </c>
      <c r="G32" s="7"/>
      <c r="H32" s="20">
        <f t="shared" ref="H32:H41" si="5">H18/$I18</f>
        <v>3.1825414515758403</v>
      </c>
      <c r="I32" s="22"/>
      <c r="J32" s="4">
        <f t="shared" ref="J32:J41" si="6">AVERAGE(B32,D32,F32,H32)</f>
        <v>2.4541950366615808</v>
      </c>
    </row>
    <row r="33" spans="1:10" ht="15.75" thickBot="1" x14ac:dyDescent="0.3">
      <c r="A33" s="17" t="s">
        <v>2</v>
      </c>
      <c r="B33" s="20">
        <f t="shared" si="2"/>
        <v>3.6771976906880197</v>
      </c>
      <c r="C33" s="7"/>
      <c r="D33" s="20">
        <f t="shared" si="3"/>
        <v>6.2056627723598972</v>
      </c>
      <c r="E33" s="7"/>
      <c r="F33" s="20">
        <f t="shared" si="4"/>
        <v>4.4002752167613046</v>
      </c>
      <c r="G33" s="7"/>
      <c r="H33" s="20">
        <f t="shared" si="5"/>
        <v>4.0116049835734078</v>
      </c>
      <c r="I33" s="22"/>
      <c r="J33" s="4">
        <f t="shared" si="6"/>
        <v>4.5736851658456574</v>
      </c>
    </row>
    <row r="34" spans="1:10" ht="15.75" thickBot="1" x14ac:dyDescent="0.3">
      <c r="A34" s="17" t="s">
        <v>6</v>
      </c>
      <c r="B34" s="20" t="e">
        <f t="shared" si="2"/>
        <v>#DIV/0!</v>
      </c>
      <c r="C34" s="7"/>
      <c r="D34" s="20">
        <f t="shared" si="3"/>
        <v>0.43320777208710382</v>
      </c>
      <c r="E34" s="7"/>
      <c r="F34" s="20">
        <f>F20/$G20</f>
        <v>0.13788877178779799</v>
      </c>
      <c r="G34" s="7"/>
      <c r="H34" s="20">
        <f t="shared" si="5"/>
        <v>0.22617742884788106</v>
      </c>
      <c r="I34" s="22"/>
      <c r="J34" s="4">
        <f>AVERAGE(D34,F34,H34)</f>
        <v>0.26575799090759428</v>
      </c>
    </row>
    <row r="35" spans="1:10" ht="15.75" thickBot="1" x14ac:dyDescent="0.3">
      <c r="A35" s="17" t="s">
        <v>7</v>
      </c>
      <c r="B35" s="20">
        <f t="shared" si="2"/>
        <v>0.11117119932067333</v>
      </c>
      <c r="C35" s="7"/>
      <c r="D35" s="20">
        <f t="shared" si="3"/>
        <v>0.27223345948136135</v>
      </c>
      <c r="E35" s="7"/>
      <c r="F35" s="20">
        <f t="shared" si="4"/>
        <v>8.1049219337774772E-2</v>
      </c>
      <c r="G35" s="7"/>
      <c r="H35" s="20">
        <f t="shared" si="5"/>
        <v>0.21193912038028462</v>
      </c>
      <c r="I35" s="22"/>
      <c r="J35" s="4">
        <f t="shared" si="6"/>
        <v>0.16909824963002351</v>
      </c>
    </row>
    <row r="36" spans="1:10" ht="15.75" thickBot="1" x14ac:dyDescent="0.3">
      <c r="A36" s="17" t="s">
        <v>3</v>
      </c>
      <c r="B36" s="20">
        <f t="shared" si="2"/>
        <v>0.10185150526289574</v>
      </c>
      <c r="C36" s="7"/>
      <c r="D36" s="20">
        <f t="shared" si="3"/>
        <v>0.19775875356117875</v>
      </c>
      <c r="E36" s="7"/>
      <c r="F36" s="20">
        <f t="shared" si="4"/>
        <v>4.4033256159031954E-2</v>
      </c>
      <c r="G36" s="7"/>
      <c r="H36" s="20">
        <f t="shared" si="5"/>
        <v>0.13269041377825963</v>
      </c>
      <c r="I36" s="22"/>
      <c r="J36" s="4">
        <f t="shared" si="6"/>
        <v>0.11908348219034152</v>
      </c>
    </row>
    <row r="37" spans="1:10" ht="15.75" thickBot="1" x14ac:dyDescent="0.3">
      <c r="A37" s="17" t="s">
        <v>8</v>
      </c>
      <c r="B37" s="20">
        <f t="shared" si="2"/>
        <v>2.491997442674064E-2</v>
      </c>
      <c r="C37" s="7"/>
      <c r="D37" s="20">
        <f t="shared" si="3"/>
        <v>6.6632757192693459E-2</v>
      </c>
      <c r="E37" s="7"/>
      <c r="F37" s="20">
        <f t="shared" si="4"/>
        <v>0.1918027209155625</v>
      </c>
      <c r="G37" s="7"/>
      <c r="H37" s="20">
        <f t="shared" si="5"/>
        <v>5.6611870176388468E-2</v>
      </c>
      <c r="I37" s="22"/>
      <c r="J37" s="4">
        <f t="shared" si="6"/>
        <v>8.499183067784627E-2</v>
      </c>
    </row>
    <row r="38" spans="1:10" ht="15.75" thickBot="1" x14ac:dyDescent="0.3">
      <c r="A38" s="17" t="s">
        <v>9</v>
      </c>
      <c r="B38" s="20" t="e">
        <f t="shared" si="2"/>
        <v>#DIV/0!</v>
      </c>
      <c r="C38" s="7"/>
      <c r="D38" s="20">
        <f t="shared" si="3"/>
        <v>0.20318954241562726</v>
      </c>
      <c r="E38" s="7"/>
      <c r="F38" s="20">
        <f t="shared" si="4"/>
        <v>9.1828429198953732E-2</v>
      </c>
      <c r="G38" s="7"/>
      <c r="H38" s="20">
        <f t="shared" si="5"/>
        <v>0.22829456178319199</v>
      </c>
      <c r="I38" s="22"/>
      <c r="J38" s="4">
        <f>AVERAGE(D38,F38,H38)</f>
        <v>0.17443751113259098</v>
      </c>
    </row>
    <row r="39" spans="1:10" ht="15.75" thickBot="1" x14ac:dyDescent="0.3">
      <c r="A39" s="17" t="s">
        <v>10</v>
      </c>
      <c r="B39" s="20">
        <f t="shared" si="2"/>
        <v>0.16608076345294789</v>
      </c>
      <c r="C39" s="7"/>
      <c r="D39" s="20">
        <f t="shared" si="3"/>
        <v>0.27772893697001089</v>
      </c>
      <c r="E39" s="7"/>
      <c r="F39" s="20">
        <f t="shared" si="4"/>
        <v>7.4827912577101044E-2</v>
      </c>
      <c r="G39" s="7"/>
      <c r="H39" s="20">
        <f t="shared" si="5"/>
        <v>0.19618300180065712</v>
      </c>
      <c r="I39" s="22"/>
      <c r="J39" s="4">
        <f t="shared" si="6"/>
        <v>0.17870515370017925</v>
      </c>
    </row>
    <row r="40" spans="1:10" ht="15.75" thickBot="1" x14ac:dyDescent="0.3">
      <c r="A40" s="17" t="s">
        <v>4</v>
      </c>
      <c r="B40" s="20">
        <f t="shared" si="2"/>
        <v>5.5581653803706429E-2</v>
      </c>
      <c r="C40" s="7"/>
      <c r="D40" s="20">
        <f t="shared" si="3"/>
        <v>0.28977051000865756</v>
      </c>
      <c r="E40" s="7"/>
      <c r="F40" s="20">
        <f t="shared" si="4"/>
        <v>1.4379851842398086E-2</v>
      </c>
      <c r="G40" s="7"/>
      <c r="H40" s="20">
        <f>H26/$I26</f>
        <v>7.7880097590103572E-2</v>
      </c>
      <c r="I40" s="22"/>
      <c r="J40" s="4">
        <f t="shared" si="6"/>
        <v>0.10940302831121641</v>
      </c>
    </row>
    <row r="41" spans="1:10" ht="15.75" thickBot="1" x14ac:dyDescent="0.3">
      <c r="A41" s="18" t="s">
        <v>5</v>
      </c>
      <c r="B41" s="21">
        <f t="shared" si="2"/>
        <v>1.649240787273951E-2</v>
      </c>
      <c r="C41" s="10"/>
      <c r="D41" s="21">
        <f t="shared" si="3"/>
        <v>0.17813723073874024</v>
      </c>
      <c r="E41" s="10"/>
      <c r="F41" s="21">
        <f t="shared" si="4"/>
        <v>4.3851378717794766E-3</v>
      </c>
      <c r="G41" s="10"/>
      <c r="H41" s="21">
        <f t="shared" si="5"/>
        <v>5.5759434746529106E-2</v>
      </c>
      <c r="I41" s="23"/>
      <c r="J41" s="4">
        <f t="shared" si="6"/>
        <v>6.3693552807447082E-2</v>
      </c>
    </row>
  </sheetData>
  <mergeCells count="15">
    <mergeCell ref="H15:I15"/>
    <mergeCell ref="A1:A2"/>
    <mergeCell ref="B1:C1"/>
    <mergeCell ref="D1:E1"/>
    <mergeCell ref="F1:G1"/>
    <mergeCell ref="H1:I1"/>
    <mergeCell ref="A15:A16"/>
    <mergeCell ref="B15:C15"/>
    <mergeCell ref="D15:E15"/>
    <mergeCell ref="F15:G15"/>
    <mergeCell ref="F29:G29"/>
    <mergeCell ref="H29:I29"/>
    <mergeCell ref="A29:A30"/>
    <mergeCell ref="B29:C29"/>
    <mergeCell ref="D29:E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opLeftCell="A7" workbookViewId="0">
      <selection activeCell="J30" sqref="J30:J41"/>
    </sheetView>
  </sheetViews>
  <sheetFormatPr defaultRowHeight="15" x14ac:dyDescent="0.25"/>
  <cols>
    <col min="1" max="1" width="28.7109375" style="1" customWidth="1"/>
    <col min="2" max="8" width="19.140625" style="11" customWidth="1"/>
    <col min="9" max="9" width="19.140625" style="24" customWidth="1"/>
    <col min="10" max="16384" width="9.140625" style="1"/>
  </cols>
  <sheetData>
    <row r="1" spans="1:9" x14ac:dyDescent="0.25">
      <c r="A1" s="35" t="s">
        <v>12</v>
      </c>
      <c r="B1" s="32" t="s">
        <v>14</v>
      </c>
      <c r="C1" s="33"/>
      <c r="D1" s="32" t="s">
        <v>15</v>
      </c>
      <c r="E1" s="33"/>
      <c r="F1" s="32" t="s">
        <v>16</v>
      </c>
      <c r="G1" s="33"/>
      <c r="H1" s="34" t="s">
        <v>17</v>
      </c>
      <c r="I1" s="33"/>
    </row>
    <row r="2" spans="1:9" ht="15.75" thickBot="1" x14ac:dyDescent="0.3">
      <c r="A2" s="36"/>
      <c r="B2" s="12" t="s">
        <v>20</v>
      </c>
      <c r="C2" s="13" t="s">
        <v>13</v>
      </c>
      <c r="D2" s="2" t="s">
        <v>20</v>
      </c>
      <c r="E2" s="3" t="s">
        <v>13</v>
      </c>
      <c r="F2" s="2" t="s">
        <v>20</v>
      </c>
      <c r="G2" s="3" t="s">
        <v>13</v>
      </c>
      <c r="H2" s="4" t="s">
        <v>20</v>
      </c>
      <c r="I2" s="3" t="s">
        <v>13</v>
      </c>
    </row>
    <row r="3" spans="1:9" x14ac:dyDescent="0.25">
      <c r="A3" s="17" t="s">
        <v>0</v>
      </c>
      <c r="B3" s="19">
        <v>2311299.4700000002</v>
      </c>
      <c r="C3" s="15">
        <v>714156.42</v>
      </c>
      <c r="D3" s="25">
        <v>1294298.98</v>
      </c>
      <c r="E3" s="6">
        <v>4862161</v>
      </c>
      <c r="F3" s="27">
        <v>358299</v>
      </c>
      <c r="G3" s="6">
        <v>2267374.77</v>
      </c>
      <c r="H3" s="25">
        <v>1467469</v>
      </c>
      <c r="I3" s="22">
        <v>1599820.5</v>
      </c>
    </row>
    <row r="4" spans="1:9" x14ac:dyDescent="0.25">
      <c r="A4" s="17" t="s">
        <v>1</v>
      </c>
      <c r="B4" s="20">
        <v>2937611.34</v>
      </c>
      <c r="C4" s="6">
        <v>734768</v>
      </c>
      <c r="D4" s="25">
        <v>1353069.76</v>
      </c>
      <c r="E4" s="6">
        <v>4009038.79</v>
      </c>
      <c r="F4" s="27">
        <v>304190.98</v>
      </c>
      <c r="G4" s="6">
        <v>2536239.14</v>
      </c>
      <c r="H4" s="25">
        <v>1740745</v>
      </c>
      <c r="I4" s="22">
        <v>1592076.57</v>
      </c>
    </row>
    <row r="5" spans="1:9" x14ac:dyDescent="0.25">
      <c r="A5" s="17" t="s">
        <v>2</v>
      </c>
      <c r="B5" s="20">
        <v>643755.61</v>
      </c>
      <c r="C5" s="6">
        <v>582733.5</v>
      </c>
      <c r="D5" s="25">
        <v>487807.99</v>
      </c>
      <c r="E5" s="6">
        <v>2404310.9300000002</v>
      </c>
      <c r="F5" s="27">
        <v>80118.210000000006</v>
      </c>
      <c r="G5" s="6">
        <v>2081750.27</v>
      </c>
      <c r="H5" s="25">
        <v>390982.45</v>
      </c>
      <c r="I5" s="22">
        <v>1475082.04</v>
      </c>
    </row>
    <row r="6" spans="1:9" x14ac:dyDescent="0.25">
      <c r="A6" s="17" t="s">
        <v>6</v>
      </c>
      <c r="C6" s="6"/>
      <c r="D6" s="25">
        <v>347127.41</v>
      </c>
      <c r="E6" s="6">
        <v>2860570.43</v>
      </c>
      <c r="F6" s="27">
        <v>48257.45</v>
      </c>
      <c r="G6" s="6">
        <v>1845781.78</v>
      </c>
      <c r="H6" s="25">
        <v>290182.32</v>
      </c>
      <c r="I6" s="22">
        <v>1452970.75</v>
      </c>
    </row>
    <row r="7" spans="1:9" x14ac:dyDescent="0.25">
      <c r="A7" s="17" t="s">
        <v>7</v>
      </c>
      <c r="B7" s="27">
        <v>619946.37</v>
      </c>
      <c r="C7" s="6">
        <v>647454</v>
      </c>
      <c r="D7" s="25">
        <v>401463.18</v>
      </c>
      <c r="E7" s="6">
        <v>2874482.9</v>
      </c>
      <c r="F7" s="27">
        <v>55794.59</v>
      </c>
      <c r="G7" s="6">
        <v>1890861.45</v>
      </c>
      <c r="H7" s="25">
        <v>321365.34999999998</v>
      </c>
      <c r="I7" s="22">
        <v>1395001.88</v>
      </c>
    </row>
    <row r="8" spans="1:9" x14ac:dyDescent="0.25">
      <c r="A8" s="17" t="s">
        <v>3</v>
      </c>
      <c r="B8" s="20">
        <v>546777.44999999995</v>
      </c>
      <c r="C8" s="6">
        <v>626369</v>
      </c>
      <c r="D8" s="25">
        <v>355327.32</v>
      </c>
      <c r="E8" s="6">
        <v>3095113.75</v>
      </c>
      <c r="F8" s="27">
        <v>92553.18</v>
      </c>
      <c r="G8" s="6">
        <v>2036508.13</v>
      </c>
      <c r="H8" s="25">
        <v>288569.26</v>
      </c>
      <c r="I8" s="22">
        <v>1237096.8899999999</v>
      </c>
    </row>
    <row r="9" spans="1:9" x14ac:dyDescent="0.25">
      <c r="A9" s="17" t="s">
        <v>8</v>
      </c>
      <c r="B9" s="20">
        <v>415368.76</v>
      </c>
      <c r="C9" s="6">
        <v>512648.44</v>
      </c>
      <c r="D9" s="25">
        <v>241267.22</v>
      </c>
      <c r="E9" s="6">
        <v>2690879.15</v>
      </c>
      <c r="F9" s="27">
        <v>91548.94</v>
      </c>
      <c r="G9" s="6">
        <v>1831896</v>
      </c>
      <c r="H9" s="25">
        <v>298342.40000000002</v>
      </c>
      <c r="I9" s="22">
        <v>1321107</v>
      </c>
    </row>
    <row r="10" spans="1:9" x14ac:dyDescent="0.25">
      <c r="A10" s="17" t="s">
        <v>9</v>
      </c>
      <c r="C10" s="6"/>
      <c r="D10" s="25">
        <v>695464.6</v>
      </c>
      <c r="E10" s="6">
        <v>2775637.5</v>
      </c>
      <c r="F10" s="27">
        <v>284213.27</v>
      </c>
      <c r="G10" s="6">
        <v>1802235.87</v>
      </c>
      <c r="H10" s="25">
        <v>762414</v>
      </c>
      <c r="I10" s="22">
        <v>1316630.9099999999</v>
      </c>
    </row>
    <row r="11" spans="1:9" x14ac:dyDescent="0.25">
      <c r="A11" s="17" t="s">
        <v>10</v>
      </c>
      <c r="B11" s="20">
        <v>1125725.97</v>
      </c>
      <c r="C11" s="6">
        <v>592783.67000000004</v>
      </c>
      <c r="D11" s="25">
        <v>527478</v>
      </c>
      <c r="E11" s="6">
        <v>2988664</v>
      </c>
      <c r="F11" s="27">
        <v>242058.13</v>
      </c>
      <c r="G11" s="6">
        <v>2130757.31</v>
      </c>
      <c r="H11" s="25">
        <v>665895.81000000006</v>
      </c>
      <c r="I11" s="22">
        <v>1403015.91</v>
      </c>
    </row>
    <row r="12" spans="1:9" x14ac:dyDescent="0.25">
      <c r="A12" s="17" t="s">
        <v>4</v>
      </c>
      <c r="B12" s="27">
        <v>1135222</v>
      </c>
      <c r="C12" s="6">
        <v>434085.5</v>
      </c>
      <c r="D12" s="25">
        <v>614107.93999999994</v>
      </c>
      <c r="E12" s="6">
        <v>2768338</v>
      </c>
      <c r="F12" s="27">
        <v>155350.04999999999</v>
      </c>
      <c r="G12" s="6">
        <v>1968774.89</v>
      </c>
      <c r="H12" s="25">
        <v>509830.27</v>
      </c>
      <c r="I12" s="22">
        <v>1428212.53</v>
      </c>
    </row>
    <row r="13" spans="1:9" ht="15.75" thickBot="1" x14ac:dyDescent="0.3">
      <c r="A13" s="18" t="s">
        <v>5</v>
      </c>
      <c r="B13" s="20">
        <v>1395164.38</v>
      </c>
      <c r="C13" s="9">
        <v>401079.08</v>
      </c>
      <c r="D13" s="26">
        <v>556458.5</v>
      </c>
      <c r="E13" s="9">
        <v>3366249.69</v>
      </c>
      <c r="F13" s="28">
        <v>284713.88</v>
      </c>
      <c r="G13" s="9">
        <v>2235262.5299999998</v>
      </c>
      <c r="H13" s="26">
        <v>890709.38</v>
      </c>
      <c r="I13" s="23">
        <v>1649848</v>
      </c>
    </row>
    <row r="14" spans="1:9" ht="15.75" thickBot="1" x14ac:dyDescent="0.3"/>
    <row r="15" spans="1:9" x14ac:dyDescent="0.25">
      <c r="A15" s="37" t="s">
        <v>12</v>
      </c>
      <c r="B15" s="32" t="s">
        <v>14</v>
      </c>
      <c r="C15" s="33"/>
      <c r="D15" s="32" t="s">
        <v>15</v>
      </c>
      <c r="E15" s="33"/>
      <c r="F15" s="32" t="s">
        <v>16</v>
      </c>
      <c r="G15" s="33"/>
      <c r="H15" s="32" t="s">
        <v>17</v>
      </c>
      <c r="I15" s="33"/>
    </row>
    <row r="16" spans="1:9" ht="15.75" thickBot="1" x14ac:dyDescent="0.3">
      <c r="A16" s="38"/>
      <c r="B16" s="2" t="s">
        <v>20</v>
      </c>
      <c r="C16" s="3" t="s">
        <v>13</v>
      </c>
      <c r="D16" s="2" t="s">
        <v>20</v>
      </c>
      <c r="E16" s="3" t="s">
        <v>13</v>
      </c>
      <c r="F16" s="2" t="s">
        <v>20</v>
      </c>
      <c r="G16" s="3" t="s">
        <v>13</v>
      </c>
      <c r="H16" s="4" t="s">
        <v>20</v>
      </c>
      <c r="I16" s="3" t="s">
        <v>13</v>
      </c>
    </row>
    <row r="17" spans="1:10" x14ac:dyDescent="0.25">
      <c r="A17" s="17" t="s">
        <v>0</v>
      </c>
      <c r="B17" s="20">
        <f>B3/AVERAGE(B$3:B$13)</f>
        <v>1.868829005017653</v>
      </c>
      <c r="C17" s="29">
        <f t="shared" ref="C17:I17" si="0">C3/AVERAGE(C$3:C$13)</f>
        <v>1.2251835100091093</v>
      </c>
      <c r="D17" s="20">
        <f>D3/AVERAGE(D$3:D$13)</f>
        <v>2.071218529867938</v>
      </c>
      <c r="E17" s="29">
        <f t="shared" si="0"/>
        <v>1.5415213507901591</v>
      </c>
      <c r="F17" s="20">
        <f t="shared" si="0"/>
        <v>1.973508376415519</v>
      </c>
      <c r="G17" s="29">
        <f t="shared" si="0"/>
        <v>1.1022510770631895</v>
      </c>
      <c r="H17" s="20">
        <f t="shared" si="0"/>
        <v>2.1165866267732349</v>
      </c>
      <c r="I17" s="29">
        <f t="shared" si="0"/>
        <v>1.1088259990762013</v>
      </c>
    </row>
    <row r="18" spans="1:10" x14ac:dyDescent="0.25">
      <c r="A18" s="17" t="s">
        <v>1</v>
      </c>
      <c r="B18" s="20">
        <f t="shared" ref="B18:B26" si="1">B4/AVERAGE(B$3:B$13)</f>
        <v>2.375241005727732</v>
      </c>
      <c r="C18" s="29">
        <f t="shared" ref="C18:I27" si="2">C4/AVERAGE(C$3:C$13)</f>
        <v>1.2605440657977607</v>
      </c>
      <c r="D18" s="20">
        <f t="shared" si="2"/>
        <v>2.165267223741429</v>
      </c>
      <c r="E18" s="29">
        <f t="shared" si="2"/>
        <v>1.2710436554714961</v>
      </c>
      <c r="F18" s="20">
        <f t="shared" si="2"/>
        <v>1.6754817821429744</v>
      </c>
      <c r="G18" s="29">
        <f t="shared" si="2"/>
        <v>1.2329555575652884</v>
      </c>
      <c r="H18" s="20">
        <f t="shared" si="2"/>
        <v>2.5107430464441669</v>
      </c>
      <c r="I18" s="29">
        <f t="shared" si="2"/>
        <v>1.1034587276110426</v>
      </c>
    </row>
    <row r="19" spans="1:10" x14ac:dyDescent="0.25">
      <c r="A19" s="17" t="s">
        <v>2</v>
      </c>
      <c r="B19" s="20">
        <f t="shared" si="1"/>
        <v>0.52051634663803747</v>
      </c>
      <c r="C19" s="29">
        <f t="shared" si="2"/>
        <v>0.99971862596977468</v>
      </c>
      <c r="D19" s="20">
        <f t="shared" si="2"/>
        <v>0.78062098751374565</v>
      </c>
      <c r="E19" s="29">
        <f t="shared" si="2"/>
        <v>0.76227353074757165</v>
      </c>
      <c r="F19" s="20">
        <f t="shared" si="2"/>
        <v>0.44129053817738151</v>
      </c>
      <c r="G19" s="29">
        <f t="shared" si="2"/>
        <v>1.0120124417209093</v>
      </c>
      <c r="H19" s="20">
        <f t="shared" si="2"/>
        <v>0.56392893135939159</v>
      </c>
      <c r="I19" s="29">
        <f t="shared" si="2"/>
        <v>1.0223705201442044</v>
      </c>
    </row>
    <row r="20" spans="1:10" x14ac:dyDescent="0.25">
      <c r="A20" s="17" t="s">
        <v>6</v>
      </c>
      <c r="B20" s="20"/>
      <c r="C20" s="29"/>
      <c r="D20" s="20">
        <f t="shared" si="2"/>
        <v>0.55549508647303791</v>
      </c>
      <c r="E20" s="29">
        <f t="shared" si="2"/>
        <v>0.9069280908805748</v>
      </c>
      <c r="F20" s="20">
        <f t="shared" si="2"/>
        <v>0.26580169578886093</v>
      </c>
      <c r="G20" s="29">
        <f t="shared" si="2"/>
        <v>0.89729981207677056</v>
      </c>
      <c r="H20" s="20">
        <f>H6/AVERAGE(H$3:H$13)</f>
        <v>0.41854105118270402</v>
      </c>
      <c r="I20" s="29">
        <f t="shared" si="2"/>
        <v>1.0070453175823459</v>
      </c>
    </row>
    <row r="21" spans="1:10" x14ac:dyDescent="0.25">
      <c r="A21" s="17" t="s">
        <v>7</v>
      </c>
      <c r="B21" s="20">
        <f>B7/AVERAGE(B$3:B$13)</f>
        <v>0.50126509907061312</v>
      </c>
      <c r="C21" s="29">
        <f t="shared" si="2"/>
        <v>1.1107510092669024</v>
      </c>
      <c r="D21" s="20">
        <f t="shared" si="2"/>
        <v>0.64244659875704091</v>
      </c>
      <c r="E21" s="29">
        <f t="shared" si="2"/>
        <v>0.91133896282562699</v>
      </c>
      <c r="F21" s="20">
        <f t="shared" si="2"/>
        <v>0.30731620999129089</v>
      </c>
      <c r="G21" s="29">
        <f t="shared" si="2"/>
        <v>0.91921463421759964</v>
      </c>
      <c r="H21" s="20">
        <f t="shared" si="2"/>
        <v>0.4635175271970311</v>
      </c>
      <c r="I21" s="29">
        <f t="shared" si="2"/>
        <v>0.96686744125617785</v>
      </c>
    </row>
    <row r="22" spans="1:10" x14ac:dyDescent="0.25">
      <c r="A22" s="17" t="s">
        <v>3</v>
      </c>
      <c r="B22" s="20">
        <f t="shared" si="1"/>
        <v>0.4421034881514464</v>
      </c>
      <c r="C22" s="29">
        <f t="shared" si="2"/>
        <v>1.0745782695349793</v>
      </c>
      <c r="D22" s="20">
        <f t="shared" si="2"/>
        <v>0.56861709753670231</v>
      </c>
      <c r="E22" s="29">
        <f t="shared" si="2"/>
        <v>0.98128875797185544</v>
      </c>
      <c r="F22" s="20">
        <f t="shared" si="2"/>
        <v>0.50978226563259532</v>
      </c>
      <c r="G22" s="29">
        <f t="shared" si="2"/>
        <v>0.99001863716620686</v>
      </c>
      <c r="H22" s="20">
        <f t="shared" si="2"/>
        <v>0.4162144730920031</v>
      </c>
      <c r="I22" s="29">
        <f t="shared" si="2"/>
        <v>0.85742443918446565</v>
      </c>
    </row>
    <row r="23" spans="1:10" x14ac:dyDescent="0.25">
      <c r="A23" s="17" t="s">
        <v>8</v>
      </c>
      <c r="B23" s="20">
        <f t="shared" si="1"/>
        <v>0.33585141023123943</v>
      </c>
      <c r="C23" s="29">
        <f t="shared" si="2"/>
        <v>0.87948297814069121</v>
      </c>
      <c r="D23" s="20">
        <f t="shared" si="2"/>
        <v>0.38609096077146282</v>
      </c>
      <c r="E23" s="29">
        <f t="shared" si="2"/>
        <v>0.85312840568649917</v>
      </c>
      <c r="F23" s="20">
        <f t="shared" si="2"/>
        <v>0.50425091876327244</v>
      </c>
      <c r="G23" s="29">
        <f>G9/AVERAGE(G$3:G$13)</f>
        <v>0.89054944325227203</v>
      </c>
      <c r="H23" s="20">
        <f t="shared" si="2"/>
        <v>0.43031064645279138</v>
      </c>
      <c r="I23" s="29">
        <f t="shared" si="2"/>
        <v>0.91565134286100425</v>
      </c>
    </row>
    <row r="24" spans="1:10" x14ac:dyDescent="0.25">
      <c r="A24" s="17" t="s">
        <v>9</v>
      </c>
      <c r="B24" s="20"/>
      <c r="C24" s="29"/>
      <c r="D24" s="20">
        <f t="shared" si="2"/>
        <v>1.1129261388950438</v>
      </c>
      <c r="E24" s="29">
        <f t="shared" si="2"/>
        <v>0.88000057347007221</v>
      </c>
      <c r="F24" s="20">
        <f t="shared" si="2"/>
        <v>1.5654446957246477</v>
      </c>
      <c r="G24" s="29">
        <f t="shared" si="2"/>
        <v>0.87613060492395545</v>
      </c>
      <c r="H24" s="20">
        <f t="shared" si="2"/>
        <v>1.099658852394626</v>
      </c>
      <c r="I24" s="29">
        <f t="shared" si="2"/>
        <v>0.91254899171210646</v>
      </c>
    </row>
    <row r="25" spans="1:10" x14ac:dyDescent="0.25">
      <c r="A25" s="17" t="s">
        <v>10</v>
      </c>
      <c r="B25" s="20">
        <f t="shared" si="1"/>
        <v>0.91021928215889403</v>
      </c>
      <c r="C25" s="29">
        <f t="shared" si="2"/>
        <v>1.0169603705119414</v>
      </c>
      <c r="D25" s="20">
        <f t="shared" si="2"/>
        <v>0.84410342940831184</v>
      </c>
      <c r="E25" s="29">
        <f t="shared" si="2"/>
        <v>0.94753945135463835</v>
      </c>
      <c r="F25" s="20">
        <f t="shared" si="2"/>
        <v>1.3332544805720268</v>
      </c>
      <c r="G25" s="29">
        <f t="shared" si="2"/>
        <v>1.0358364973372991</v>
      </c>
      <c r="H25" s="20">
        <f t="shared" si="2"/>
        <v>0.96044697793979372</v>
      </c>
      <c r="I25" s="29">
        <f t="shared" si="2"/>
        <v>0.97242191741233197</v>
      </c>
    </row>
    <row r="26" spans="1:10" x14ac:dyDescent="0.25">
      <c r="A26" s="17" t="s">
        <v>4</v>
      </c>
      <c r="B26" s="20">
        <f t="shared" si="1"/>
        <v>0.91789741150857873</v>
      </c>
      <c r="C26" s="29">
        <f t="shared" si="2"/>
        <v>0.74470295531903108</v>
      </c>
      <c r="D26" s="20">
        <f t="shared" si="2"/>
        <v>0.98273410110160764</v>
      </c>
      <c r="E26" s="29">
        <f t="shared" si="2"/>
        <v>0.8776863072209512</v>
      </c>
      <c r="F26" s="20">
        <f t="shared" si="2"/>
        <v>0.85566698470151936</v>
      </c>
      <c r="G26" s="29">
        <f t="shared" si="2"/>
        <v>0.95709111334843955</v>
      </c>
      <c r="H26" s="20">
        <f t="shared" si="2"/>
        <v>0.73534768462310807</v>
      </c>
      <c r="I26" s="29">
        <f t="shared" si="2"/>
        <v>0.98988554370343373</v>
      </c>
    </row>
    <row r="27" spans="1:10" ht="15.75" thickBot="1" x14ac:dyDescent="0.3">
      <c r="A27" s="18" t="s">
        <v>5</v>
      </c>
      <c r="B27" s="20">
        <f>B13/AVERAGE(B$3:B$13)</f>
        <v>1.1280769514958053</v>
      </c>
      <c r="C27" s="30">
        <f t="shared" si="2"/>
        <v>0.68807821544980918</v>
      </c>
      <c r="D27" s="21">
        <f t="shared" si="2"/>
        <v>0.89047984593367902</v>
      </c>
      <c r="E27" s="30">
        <f>E13/AVERAGE(E$3:E$13)</f>
        <v>1.0672509135805568</v>
      </c>
      <c r="F27" s="21">
        <f>F13/AVERAGE(F$3:F$13)</f>
        <v>1.5682020520899107</v>
      </c>
      <c r="G27" s="30">
        <f t="shared" si="2"/>
        <v>1.0866401813280693</v>
      </c>
      <c r="H27" s="21">
        <f t="shared" si="2"/>
        <v>1.2847041825411505</v>
      </c>
      <c r="I27" s="30">
        <f t="shared" si="2"/>
        <v>1.1434997594566845</v>
      </c>
    </row>
    <row r="28" spans="1:10" ht="15.75" thickBot="1" x14ac:dyDescent="0.3"/>
    <row r="29" spans="1:10" x14ac:dyDescent="0.25">
      <c r="A29" s="35" t="s">
        <v>12</v>
      </c>
      <c r="B29" s="32" t="s">
        <v>14</v>
      </c>
      <c r="C29" s="33"/>
      <c r="D29" s="32" t="s">
        <v>15</v>
      </c>
      <c r="E29" s="33"/>
      <c r="F29" s="32" t="s">
        <v>16</v>
      </c>
      <c r="G29" s="33"/>
      <c r="H29" s="34" t="s">
        <v>17</v>
      </c>
      <c r="I29" s="33"/>
    </row>
    <row r="30" spans="1:10" ht="15.75" thickBot="1" x14ac:dyDescent="0.3">
      <c r="A30" s="36"/>
      <c r="B30" s="12" t="s">
        <v>20</v>
      </c>
      <c r="C30" s="13" t="s">
        <v>13</v>
      </c>
      <c r="D30" s="2" t="s">
        <v>20</v>
      </c>
      <c r="E30" s="3" t="s">
        <v>13</v>
      </c>
      <c r="F30" s="2" t="s">
        <v>20</v>
      </c>
      <c r="G30" s="3" t="s">
        <v>13</v>
      </c>
      <c r="H30" s="4" t="s">
        <v>20</v>
      </c>
      <c r="I30" s="3" t="s">
        <v>13</v>
      </c>
      <c r="J30" s="4" t="s">
        <v>20</v>
      </c>
    </row>
    <row r="31" spans="1:10" ht="15.75" thickBot="1" x14ac:dyDescent="0.3">
      <c r="A31" s="17" t="s">
        <v>0</v>
      </c>
      <c r="B31" s="19">
        <f>B17/$C17</f>
        <v>1.5253461948763563</v>
      </c>
      <c r="C31" s="16"/>
      <c r="D31" s="19">
        <f>D17/$E17</f>
        <v>1.3436197486374513</v>
      </c>
      <c r="E31" s="16"/>
      <c r="F31" s="19">
        <f>F17/$G17</f>
        <v>1.7904345184889146</v>
      </c>
      <c r="G31" s="16"/>
      <c r="H31" s="19">
        <f>H17/$I17</f>
        <v>1.9088537142316573</v>
      </c>
      <c r="I31" s="31"/>
      <c r="J31" s="4">
        <f>AVERAGE(B31,D31,F31,H31)</f>
        <v>1.6420635440585949</v>
      </c>
    </row>
    <row r="32" spans="1:10" ht="15.75" thickBot="1" x14ac:dyDescent="0.3">
      <c r="A32" s="17" t="s">
        <v>1</v>
      </c>
      <c r="B32" s="20">
        <f t="shared" ref="B32:B41" si="3">B18/$C18</f>
        <v>1.8842982726070054</v>
      </c>
      <c r="C32" s="7"/>
      <c r="D32" s="20">
        <f t="shared" ref="D32:D39" si="4">D18/$E18</f>
        <v>1.7035348978145199</v>
      </c>
      <c r="E32" s="7"/>
      <c r="F32" s="20">
        <f t="shared" ref="F32:F39" si="5">F18/$G18</f>
        <v>1.3589149842931407</v>
      </c>
      <c r="G32" s="7"/>
      <c r="H32" s="20">
        <f t="shared" ref="H32:H39" si="6">H18/$I18</f>
        <v>2.2753393340590597</v>
      </c>
      <c r="I32" s="22"/>
      <c r="J32" s="4">
        <f t="shared" ref="J32:J41" si="7">AVERAGE(B32,D32,F32,H32)</f>
        <v>1.8055218721934314</v>
      </c>
    </row>
    <row r="33" spans="1:10" ht="15.75" thickBot="1" x14ac:dyDescent="0.3">
      <c r="A33" s="17" t="s">
        <v>2</v>
      </c>
      <c r="B33" s="20">
        <f t="shared" si="3"/>
        <v>0.5206628476418671</v>
      </c>
      <c r="C33" s="7"/>
      <c r="D33" s="20">
        <f t="shared" si="4"/>
        <v>1.0240693872030167</v>
      </c>
      <c r="E33" s="7"/>
      <c r="F33" s="20">
        <f t="shared" si="5"/>
        <v>0.43605248313644712</v>
      </c>
      <c r="G33" s="7"/>
      <c r="H33" s="20">
        <f t="shared" si="6"/>
        <v>0.55158958542725778</v>
      </c>
      <c r="I33" s="22"/>
      <c r="J33" s="4">
        <f t="shared" si="7"/>
        <v>0.63309357585214721</v>
      </c>
    </row>
    <row r="34" spans="1:10" ht="15.75" thickBot="1" x14ac:dyDescent="0.3">
      <c r="A34" s="17" t="s">
        <v>6</v>
      </c>
      <c r="B34" s="20"/>
      <c r="C34" s="7"/>
      <c r="D34" s="20">
        <f t="shared" si="4"/>
        <v>0.612501798167575</v>
      </c>
      <c r="E34" s="7"/>
      <c r="F34" s="20">
        <f>F20/$G20</f>
        <v>0.29622395124955142</v>
      </c>
      <c r="G34" s="7"/>
      <c r="H34" s="20">
        <f t="shared" si="6"/>
        <v>0.41561292612681255</v>
      </c>
      <c r="I34" s="22"/>
      <c r="J34" s="4">
        <f>AVERAGE(D34,F34,H34)</f>
        <v>0.44144622518131299</v>
      </c>
    </row>
    <row r="35" spans="1:10" ht="15.75" thickBot="1" x14ac:dyDescent="0.3">
      <c r="A35" s="17" t="s">
        <v>7</v>
      </c>
      <c r="B35" s="20">
        <f t="shared" si="3"/>
        <v>0.45128484681859432</v>
      </c>
      <c r="C35" s="7"/>
      <c r="D35" s="20">
        <f t="shared" si="4"/>
        <v>0.70494802149698588</v>
      </c>
      <c r="E35" s="7"/>
      <c r="F35" s="20">
        <f t="shared" si="5"/>
        <v>0.33432475784381599</v>
      </c>
      <c r="G35" s="7"/>
      <c r="H35" s="20">
        <f t="shared" si="6"/>
        <v>0.47940131957987725</v>
      </c>
      <c r="I35" s="22"/>
      <c r="J35" s="4">
        <f t="shared" si="7"/>
        <v>0.49248973643481836</v>
      </c>
    </row>
    <row r="36" spans="1:10" ht="15.75" thickBot="1" x14ac:dyDescent="0.3">
      <c r="A36" s="17" t="s">
        <v>3</v>
      </c>
      <c r="B36" s="20">
        <f t="shared" si="3"/>
        <v>0.4114204620411368</v>
      </c>
      <c r="C36" s="7"/>
      <c r="D36" s="20">
        <f t="shared" si="4"/>
        <v>0.5794595045722627</v>
      </c>
      <c r="E36" s="7"/>
      <c r="F36" s="20">
        <f t="shared" si="5"/>
        <v>0.51492188782604886</v>
      </c>
      <c r="G36" s="7"/>
      <c r="H36" s="20">
        <f t="shared" si="6"/>
        <v>0.48542408411857624</v>
      </c>
      <c r="I36" s="22"/>
      <c r="J36" s="4">
        <f t="shared" si="7"/>
        <v>0.49780648463950616</v>
      </c>
    </row>
    <row r="37" spans="1:10" ht="15.75" thickBot="1" x14ac:dyDescent="0.3">
      <c r="A37" s="17" t="s">
        <v>8</v>
      </c>
      <c r="B37" s="20">
        <f t="shared" si="3"/>
        <v>0.38187369008694239</v>
      </c>
      <c r="C37" s="7"/>
      <c r="D37" s="20">
        <f t="shared" si="4"/>
        <v>0.45255902651697716</v>
      </c>
      <c r="E37" s="7"/>
      <c r="F37" s="20">
        <f t="shared" si="5"/>
        <v>0.56622450621243026</v>
      </c>
      <c r="G37" s="7"/>
      <c r="H37" s="20">
        <f t="shared" si="6"/>
        <v>0.46995032531515929</v>
      </c>
      <c r="I37" s="22"/>
      <c r="J37" s="4">
        <f t="shared" si="7"/>
        <v>0.4676518870328773</v>
      </c>
    </row>
    <row r="38" spans="1:10" ht="15.75" thickBot="1" x14ac:dyDescent="0.3">
      <c r="A38" s="17" t="s">
        <v>9</v>
      </c>
      <c r="B38" s="20"/>
      <c r="C38" s="7"/>
      <c r="D38" s="20">
        <f t="shared" si="4"/>
        <v>1.2646879700390252</v>
      </c>
      <c r="E38" s="7"/>
      <c r="F38" s="20">
        <f t="shared" si="5"/>
        <v>1.7867709299580077</v>
      </c>
      <c r="G38" s="7"/>
      <c r="H38" s="20">
        <f t="shared" si="6"/>
        <v>1.2050408935650323</v>
      </c>
      <c r="I38" s="22"/>
      <c r="J38" s="4">
        <f>AVERAGE(D38,F38,H38)</f>
        <v>1.4188332645206883</v>
      </c>
    </row>
    <row r="39" spans="1:10" ht="15.75" thickBot="1" x14ac:dyDescent="0.3">
      <c r="A39" s="17" t="s">
        <v>10</v>
      </c>
      <c r="B39" s="20">
        <f t="shared" si="3"/>
        <v>0.89503908761035245</v>
      </c>
      <c r="C39" s="7"/>
      <c r="D39" s="20">
        <f t="shared" si="4"/>
        <v>0.8908372397598322</v>
      </c>
      <c r="E39" s="7"/>
      <c r="F39" s="20">
        <f t="shared" si="5"/>
        <v>1.2871283103069495</v>
      </c>
      <c r="G39" s="7"/>
      <c r="H39" s="20">
        <f t="shared" si="6"/>
        <v>0.98768544881793263</v>
      </c>
      <c r="I39" s="22"/>
      <c r="J39" s="4">
        <f t="shared" si="7"/>
        <v>1.0151725216237668</v>
      </c>
    </row>
    <row r="40" spans="1:10" ht="15.75" thickBot="1" x14ac:dyDescent="0.3">
      <c r="A40" s="17" t="s">
        <v>4</v>
      </c>
      <c r="B40" s="20">
        <f t="shared" si="3"/>
        <v>1.2325685092995919</v>
      </c>
      <c r="C40" s="7"/>
      <c r="D40" s="20">
        <f>D26/$E26</f>
        <v>1.1196871741263379</v>
      </c>
      <c r="E40" s="7"/>
      <c r="F40" s="20">
        <f>F26/$G26</f>
        <v>0.89402876358126249</v>
      </c>
      <c r="G40" s="7"/>
      <c r="H40" s="20">
        <f>H26/$I26</f>
        <v>0.74286132300909291</v>
      </c>
      <c r="I40" s="22"/>
      <c r="J40" s="4">
        <f t="shared" si="7"/>
        <v>0.99728644250407128</v>
      </c>
    </row>
    <row r="41" spans="1:10" ht="15.75" thickBot="1" x14ac:dyDescent="0.3">
      <c r="A41" s="18" t="s">
        <v>5</v>
      </c>
      <c r="B41" s="21">
        <f t="shared" si="3"/>
        <v>1.6394603493708357</v>
      </c>
      <c r="C41" s="10"/>
      <c r="D41" s="21">
        <f>D27/$E27</f>
        <v>0.83436784602617731</v>
      </c>
      <c r="E41" s="10"/>
      <c r="F41" s="21">
        <f>F27/$G27</f>
        <v>1.4431658970803807</v>
      </c>
      <c r="G41" s="10"/>
      <c r="H41" s="21">
        <f>H27/$I27</f>
        <v>1.1234844361939849</v>
      </c>
      <c r="I41" s="23"/>
      <c r="J41" s="4">
        <f t="shared" si="7"/>
        <v>1.2601196321678447</v>
      </c>
    </row>
  </sheetData>
  <mergeCells count="15">
    <mergeCell ref="H29:I29"/>
    <mergeCell ref="A15:A16"/>
    <mergeCell ref="B15:C15"/>
    <mergeCell ref="D15:E15"/>
    <mergeCell ref="F15:G15"/>
    <mergeCell ref="H15:I15"/>
    <mergeCell ref="A29:A30"/>
    <mergeCell ref="B29:C29"/>
    <mergeCell ref="D29:E29"/>
    <mergeCell ref="F29:G29"/>
    <mergeCell ref="H1:I1"/>
    <mergeCell ref="A1:A2"/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998E-E212-4620-9738-698B3945613F}">
  <dimension ref="A1:E12"/>
  <sheetViews>
    <sheetView tabSelected="1" workbookViewId="0">
      <selection activeCell="F1" sqref="F1:R1048576"/>
    </sheetView>
  </sheetViews>
  <sheetFormatPr defaultRowHeight="15" x14ac:dyDescent="0.25"/>
  <cols>
    <col min="1" max="1" width="12" bestFit="1" customWidth="1"/>
    <col min="2" max="2" width="17" bestFit="1" customWidth="1"/>
    <col min="3" max="4" width="12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s="39" t="s">
        <v>26</v>
      </c>
      <c r="B2">
        <v>0.56228265212545114</v>
      </c>
      <c r="C2">
        <v>0.21250314396957626</v>
      </c>
      <c r="D2">
        <v>1.9063602799524648</v>
      </c>
      <c r="E2">
        <v>1.6420635440585949</v>
      </c>
    </row>
    <row r="3" spans="1:5" x14ac:dyDescent="0.25">
      <c r="A3" s="39" t="s">
        <v>27</v>
      </c>
      <c r="B3">
        <v>0.60908162359172169</v>
      </c>
      <c r="C3">
        <v>0.35297753960176681</v>
      </c>
      <c r="D3">
        <v>2.4541950366615808</v>
      </c>
      <c r="E3">
        <v>1.8055218721934314</v>
      </c>
    </row>
    <row r="4" spans="1:5" x14ac:dyDescent="0.25">
      <c r="A4" s="39" t="s">
        <v>28</v>
      </c>
      <c r="B4">
        <v>1.8516810620560404</v>
      </c>
      <c r="C4">
        <v>1.2165102687138794</v>
      </c>
      <c r="D4">
        <v>4.5736851658456574</v>
      </c>
      <c r="E4">
        <v>0.63309357585214721</v>
      </c>
    </row>
    <row r="5" spans="1:5" x14ac:dyDescent="0.25">
      <c r="A5" s="39" t="s">
        <v>29</v>
      </c>
      <c r="B5">
        <v>1.4137444467500033</v>
      </c>
      <c r="C5">
        <v>1.395661532624515</v>
      </c>
      <c r="D5">
        <v>0.26575799090759428</v>
      </c>
      <c r="E5">
        <v>0.44144622518131299</v>
      </c>
    </row>
    <row r="6" spans="1:5" x14ac:dyDescent="0.25">
      <c r="A6" s="39" t="s">
        <v>30</v>
      </c>
      <c r="B6">
        <v>1.4179681616563151</v>
      </c>
      <c r="C6">
        <v>1.4066425466820229</v>
      </c>
      <c r="D6">
        <v>0.16909824963002351</v>
      </c>
      <c r="E6">
        <v>0.49248973643481836</v>
      </c>
    </row>
    <row r="7" spans="1:5" x14ac:dyDescent="0.25">
      <c r="A7" s="39" t="s">
        <v>31</v>
      </c>
      <c r="B7">
        <v>1.3500695694798359</v>
      </c>
      <c r="C7">
        <v>1.4994409427927025</v>
      </c>
      <c r="D7">
        <v>0.11908348219034152</v>
      </c>
      <c r="E7">
        <v>0.49780648463950616</v>
      </c>
    </row>
    <row r="8" spans="1:5" x14ac:dyDescent="0.25">
      <c r="A8" s="39" t="s">
        <v>32</v>
      </c>
      <c r="B8">
        <v>1.9728696542248874</v>
      </c>
      <c r="C8">
        <v>1.1280750559989583</v>
      </c>
      <c r="D8">
        <v>8.499183067784627E-2</v>
      </c>
      <c r="E8">
        <v>0.4676518870328773</v>
      </c>
    </row>
    <row r="9" spans="1:5" x14ac:dyDescent="0.25">
      <c r="A9" s="39" t="s">
        <v>33</v>
      </c>
      <c r="B9">
        <v>0.4647324655332194</v>
      </c>
      <c r="C9">
        <v>1.4154270946073024</v>
      </c>
      <c r="D9">
        <v>0.17443751113259098</v>
      </c>
      <c r="E9">
        <v>1.4188332645206883</v>
      </c>
    </row>
    <row r="10" spans="1:5" x14ac:dyDescent="0.25">
      <c r="A10" s="39" t="s">
        <v>34</v>
      </c>
      <c r="B10">
        <v>0.38671472443823984</v>
      </c>
      <c r="C10">
        <v>1.4030629972949398</v>
      </c>
      <c r="D10">
        <v>0.17870515370017925</v>
      </c>
      <c r="E10">
        <v>1.0151725216237668</v>
      </c>
    </row>
    <row r="11" spans="1:5" x14ac:dyDescent="0.25">
      <c r="A11" s="39" t="s">
        <v>35</v>
      </c>
      <c r="B11">
        <v>0.5030432047867075</v>
      </c>
      <c r="C11">
        <v>1.0923630053658198</v>
      </c>
      <c r="D11">
        <v>0.10940302831121641</v>
      </c>
      <c r="E11">
        <v>0.99728644250407128</v>
      </c>
    </row>
    <row r="12" spans="1:5" ht="15.75" thickBot="1" x14ac:dyDescent="0.3">
      <c r="A12" s="40" t="s">
        <v>36</v>
      </c>
      <c r="B12">
        <v>0.85035512257083923</v>
      </c>
      <c r="C12">
        <v>0.5728755913634791</v>
      </c>
      <c r="D12">
        <v>6.3693552807447082E-2</v>
      </c>
      <c r="E12">
        <v>1.2601196321678447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Akt-pT308</vt:lpstr>
      <vt:lpstr>SMAD2-pS465-467</vt:lpstr>
      <vt:lpstr>ERK-pT202</vt:lpstr>
      <vt:lpstr>S6K-pT389</vt:lpstr>
      <vt:lpstr>AZDAverage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McDonald</dc:creator>
  <cp:lastModifiedBy>ciaran welsh</cp:lastModifiedBy>
  <dcterms:created xsi:type="dcterms:W3CDTF">2017-09-21T09:29:10Z</dcterms:created>
  <dcterms:modified xsi:type="dcterms:W3CDTF">2018-12-19T13:32:00Z</dcterms:modified>
</cp:coreProperties>
</file>