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iSTRAT\CrossTalkModel\data\HardCopy\"/>
    </mc:Choice>
  </mc:AlternateContent>
  <xr:revisionPtr revIDLastSave="0" documentId="13_ncr:1_{A5EFFC46-68B5-4AAF-B7AF-9D155C87BC69}" xr6:coauthVersionLast="40" xr6:coauthVersionMax="40" xr10:uidLastSave="{00000000-0000-0000-0000-000000000000}"/>
  <bookViews>
    <workbookView xWindow="0" yWindow="0" windowWidth="28800" windowHeight="12165" activeTab="4" xr2:uid="{00000000-000D-0000-FFFF-FFFF00000000}"/>
  </bookViews>
  <sheets>
    <sheet name="Akt-pT308" sheetId="11" r:id="rId1"/>
    <sheet name="SMAD2-pS465-467" sheetId="12" r:id="rId2"/>
    <sheet name="ERK-pT202" sheetId="13" r:id="rId3"/>
    <sheet name="S6K-pT389" sheetId="20" r:id="rId4"/>
    <sheet name="MKAverage" sheetId="2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2" i="20" l="1"/>
  <c r="J33" i="20"/>
  <c r="J34" i="20"/>
  <c r="J35" i="20"/>
  <c r="J36" i="20"/>
  <c r="J37" i="20"/>
  <c r="J38" i="20"/>
  <c r="J39" i="20"/>
  <c r="J40" i="20"/>
  <c r="J41" i="20"/>
  <c r="J31" i="20"/>
  <c r="J41" i="13"/>
  <c r="J40" i="13"/>
  <c r="J39" i="13"/>
  <c r="J38" i="13"/>
  <c r="J37" i="13"/>
  <c r="J36" i="13"/>
  <c r="J35" i="13"/>
  <c r="J34" i="13"/>
  <c r="J33" i="13"/>
  <c r="J32" i="13"/>
  <c r="J31" i="13"/>
  <c r="J41" i="12"/>
  <c r="J40" i="12"/>
  <c r="J39" i="12"/>
  <c r="J38" i="12"/>
  <c r="J37" i="12"/>
  <c r="J36" i="12"/>
  <c r="J35" i="12"/>
  <c r="J34" i="12"/>
  <c r="J33" i="12"/>
  <c r="J32" i="12"/>
  <c r="J31" i="12"/>
  <c r="J32" i="11"/>
  <c r="J33" i="11"/>
  <c r="J34" i="11"/>
  <c r="J35" i="11"/>
  <c r="J36" i="11"/>
  <c r="J37" i="11"/>
  <c r="J38" i="11"/>
  <c r="J39" i="11"/>
  <c r="J40" i="11"/>
  <c r="J41" i="11"/>
  <c r="J31" i="11"/>
  <c r="I27" i="20" l="1"/>
  <c r="H27" i="20"/>
  <c r="G27" i="20"/>
  <c r="F27" i="20"/>
  <c r="E27" i="20"/>
  <c r="D27" i="20"/>
  <c r="C27" i="20"/>
  <c r="B27" i="20"/>
  <c r="I26" i="20"/>
  <c r="H26" i="20"/>
  <c r="G26" i="20"/>
  <c r="F26" i="20"/>
  <c r="E26" i="20"/>
  <c r="D26" i="20"/>
  <c r="C26" i="20"/>
  <c r="B26" i="20"/>
  <c r="I25" i="20"/>
  <c r="H25" i="20"/>
  <c r="G25" i="20"/>
  <c r="F25" i="20"/>
  <c r="E25" i="20"/>
  <c r="D25" i="20"/>
  <c r="C25" i="20"/>
  <c r="B25" i="20"/>
  <c r="I24" i="20"/>
  <c r="H24" i="20"/>
  <c r="G24" i="20"/>
  <c r="F24" i="20"/>
  <c r="E24" i="20"/>
  <c r="D24" i="20"/>
  <c r="C24" i="20"/>
  <c r="B24" i="20"/>
  <c r="I23" i="20"/>
  <c r="H23" i="20"/>
  <c r="G23" i="20"/>
  <c r="F23" i="20"/>
  <c r="E23" i="20"/>
  <c r="D23" i="20"/>
  <c r="C23" i="20"/>
  <c r="B23" i="20"/>
  <c r="I22" i="20"/>
  <c r="H22" i="20"/>
  <c r="G22" i="20"/>
  <c r="F22" i="20"/>
  <c r="E22" i="20"/>
  <c r="D22" i="20"/>
  <c r="C22" i="20"/>
  <c r="B22" i="20"/>
  <c r="I21" i="20"/>
  <c r="H21" i="20"/>
  <c r="G21" i="20"/>
  <c r="F21" i="20"/>
  <c r="E21" i="20"/>
  <c r="D21" i="20"/>
  <c r="C21" i="20"/>
  <c r="B21" i="20"/>
  <c r="I20" i="20"/>
  <c r="H20" i="20"/>
  <c r="G20" i="20"/>
  <c r="F20" i="20"/>
  <c r="E20" i="20"/>
  <c r="D20" i="20"/>
  <c r="C20" i="20"/>
  <c r="B20" i="20"/>
  <c r="B34" i="20" s="1"/>
  <c r="I19" i="20"/>
  <c r="H19" i="20"/>
  <c r="G19" i="20"/>
  <c r="F19" i="20"/>
  <c r="E19" i="20"/>
  <c r="D19" i="20"/>
  <c r="C19" i="20"/>
  <c r="B19" i="20"/>
  <c r="I18" i="20"/>
  <c r="H18" i="20"/>
  <c r="G18" i="20"/>
  <c r="F18" i="20"/>
  <c r="E18" i="20"/>
  <c r="D18" i="20"/>
  <c r="C18" i="20"/>
  <c r="B18" i="20"/>
  <c r="I17" i="20"/>
  <c r="H17" i="20"/>
  <c r="G17" i="20"/>
  <c r="F17" i="20"/>
  <c r="E17" i="20"/>
  <c r="D17" i="20"/>
  <c r="C17" i="20"/>
  <c r="B17" i="20"/>
  <c r="B38" i="20" l="1"/>
  <c r="D31" i="20"/>
  <c r="H31" i="20"/>
  <c r="D32" i="20"/>
  <c r="H32" i="20"/>
  <c r="D33" i="20"/>
  <c r="H33" i="20"/>
  <c r="D34" i="20"/>
  <c r="H34" i="20"/>
  <c r="D35" i="20"/>
  <c r="H35" i="20"/>
  <c r="D36" i="20"/>
  <c r="H36" i="20"/>
  <c r="D37" i="20"/>
  <c r="H37" i="20"/>
  <c r="D38" i="20"/>
  <c r="H38" i="20"/>
  <c r="D39" i="20"/>
  <c r="H39" i="20"/>
  <c r="D40" i="20"/>
  <c r="H40" i="20"/>
  <c r="D41" i="20"/>
  <c r="H41" i="20"/>
  <c r="B31" i="20"/>
  <c r="F31" i="20"/>
  <c r="B32" i="20"/>
  <c r="F32" i="20"/>
  <c r="B33" i="20"/>
  <c r="F33" i="20"/>
  <c r="F34" i="20"/>
  <c r="B35" i="20"/>
  <c r="F35" i="20"/>
  <c r="B36" i="20"/>
  <c r="F36" i="20"/>
  <c r="B37" i="20"/>
  <c r="F37" i="20"/>
  <c r="F38" i="20"/>
  <c r="B39" i="20"/>
  <c r="F39" i="20"/>
  <c r="B40" i="20"/>
  <c r="F40" i="20"/>
  <c r="B41" i="20"/>
  <c r="F41" i="20"/>
  <c r="I27" i="13"/>
  <c r="H27" i="13"/>
  <c r="H41" i="13" s="1"/>
  <c r="G27" i="13"/>
  <c r="F27" i="13"/>
  <c r="E27" i="13"/>
  <c r="D27" i="13"/>
  <c r="C27" i="13"/>
  <c r="B27" i="13"/>
  <c r="B41" i="13" s="1"/>
  <c r="I26" i="13"/>
  <c r="H26" i="13"/>
  <c r="G26" i="13"/>
  <c r="F26" i="13"/>
  <c r="E26" i="13"/>
  <c r="D26" i="13"/>
  <c r="D40" i="13" s="1"/>
  <c r="C26" i="13"/>
  <c r="B26" i="13"/>
  <c r="B40" i="13" s="1"/>
  <c r="I25" i="13"/>
  <c r="H25" i="13"/>
  <c r="G25" i="13"/>
  <c r="F25" i="13"/>
  <c r="F39" i="13" s="1"/>
  <c r="E25" i="13"/>
  <c r="D25" i="13"/>
  <c r="D39" i="13" s="1"/>
  <c r="C25" i="13"/>
  <c r="B25" i="13"/>
  <c r="I24" i="13"/>
  <c r="H24" i="13"/>
  <c r="H38" i="13" s="1"/>
  <c r="G24" i="13"/>
  <c r="F24" i="13"/>
  <c r="F38" i="13" s="1"/>
  <c r="E24" i="13"/>
  <c r="D24" i="13"/>
  <c r="C24" i="13"/>
  <c r="B24" i="13"/>
  <c r="B38" i="13" s="1"/>
  <c r="I23" i="13"/>
  <c r="H23" i="13"/>
  <c r="H37" i="13" s="1"/>
  <c r="G23" i="13"/>
  <c r="F23" i="13"/>
  <c r="E23" i="13"/>
  <c r="D23" i="13"/>
  <c r="D37" i="13" s="1"/>
  <c r="C23" i="13"/>
  <c r="B23" i="13"/>
  <c r="B37" i="13" s="1"/>
  <c r="I22" i="13"/>
  <c r="H22" i="13"/>
  <c r="G22" i="13"/>
  <c r="F22" i="13"/>
  <c r="F36" i="13" s="1"/>
  <c r="E22" i="13"/>
  <c r="D22" i="13"/>
  <c r="D36" i="13" s="1"/>
  <c r="C22" i="13"/>
  <c r="B22" i="13"/>
  <c r="I21" i="13"/>
  <c r="H21" i="13"/>
  <c r="H35" i="13" s="1"/>
  <c r="G21" i="13"/>
  <c r="F21" i="13"/>
  <c r="F35" i="13" s="1"/>
  <c r="E21" i="13"/>
  <c r="D21" i="13"/>
  <c r="C21" i="13"/>
  <c r="B21" i="13"/>
  <c r="I20" i="13"/>
  <c r="H20" i="13"/>
  <c r="H34" i="13" s="1"/>
  <c r="G20" i="13"/>
  <c r="F20" i="13"/>
  <c r="E20" i="13"/>
  <c r="D20" i="13"/>
  <c r="C20" i="13"/>
  <c r="B20" i="13"/>
  <c r="B34" i="13" s="1"/>
  <c r="I19" i="13"/>
  <c r="H19" i="13"/>
  <c r="G19" i="13"/>
  <c r="F19" i="13"/>
  <c r="E19" i="13"/>
  <c r="D19" i="13"/>
  <c r="D33" i="13" s="1"/>
  <c r="C19" i="13"/>
  <c r="B19" i="13"/>
  <c r="I18" i="13"/>
  <c r="H18" i="13"/>
  <c r="G18" i="13"/>
  <c r="F18" i="13"/>
  <c r="F32" i="13" s="1"/>
  <c r="E18" i="13"/>
  <c r="D18" i="13"/>
  <c r="C18" i="13"/>
  <c r="B18" i="13"/>
  <c r="B32" i="13" s="1"/>
  <c r="I17" i="13"/>
  <c r="H17" i="13"/>
  <c r="H31" i="13" s="1"/>
  <c r="G17" i="13"/>
  <c r="F17" i="13"/>
  <c r="E17" i="13"/>
  <c r="D17" i="13"/>
  <c r="D31" i="13" s="1"/>
  <c r="C17" i="13"/>
  <c r="B17" i="13"/>
  <c r="I27" i="12"/>
  <c r="H27" i="12"/>
  <c r="G27" i="12"/>
  <c r="F27" i="12"/>
  <c r="E27" i="12"/>
  <c r="D27" i="12"/>
  <c r="D41" i="12" s="1"/>
  <c r="C27" i="12"/>
  <c r="B27" i="12"/>
  <c r="I26" i="12"/>
  <c r="H26" i="12"/>
  <c r="H40" i="12" s="1"/>
  <c r="G26" i="12"/>
  <c r="F26" i="12"/>
  <c r="E26" i="12"/>
  <c r="D26" i="12"/>
  <c r="C26" i="12"/>
  <c r="B26" i="12"/>
  <c r="I25" i="12"/>
  <c r="H25" i="12"/>
  <c r="H39" i="12" s="1"/>
  <c r="G25" i="12"/>
  <c r="F25" i="12"/>
  <c r="E25" i="12"/>
  <c r="D25" i="12"/>
  <c r="D39" i="12" s="1"/>
  <c r="C25" i="12"/>
  <c r="B25" i="12"/>
  <c r="B39" i="12" s="1"/>
  <c r="I24" i="12"/>
  <c r="H24" i="12"/>
  <c r="G24" i="12"/>
  <c r="F24" i="12"/>
  <c r="E24" i="12"/>
  <c r="D24" i="12"/>
  <c r="D38" i="12" s="1"/>
  <c r="C24" i="12"/>
  <c r="B24" i="12"/>
  <c r="I23" i="12"/>
  <c r="H23" i="12"/>
  <c r="H37" i="12" s="1"/>
  <c r="G23" i="12"/>
  <c r="F23" i="12"/>
  <c r="E23" i="12"/>
  <c r="D23" i="12"/>
  <c r="C23" i="12"/>
  <c r="B23" i="12"/>
  <c r="I22" i="12"/>
  <c r="H22" i="12"/>
  <c r="H36" i="12" s="1"/>
  <c r="G22" i="12"/>
  <c r="F22" i="12"/>
  <c r="E22" i="12"/>
  <c r="D22" i="12"/>
  <c r="D36" i="12" s="1"/>
  <c r="C22" i="12"/>
  <c r="B22" i="12"/>
  <c r="I21" i="12"/>
  <c r="H21" i="12"/>
  <c r="G21" i="12"/>
  <c r="F21" i="12"/>
  <c r="E21" i="12"/>
  <c r="D21" i="12"/>
  <c r="D35" i="12" s="1"/>
  <c r="C21" i="12"/>
  <c r="B21" i="12"/>
  <c r="B35" i="12" s="1"/>
  <c r="I20" i="12"/>
  <c r="H20" i="12"/>
  <c r="H34" i="12" s="1"/>
  <c r="G20" i="12"/>
  <c r="F20" i="12"/>
  <c r="E20" i="12"/>
  <c r="D20" i="12"/>
  <c r="C20" i="12"/>
  <c r="B20" i="12"/>
  <c r="I19" i="12"/>
  <c r="H19" i="12"/>
  <c r="H33" i="12" s="1"/>
  <c r="G19" i="12"/>
  <c r="F19" i="12"/>
  <c r="E19" i="12"/>
  <c r="D19" i="12"/>
  <c r="D33" i="12" s="1"/>
  <c r="C19" i="12"/>
  <c r="B19" i="12"/>
  <c r="I18" i="12"/>
  <c r="H18" i="12"/>
  <c r="H32" i="12" s="1"/>
  <c r="G18" i="12"/>
  <c r="F18" i="12"/>
  <c r="E18" i="12"/>
  <c r="D18" i="12"/>
  <c r="D32" i="12" s="1"/>
  <c r="C18" i="12"/>
  <c r="B18" i="12"/>
  <c r="I17" i="12"/>
  <c r="H17" i="12"/>
  <c r="H31" i="12" s="1"/>
  <c r="G17" i="12"/>
  <c r="F17" i="12"/>
  <c r="E17" i="12"/>
  <c r="D17" i="12"/>
  <c r="C17" i="12"/>
  <c r="B17" i="12"/>
  <c r="B31" i="12" s="1"/>
  <c r="C21" i="11"/>
  <c r="C18" i="11"/>
  <c r="C19" i="11"/>
  <c r="B33" i="11" s="1"/>
  <c r="C20" i="11"/>
  <c r="C22" i="11"/>
  <c r="C23" i="11"/>
  <c r="B37" i="11" s="1"/>
  <c r="C24" i="11"/>
  <c r="C25" i="11"/>
  <c r="C26" i="11"/>
  <c r="C27" i="11"/>
  <c r="B18" i="11"/>
  <c r="B19" i="11"/>
  <c r="B20" i="11"/>
  <c r="B21" i="11"/>
  <c r="B22" i="11"/>
  <c r="B23" i="11"/>
  <c r="B24" i="11"/>
  <c r="B25" i="11"/>
  <c r="B26" i="11"/>
  <c r="B27" i="11"/>
  <c r="D27" i="11"/>
  <c r="D41" i="11" s="1"/>
  <c r="F40" i="11"/>
  <c r="I27" i="11"/>
  <c r="H27" i="11"/>
  <c r="G27" i="11"/>
  <c r="F27" i="11"/>
  <c r="E27" i="11"/>
  <c r="I26" i="11"/>
  <c r="H26" i="11"/>
  <c r="G26" i="11"/>
  <c r="F26" i="11"/>
  <c r="E26" i="11"/>
  <c r="D26" i="11"/>
  <c r="I25" i="11"/>
  <c r="H25" i="11"/>
  <c r="H39" i="11" s="1"/>
  <c r="G25" i="11"/>
  <c r="F25" i="11"/>
  <c r="F39" i="11" s="1"/>
  <c r="E25" i="11"/>
  <c r="D25" i="11"/>
  <c r="D39" i="11" s="1"/>
  <c r="I24" i="11"/>
  <c r="H24" i="11"/>
  <c r="H38" i="11" s="1"/>
  <c r="G24" i="11"/>
  <c r="F24" i="11"/>
  <c r="F38" i="11" s="1"/>
  <c r="E24" i="11"/>
  <c r="D24" i="11"/>
  <c r="I23" i="11"/>
  <c r="H23" i="11"/>
  <c r="H37" i="11" s="1"/>
  <c r="G23" i="11"/>
  <c r="F23" i="11"/>
  <c r="F37" i="11" s="1"/>
  <c r="E23" i="11"/>
  <c r="D23" i="11"/>
  <c r="I22" i="11"/>
  <c r="H22" i="11"/>
  <c r="G22" i="11"/>
  <c r="F22" i="11"/>
  <c r="E22" i="11"/>
  <c r="D22" i="11"/>
  <c r="I21" i="11"/>
  <c r="H21" i="11"/>
  <c r="G21" i="11"/>
  <c r="F21" i="11"/>
  <c r="E21" i="11"/>
  <c r="D21" i="11"/>
  <c r="D35" i="11" s="1"/>
  <c r="B35" i="11"/>
  <c r="I20" i="11"/>
  <c r="H20" i="11"/>
  <c r="H34" i="11" s="1"/>
  <c r="G20" i="11"/>
  <c r="F20" i="11"/>
  <c r="E20" i="11"/>
  <c r="D20" i="11"/>
  <c r="D34" i="11" s="1"/>
  <c r="I19" i="11"/>
  <c r="H19" i="11"/>
  <c r="H33" i="11" s="1"/>
  <c r="G19" i="11"/>
  <c r="F19" i="11"/>
  <c r="F33" i="11" s="1"/>
  <c r="E19" i="11"/>
  <c r="D19" i="11"/>
  <c r="D33" i="11" s="1"/>
  <c r="I18" i="11"/>
  <c r="H18" i="11"/>
  <c r="H32" i="11" s="1"/>
  <c r="G18" i="11"/>
  <c r="F32" i="11" s="1"/>
  <c r="F18" i="11"/>
  <c r="E18" i="11"/>
  <c r="D18" i="11"/>
  <c r="D32" i="11" s="1"/>
  <c r="I17" i="11"/>
  <c r="H17" i="11"/>
  <c r="G17" i="11"/>
  <c r="F17" i="11"/>
  <c r="F31" i="11" s="1"/>
  <c r="E17" i="11"/>
  <c r="D17" i="11"/>
  <c r="C17" i="11"/>
  <c r="B17" i="11"/>
  <c r="B31" i="11" s="1"/>
  <c r="H31" i="11" l="1"/>
  <c r="H41" i="11"/>
  <c r="F31" i="13"/>
  <c r="B33" i="13"/>
  <c r="F34" i="13"/>
  <c r="B36" i="13"/>
  <c r="F40" i="13"/>
  <c r="F41" i="12"/>
  <c r="F34" i="11"/>
  <c r="D40" i="11"/>
  <c r="B41" i="11"/>
  <c r="D31" i="12"/>
  <c r="D34" i="12"/>
  <c r="H35" i="12"/>
  <c r="D37" i="12"/>
  <c r="H38" i="12"/>
  <c r="D40" i="12"/>
  <c r="H41" i="12"/>
  <c r="B36" i="11"/>
  <c r="F33" i="12"/>
  <c r="F37" i="12"/>
  <c r="D32" i="13"/>
  <c r="H33" i="13"/>
  <c r="D35" i="13"/>
  <c r="H39" i="13"/>
  <c r="D41" i="13"/>
  <c r="B31" i="13"/>
  <c r="F33" i="13"/>
  <c r="B35" i="13"/>
  <c r="F37" i="13"/>
  <c r="B39" i="13"/>
  <c r="F41" i="13"/>
  <c r="H32" i="13"/>
  <c r="D34" i="13"/>
  <c r="H36" i="13"/>
  <c r="D38" i="13"/>
  <c r="H40" i="13"/>
  <c r="F31" i="12"/>
  <c r="B32" i="12"/>
  <c r="F32" i="12"/>
  <c r="B33" i="12"/>
  <c r="B34" i="12"/>
  <c r="F34" i="12"/>
  <c r="F35" i="12"/>
  <c r="B36" i="12"/>
  <c r="F36" i="12"/>
  <c r="B37" i="12"/>
  <c r="B38" i="12"/>
  <c r="F38" i="12"/>
  <c r="F39" i="12"/>
  <c r="B40" i="12"/>
  <c r="F40" i="12"/>
  <c r="B41" i="12"/>
  <c r="D38" i="11"/>
  <c r="H40" i="11"/>
  <c r="F41" i="11"/>
  <c r="H35" i="11"/>
  <c r="F36" i="11"/>
  <c r="B38" i="11"/>
  <c r="B40" i="11"/>
  <c r="D31" i="11"/>
  <c r="F35" i="11"/>
  <c r="D36" i="11"/>
  <c r="H36" i="11"/>
  <c r="D37" i="11"/>
  <c r="B39" i="11"/>
  <c r="B34" i="11"/>
  <c r="B32" i="11"/>
</calcChain>
</file>

<file path=xl/sharedStrings.xml><?xml version="1.0" encoding="utf-8"?>
<sst xmlns="http://schemas.openxmlformats.org/spreadsheetml/2006/main" count="308" uniqueCount="38">
  <si>
    <t>Akt-pT308</t>
  </si>
  <si>
    <t>DMSO</t>
  </si>
  <si>
    <t>TGFB</t>
  </si>
  <si>
    <t>TGFB +Everolimus</t>
  </si>
  <si>
    <t>TGFB + Everolimus+ MK 3</t>
  </si>
  <si>
    <t>TGFB + Everolimus+ MK2</t>
  </si>
  <si>
    <t>TGFB + Everolimus+ MK 1</t>
  </si>
  <si>
    <t>TGFB + Everolimus+ MK30 mins</t>
  </si>
  <si>
    <t>TGFB + MK 3</t>
  </si>
  <si>
    <t>TGFB + MK 2</t>
  </si>
  <si>
    <t>TGFB + MK 1</t>
  </si>
  <si>
    <t>TGFB + MK 30mins</t>
  </si>
  <si>
    <t>Raw data</t>
  </si>
  <si>
    <t>EZ</t>
  </si>
  <si>
    <t>HT</t>
  </si>
  <si>
    <t>HV</t>
  </si>
  <si>
    <t>HX</t>
  </si>
  <si>
    <t>GAPDH</t>
  </si>
  <si>
    <t>SMAD2-pS465/467</t>
  </si>
  <si>
    <t>ERK-pT202</t>
  </si>
  <si>
    <t>SMAD2-pS465-467</t>
  </si>
  <si>
    <t>S6K-pT389</t>
  </si>
  <si>
    <t>D</t>
  </si>
  <si>
    <t>T</t>
  </si>
  <si>
    <t>E</t>
  </si>
  <si>
    <t>E_M_72</t>
  </si>
  <si>
    <t>E_M_48</t>
  </si>
  <si>
    <t>E_M_24</t>
  </si>
  <si>
    <t>E_M_1.25</t>
  </si>
  <si>
    <t>M_72</t>
  </si>
  <si>
    <t>M_48</t>
  </si>
  <si>
    <t>M_24</t>
  </si>
  <si>
    <t>M_1.25</t>
  </si>
  <si>
    <t>Condition</t>
  </si>
  <si>
    <t>pAkt</t>
  </si>
  <si>
    <t>pSmad2</t>
  </si>
  <si>
    <t>pErk</t>
  </si>
  <si>
    <t>pS6K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</si>
</sst>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Fill="1"/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opLeftCell="A7" workbookViewId="0">
      <selection activeCell="J30" sqref="J30:J41"/>
    </sheetView>
  </sheetViews>
  <sheetFormatPr defaultRowHeight="15" x14ac:dyDescent="0.25"/>
  <cols>
    <col min="1" max="1" width="28.7109375" customWidth="1"/>
    <col min="2" max="9" width="15" style="1" customWidth="1"/>
  </cols>
  <sheetData>
    <row r="1" spans="1:9" x14ac:dyDescent="0.25">
      <c r="A1" s="27" t="s">
        <v>12</v>
      </c>
      <c r="B1" s="31" t="s">
        <v>13</v>
      </c>
      <c r="C1" s="32"/>
      <c r="D1" s="31" t="s">
        <v>14</v>
      </c>
      <c r="E1" s="32"/>
      <c r="F1" s="31" t="s">
        <v>15</v>
      </c>
      <c r="G1" s="32"/>
      <c r="H1" s="31" t="s">
        <v>16</v>
      </c>
      <c r="I1" s="32"/>
    </row>
    <row r="2" spans="1:9" ht="15.75" thickBot="1" x14ac:dyDescent="0.3">
      <c r="A2" s="28"/>
      <c r="B2" s="8" t="s">
        <v>0</v>
      </c>
      <c r="C2" s="9" t="s">
        <v>17</v>
      </c>
      <c r="D2" s="8" t="s">
        <v>0</v>
      </c>
      <c r="E2" s="9" t="s">
        <v>17</v>
      </c>
      <c r="F2" s="8" t="s">
        <v>0</v>
      </c>
      <c r="G2" s="9" t="s">
        <v>17</v>
      </c>
      <c r="H2" s="8" t="s">
        <v>0</v>
      </c>
      <c r="I2" s="9" t="s">
        <v>17</v>
      </c>
    </row>
    <row r="3" spans="1:9" x14ac:dyDescent="0.25">
      <c r="A3" s="2" t="s">
        <v>1</v>
      </c>
      <c r="B3" s="4">
        <v>119035</v>
      </c>
      <c r="C3" s="5">
        <v>6790753.3700000001</v>
      </c>
      <c r="D3" s="4">
        <v>2680859.91</v>
      </c>
      <c r="E3" s="5">
        <v>2201011.5</v>
      </c>
      <c r="F3" s="4">
        <v>970697.27</v>
      </c>
      <c r="G3" s="5">
        <v>712026.24</v>
      </c>
      <c r="H3" s="4">
        <v>156887.85999999999</v>
      </c>
      <c r="I3" s="5">
        <v>1081026.92</v>
      </c>
    </row>
    <row r="4" spans="1:9" x14ac:dyDescent="0.25">
      <c r="A4" s="2" t="s">
        <v>2</v>
      </c>
      <c r="B4" s="4">
        <v>290949</v>
      </c>
      <c r="C4" s="5">
        <v>7015389.9000000004</v>
      </c>
      <c r="D4" s="4">
        <v>2741337.82</v>
      </c>
      <c r="E4" s="5">
        <v>2301730.5699999998</v>
      </c>
      <c r="F4" s="4">
        <v>984347.31</v>
      </c>
      <c r="G4" s="5">
        <v>740464.24</v>
      </c>
      <c r="H4" s="4">
        <v>170741.5</v>
      </c>
      <c r="I4" s="5">
        <v>899654.09</v>
      </c>
    </row>
    <row r="5" spans="1:9" x14ac:dyDescent="0.25">
      <c r="A5" s="2" t="s">
        <v>3</v>
      </c>
      <c r="B5" s="4">
        <v>231642.63</v>
      </c>
      <c r="C5" s="5">
        <v>6648079.6500000004</v>
      </c>
      <c r="D5" s="4">
        <v>6875665.2199999997</v>
      </c>
      <c r="E5" s="5">
        <v>1410434.62</v>
      </c>
      <c r="F5" s="4">
        <v>3455125.29</v>
      </c>
      <c r="G5" s="5">
        <v>767130.07</v>
      </c>
      <c r="H5" s="4">
        <v>285130.23999999999</v>
      </c>
      <c r="I5" s="5">
        <v>755424</v>
      </c>
    </row>
    <row r="6" spans="1:9" x14ac:dyDescent="0.25">
      <c r="A6" s="2" t="s">
        <v>4</v>
      </c>
      <c r="B6" s="4">
        <v>65824.320000000007</v>
      </c>
      <c r="C6" s="5">
        <v>5047893.3499999996</v>
      </c>
      <c r="D6" s="4">
        <v>797524.59</v>
      </c>
      <c r="E6" s="5">
        <v>1286493.6499999999</v>
      </c>
      <c r="F6" s="4">
        <v>270924.77</v>
      </c>
      <c r="G6" s="5">
        <v>639960.93000000005</v>
      </c>
      <c r="H6" s="4">
        <v>56320</v>
      </c>
      <c r="I6" s="5">
        <v>661230.21</v>
      </c>
    </row>
    <row r="7" spans="1:9" x14ac:dyDescent="0.25">
      <c r="A7" s="2" t="s">
        <v>5</v>
      </c>
      <c r="B7" s="4">
        <v>77001.289999999994</v>
      </c>
      <c r="C7" s="5">
        <v>5142059.62</v>
      </c>
      <c r="D7" s="4">
        <v>1063289.6399999999</v>
      </c>
      <c r="E7" s="5">
        <v>1252144.5</v>
      </c>
      <c r="F7" s="4">
        <v>224662.14</v>
      </c>
      <c r="G7" s="5">
        <v>558186.91</v>
      </c>
      <c r="H7" s="4">
        <v>77644.56</v>
      </c>
      <c r="I7" s="5">
        <v>737203.26</v>
      </c>
    </row>
    <row r="8" spans="1:9" x14ac:dyDescent="0.25">
      <c r="A8" s="2" t="s">
        <v>6</v>
      </c>
      <c r="B8" s="4">
        <v>86007.16</v>
      </c>
      <c r="C8" s="5">
        <v>5658198.9000000004</v>
      </c>
      <c r="D8" s="4">
        <v>884737.24</v>
      </c>
      <c r="E8" s="5">
        <v>1485883.95</v>
      </c>
      <c r="F8" s="4">
        <v>280176.28000000003</v>
      </c>
      <c r="G8" s="5">
        <v>470401.26</v>
      </c>
      <c r="H8" s="4">
        <v>72943.44</v>
      </c>
      <c r="I8" s="5">
        <v>734230.67</v>
      </c>
    </row>
    <row r="9" spans="1:9" x14ac:dyDescent="0.25">
      <c r="A9" s="2" t="s">
        <v>7</v>
      </c>
      <c r="B9" s="4">
        <v>91689</v>
      </c>
      <c r="C9" s="5">
        <v>4824187.3600000003</v>
      </c>
      <c r="D9" s="4">
        <v>1051542.5</v>
      </c>
      <c r="E9" s="5">
        <v>1539823.59</v>
      </c>
      <c r="F9" s="4">
        <v>269041.06</v>
      </c>
      <c r="G9" s="5">
        <v>623932.65</v>
      </c>
      <c r="H9" s="4">
        <v>91683.839999999997</v>
      </c>
      <c r="I9" s="5">
        <v>752774</v>
      </c>
    </row>
    <row r="10" spans="1:9" x14ac:dyDescent="0.25">
      <c r="A10" s="2" t="s">
        <v>8</v>
      </c>
      <c r="B10" s="4">
        <v>62976.89</v>
      </c>
      <c r="C10" s="5">
        <v>5738697.5499999998</v>
      </c>
      <c r="D10" s="4">
        <v>538980.44999999995</v>
      </c>
      <c r="E10" s="5">
        <v>1475188.76</v>
      </c>
      <c r="F10" s="4">
        <v>215691.09</v>
      </c>
      <c r="G10" s="5">
        <v>762394.57</v>
      </c>
      <c r="H10" s="4">
        <v>69756</v>
      </c>
      <c r="I10" s="5">
        <v>768475.43</v>
      </c>
    </row>
    <row r="11" spans="1:9" x14ac:dyDescent="0.25">
      <c r="A11" s="2" t="s">
        <v>9</v>
      </c>
      <c r="B11" s="4">
        <v>60836.5</v>
      </c>
      <c r="C11" s="5">
        <v>5637973.6299999999</v>
      </c>
      <c r="D11" s="4">
        <v>488310.32</v>
      </c>
      <c r="E11" s="5">
        <v>1691865</v>
      </c>
      <c r="F11" s="4">
        <v>223171.75</v>
      </c>
      <c r="G11" s="5">
        <v>768515</v>
      </c>
      <c r="H11" s="4">
        <v>82749.5</v>
      </c>
      <c r="I11" s="5">
        <v>776509.61</v>
      </c>
    </row>
    <row r="12" spans="1:9" x14ac:dyDescent="0.25">
      <c r="A12" s="2" t="s">
        <v>10</v>
      </c>
      <c r="B12" s="4">
        <v>71373.960000000006</v>
      </c>
      <c r="C12" s="5">
        <v>5064799.96</v>
      </c>
      <c r="D12" s="4">
        <v>544085.55000000005</v>
      </c>
      <c r="E12" s="5">
        <v>1361473.04</v>
      </c>
      <c r="F12" s="4">
        <v>435792.86</v>
      </c>
      <c r="G12" s="5">
        <v>757494.8</v>
      </c>
      <c r="H12" s="4">
        <v>74710.5</v>
      </c>
      <c r="I12" s="5">
        <v>715898.5</v>
      </c>
    </row>
    <row r="13" spans="1:9" ht="15.75" thickBot="1" x14ac:dyDescent="0.3">
      <c r="A13" s="3" t="s">
        <v>11</v>
      </c>
      <c r="B13" s="6">
        <v>93739.64</v>
      </c>
      <c r="C13" s="7">
        <v>4748159.5</v>
      </c>
      <c r="D13" s="6">
        <v>510651.2</v>
      </c>
      <c r="E13" s="7">
        <v>1377037.71</v>
      </c>
      <c r="F13" s="6">
        <v>506644.45</v>
      </c>
      <c r="G13" s="7">
        <v>602586.5</v>
      </c>
      <c r="H13" s="6">
        <v>137994</v>
      </c>
      <c r="I13" s="7">
        <v>945660.3</v>
      </c>
    </row>
    <row r="14" spans="1:9" ht="15.75" thickBot="1" x14ac:dyDescent="0.3"/>
    <row r="15" spans="1:9" s="10" customFormat="1" x14ac:dyDescent="0.25">
      <c r="A15" s="29" t="s">
        <v>12</v>
      </c>
      <c r="B15" s="31" t="s">
        <v>13</v>
      </c>
      <c r="C15" s="32"/>
      <c r="D15" s="31" t="s">
        <v>14</v>
      </c>
      <c r="E15" s="32"/>
      <c r="F15" s="31" t="s">
        <v>15</v>
      </c>
      <c r="G15" s="32"/>
      <c r="H15" s="31" t="s">
        <v>16</v>
      </c>
      <c r="I15" s="32"/>
    </row>
    <row r="16" spans="1:9" s="10" customFormat="1" ht="15.75" thickBot="1" x14ac:dyDescent="0.3">
      <c r="A16" s="30"/>
      <c r="B16" s="8" t="s">
        <v>0</v>
      </c>
      <c r="C16" s="9" t="s">
        <v>17</v>
      </c>
      <c r="D16" s="8" t="s">
        <v>0</v>
      </c>
      <c r="E16" s="9" t="s">
        <v>17</v>
      </c>
      <c r="F16" s="8" t="s">
        <v>0</v>
      </c>
      <c r="G16" s="9" t="s">
        <v>17</v>
      </c>
      <c r="H16" s="8" t="s">
        <v>0</v>
      </c>
      <c r="I16" s="9" t="s">
        <v>17</v>
      </c>
    </row>
    <row r="17" spans="1:10" s="10" customFormat="1" x14ac:dyDescent="0.25">
      <c r="A17" s="2" t="s">
        <v>1</v>
      </c>
      <c r="B17" s="20">
        <f>B3/AVERAGE(B$3:B$13)</f>
        <v>1.0466075909302317</v>
      </c>
      <c r="C17" s="24">
        <f t="shared" ref="C17:I17" si="0">C3/AVERAGE(C$3:C$13)</f>
        <v>1.1986978620745741</v>
      </c>
      <c r="D17" s="13">
        <f>D3/AVERAGE(D$3:D$13)</f>
        <v>1.6223515571211</v>
      </c>
      <c r="E17" s="14">
        <f t="shared" si="0"/>
        <v>1.3927978760738966</v>
      </c>
      <c r="F17" s="13">
        <f t="shared" si="0"/>
        <v>1.3625952336658067</v>
      </c>
      <c r="G17" s="14">
        <f t="shared" si="0"/>
        <v>1.0579751544583085</v>
      </c>
      <c r="H17" s="13">
        <f t="shared" si="0"/>
        <v>1.3518867215666486</v>
      </c>
      <c r="I17" s="14">
        <f t="shared" si="0"/>
        <v>1.3469844750589617</v>
      </c>
    </row>
    <row r="18" spans="1:10" s="10" customFormat="1" x14ac:dyDescent="0.25">
      <c r="A18" s="2" t="s">
        <v>2</v>
      </c>
      <c r="B18" s="13">
        <f t="shared" ref="B18:C27" si="1">B4/AVERAGE(B$3:B$13)</f>
        <v>2.558150392519511</v>
      </c>
      <c r="C18" s="14">
        <f t="shared" si="1"/>
        <v>1.2383505064254101</v>
      </c>
      <c r="D18" s="13">
        <f t="shared" ref="D18:I27" si="2">D4/AVERAGE(D$3:D$13)</f>
        <v>1.6589504226917853</v>
      </c>
      <c r="E18" s="14">
        <f t="shared" si="2"/>
        <v>1.4565328028455824</v>
      </c>
      <c r="F18" s="13">
        <f t="shared" si="2"/>
        <v>1.3817561811807284</v>
      </c>
      <c r="G18" s="14">
        <f t="shared" si="2"/>
        <v>1.1002301947254838</v>
      </c>
      <c r="H18" s="13">
        <f t="shared" si="2"/>
        <v>1.4712621274225548</v>
      </c>
      <c r="I18" s="14">
        <f t="shared" si="2"/>
        <v>1.1209897457070708</v>
      </c>
    </row>
    <row r="19" spans="1:10" s="10" customFormat="1" x14ac:dyDescent="0.25">
      <c r="A19" s="2" t="s">
        <v>3</v>
      </c>
      <c r="B19" s="13">
        <f t="shared" si="1"/>
        <v>2.0367029440168269</v>
      </c>
      <c r="C19" s="14">
        <f t="shared" si="1"/>
        <v>1.1735132214581492</v>
      </c>
      <c r="D19" s="13">
        <f t="shared" si="2"/>
        <v>4.1608836531523163</v>
      </c>
      <c r="E19" s="14">
        <f t="shared" si="2"/>
        <v>0.89252161702794086</v>
      </c>
      <c r="F19" s="13">
        <f t="shared" si="2"/>
        <v>4.8500571675370923</v>
      </c>
      <c r="G19" s="14">
        <f t="shared" si="2"/>
        <v>1.1398520289053715</v>
      </c>
      <c r="H19" s="13">
        <f t="shared" si="2"/>
        <v>2.4569382575115224</v>
      </c>
      <c r="I19" s="14">
        <f t="shared" si="2"/>
        <v>0.94127572705307017</v>
      </c>
    </row>
    <row r="20" spans="1:10" s="10" customFormat="1" x14ac:dyDescent="0.25">
      <c r="A20" s="2" t="s">
        <v>4</v>
      </c>
      <c r="B20" s="13">
        <f t="shared" si="1"/>
        <v>0.57875610517764253</v>
      </c>
      <c r="C20" s="14">
        <f t="shared" si="1"/>
        <v>0.89104973144172062</v>
      </c>
      <c r="D20" s="13">
        <f t="shared" si="2"/>
        <v>0.48263068711742824</v>
      </c>
      <c r="E20" s="14">
        <f t="shared" si="2"/>
        <v>0.8140918951593642</v>
      </c>
      <c r="F20" s="13">
        <f t="shared" si="2"/>
        <v>0.38030476822501519</v>
      </c>
      <c r="G20" s="14">
        <f t="shared" si="2"/>
        <v>0.9508958037333467</v>
      </c>
      <c r="H20" s="13">
        <f t="shared" si="2"/>
        <v>0.48530370774790127</v>
      </c>
      <c r="I20" s="14">
        <f t="shared" si="2"/>
        <v>0.82390809223324146</v>
      </c>
    </row>
    <row r="21" spans="1:10" s="10" customFormat="1" x14ac:dyDescent="0.25">
      <c r="A21" s="2" t="s">
        <v>5</v>
      </c>
      <c r="B21" s="13">
        <f t="shared" si="1"/>
        <v>0.67702889591649629</v>
      </c>
      <c r="C21" s="14">
        <f>C7/AVERAGE(C$3:C$13)</f>
        <v>0.90767187929164872</v>
      </c>
      <c r="D21" s="13">
        <f t="shared" si="2"/>
        <v>0.64346130011871217</v>
      </c>
      <c r="E21" s="14">
        <f t="shared" si="2"/>
        <v>0.79235578739030277</v>
      </c>
      <c r="F21" s="13">
        <f t="shared" si="2"/>
        <v>0.31536460502166674</v>
      </c>
      <c r="G21" s="14">
        <f t="shared" si="2"/>
        <v>0.82939061673324843</v>
      </c>
      <c r="H21" s="13">
        <f t="shared" si="2"/>
        <v>0.66905527085323835</v>
      </c>
      <c r="I21" s="14">
        <f t="shared" si="2"/>
        <v>0.91857226477103382</v>
      </c>
    </row>
    <row r="22" spans="1:10" s="10" customFormat="1" x14ac:dyDescent="0.25">
      <c r="A22" s="2" t="s">
        <v>6</v>
      </c>
      <c r="B22" s="13">
        <f t="shared" si="1"/>
        <v>0.7562124293724618</v>
      </c>
      <c r="C22" s="14">
        <f t="shared" si="1"/>
        <v>0.99878033482796136</v>
      </c>
      <c r="D22" s="13">
        <f t="shared" si="2"/>
        <v>0.53540837162096411</v>
      </c>
      <c r="E22" s="14">
        <f t="shared" si="2"/>
        <v>0.9402658775986823</v>
      </c>
      <c r="F22" s="13">
        <f t="shared" si="2"/>
        <v>0.39329137467772679</v>
      </c>
      <c r="G22" s="14">
        <f t="shared" si="2"/>
        <v>0.69895295671390278</v>
      </c>
      <c r="H22" s="13">
        <f t="shared" si="2"/>
        <v>0.62854619829344061</v>
      </c>
      <c r="I22" s="14">
        <f t="shared" si="2"/>
        <v>0.91486834907139947</v>
      </c>
    </row>
    <row r="23" spans="1:10" s="10" customFormat="1" x14ac:dyDescent="0.25">
      <c r="A23" s="2" t="s">
        <v>7</v>
      </c>
      <c r="B23" s="13">
        <f t="shared" si="1"/>
        <v>0.80616964258245061</v>
      </c>
      <c r="C23" s="14">
        <f t="shared" si="1"/>
        <v>0.85156134520008109</v>
      </c>
      <c r="D23" s="13">
        <f t="shared" si="2"/>
        <v>0.63635239047385139</v>
      </c>
      <c r="E23" s="14">
        <f t="shared" si="2"/>
        <v>0.97439882784823384</v>
      </c>
      <c r="F23" s="13">
        <f>F9/AVERAGE(F$3:F$13)</f>
        <v>0.37766055117925318</v>
      </c>
      <c r="G23" s="14">
        <f t="shared" si="2"/>
        <v>0.92707993704744895</v>
      </c>
      <c r="H23" s="13">
        <f t="shared" si="2"/>
        <v>0.79003031769469712</v>
      </c>
      <c r="I23" s="14">
        <f>I9/AVERAGE(I$3:I$13)</f>
        <v>0.93797376593363169</v>
      </c>
    </row>
    <row r="24" spans="1:10" s="10" customFormat="1" x14ac:dyDescent="0.25">
      <c r="A24" s="2" t="s">
        <v>8</v>
      </c>
      <c r="B24" s="13">
        <f t="shared" si="1"/>
        <v>0.55372025981583739</v>
      </c>
      <c r="C24" s="14">
        <f t="shared" si="1"/>
        <v>1.0129898863161917</v>
      </c>
      <c r="D24" s="13">
        <f t="shared" si="2"/>
        <v>0.32616988640608641</v>
      </c>
      <c r="E24" s="14">
        <f t="shared" si="2"/>
        <v>0.93349797206242924</v>
      </c>
      <c r="F24" s="13">
        <f t="shared" si="2"/>
        <v>0.30277168820942757</v>
      </c>
      <c r="G24" s="14">
        <f t="shared" si="2"/>
        <v>1.1328157133000121</v>
      </c>
      <c r="H24" s="13">
        <f t="shared" si="2"/>
        <v>0.60108035223122525</v>
      </c>
      <c r="I24" s="14">
        <f t="shared" si="2"/>
        <v>0.95753810985045584</v>
      </c>
    </row>
    <row r="25" spans="1:10" s="10" customFormat="1" x14ac:dyDescent="0.25">
      <c r="A25" s="2" t="s">
        <v>9</v>
      </c>
      <c r="B25" s="13">
        <f t="shared" si="1"/>
        <v>0.53490101823520009</v>
      </c>
      <c r="C25" s="14">
        <f t="shared" si="1"/>
        <v>0.99521018780775206</v>
      </c>
      <c r="D25" s="13">
        <f t="shared" si="2"/>
        <v>0.29550630566529773</v>
      </c>
      <c r="E25" s="14">
        <f t="shared" si="2"/>
        <v>1.0706104800469072</v>
      </c>
      <c r="F25" s="13">
        <f t="shared" si="2"/>
        <v>0.3132725023929005</v>
      </c>
      <c r="G25" s="14">
        <f t="shared" si="2"/>
        <v>1.1419098484748638</v>
      </c>
      <c r="H25" s="13">
        <f t="shared" si="2"/>
        <v>0.71304401925221872</v>
      </c>
      <c r="I25" s="14">
        <f t="shared" si="2"/>
        <v>0.96754888343029333</v>
      </c>
    </row>
    <row r="26" spans="1:10" s="10" customFormat="1" x14ac:dyDescent="0.25">
      <c r="A26" s="2" t="s">
        <v>10</v>
      </c>
      <c r="B26" s="13">
        <f t="shared" si="1"/>
        <v>0.62755095837989439</v>
      </c>
      <c r="C26" s="14">
        <f t="shared" si="1"/>
        <v>0.89403407149321756</v>
      </c>
      <c r="D26" s="13">
        <f t="shared" si="2"/>
        <v>0.32925929324281261</v>
      </c>
      <c r="E26" s="14">
        <f t="shared" si="2"/>
        <v>0.86153877816807023</v>
      </c>
      <c r="F26" s="13">
        <f t="shared" si="2"/>
        <v>0.61173477277997312</v>
      </c>
      <c r="G26" s="14">
        <f t="shared" si="2"/>
        <v>1.125535314585268</v>
      </c>
      <c r="H26" s="13">
        <f t="shared" si="2"/>
        <v>0.64377277446199532</v>
      </c>
      <c r="I26" s="14">
        <f t="shared" si="2"/>
        <v>0.89202604243934835</v>
      </c>
    </row>
    <row r="27" spans="1:10" s="10" customFormat="1" ht="15.75" thickBot="1" x14ac:dyDescent="0.3">
      <c r="A27" s="3" t="s">
        <v>11</v>
      </c>
      <c r="B27" s="15">
        <f t="shared" si="1"/>
        <v>0.824199763053448</v>
      </c>
      <c r="C27" s="16">
        <f t="shared" si="1"/>
        <v>0.83814097366329154</v>
      </c>
      <c r="D27" s="15">
        <f>D13/AVERAGE(D$3:D$13)</f>
        <v>0.30902613238964743</v>
      </c>
      <c r="E27" s="16">
        <f>E13/AVERAGE(E$3:E$13)</f>
        <v>0.87138808577858973</v>
      </c>
      <c r="F27" s="15">
        <f t="shared" si="2"/>
        <v>0.71119115513040865</v>
      </c>
      <c r="G27" s="16">
        <f t="shared" si="2"/>
        <v>0.89536243132274385</v>
      </c>
      <c r="H27" s="15">
        <f>H13/AVERAGE(H$3:H$13)</f>
        <v>1.1890802529645577</v>
      </c>
      <c r="I27" s="16">
        <f t="shared" si="2"/>
        <v>1.1783145444514926</v>
      </c>
    </row>
    <row r="28" spans="1:10" s="10" customFormat="1" ht="15.75" thickBot="1" x14ac:dyDescent="0.3">
      <c r="B28" s="17"/>
      <c r="C28" s="17"/>
      <c r="D28" s="17"/>
      <c r="E28" s="17"/>
      <c r="F28" s="17"/>
      <c r="G28" s="17"/>
      <c r="H28" s="17"/>
      <c r="I28" s="17"/>
    </row>
    <row r="29" spans="1:10" s="10" customFormat="1" x14ac:dyDescent="0.25">
      <c r="A29" s="33" t="s">
        <v>12</v>
      </c>
      <c r="B29" s="31" t="s">
        <v>13</v>
      </c>
      <c r="C29" s="32"/>
      <c r="D29" s="31" t="s">
        <v>14</v>
      </c>
      <c r="E29" s="32"/>
      <c r="F29" s="31" t="s">
        <v>15</v>
      </c>
      <c r="G29" s="32"/>
      <c r="H29" s="31" t="s">
        <v>16</v>
      </c>
      <c r="I29" s="32"/>
    </row>
    <row r="30" spans="1:10" s="10" customFormat="1" ht="15.75" thickBot="1" x14ac:dyDescent="0.3">
      <c r="A30" s="34"/>
      <c r="B30" s="8" t="s">
        <v>0</v>
      </c>
      <c r="C30" s="9" t="s">
        <v>17</v>
      </c>
      <c r="D30" s="8" t="s">
        <v>0</v>
      </c>
      <c r="E30" s="9" t="s">
        <v>17</v>
      </c>
      <c r="F30" s="8" t="s">
        <v>0</v>
      </c>
      <c r="G30" s="9" t="s">
        <v>17</v>
      </c>
      <c r="H30" s="8" t="s">
        <v>0</v>
      </c>
      <c r="I30" s="9" t="s">
        <v>17</v>
      </c>
      <c r="J30" s="8" t="s">
        <v>0</v>
      </c>
    </row>
    <row r="31" spans="1:10" s="10" customFormat="1" x14ac:dyDescent="0.25">
      <c r="A31" s="2" t="s">
        <v>1</v>
      </c>
      <c r="B31" s="20">
        <f>B17/$C17</f>
        <v>0.87312042846132942</v>
      </c>
      <c r="C31" s="21"/>
      <c r="D31" s="20">
        <f>D17/$E17</f>
        <v>1.1648147839615346</v>
      </c>
      <c r="E31" s="21"/>
      <c r="F31" s="20">
        <f>F17/$G17</f>
        <v>1.2879274413239563</v>
      </c>
      <c r="G31" s="21"/>
      <c r="H31" s="20">
        <f>H17/$I17</f>
        <v>1.0036394231696488</v>
      </c>
      <c r="I31" s="21"/>
      <c r="J31" s="10">
        <f>AVERAGE(B31,D31,F31,H31)</f>
        <v>1.0823755192291173</v>
      </c>
    </row>
    <row r="32" spans="1:10" s="10" customFormat="1" x14ac:dyDescent="0.25">
      <c r="A32" s="2" t="s">
        <v>2</v>
      </c>
      <c r="B32" s="13">
        <f t="shared" ref="B32:B41" si="3">B18/$C18</f>
        <v>2.0657724765694976</v>
      </c>
      <c r="C32" s="22"/>
      <c r="D32" s="13">
        <f t="shared" ref="D32:D41" si="4">D18/$E18</f>
        <v>1.1389722356068781</v>
      </c>
      <c r="E32" s="22"/>
      <c r="F32" s="13">
        <f>F18/$G18</f>
        <v>1.2558791676549903</v>
      </c>
      <c r="G32" s="22"/>
      <c r="H32" s="13">
        <f t="shared" ref="H32:H41" si="5">H18/$I18</f>
        <v>1.3124670703339465</v>
      </c>
      <c r="I32" s="22"/>
      <c r="J32" s="10">
        <f t="shared" ref="J32:J41" si="6">AVERAGE(B32,D32,F32,H32)</f>
        <v>1.4432727375413281</v>
      </c>
    </row>
    <row r="33" spans="1:10" s="10" customFormat="1" x14ac:dyDescent="0.25">
      <c r="A33" s="2" t="s">
        <v>3</v>
      </c>
      <c r="B33" s="13">
        <f t="shared" si="3"/>
        <v>1.7355602874981853</v>
      </c>
      <c r="C33" s="22"/>
      <c r="D33" s="13">
        <f t="shared" si="4"/>
        <v>4.6619415975692355</v>
      </c>
      <c r="E33" s="22"/>
      <c r="F33" s="13">
        <f t="shared" ref="F33:F41" si="7">F19/$G19</f>
        <v>4.2549884059904892</v>
      </c>
      <c r="G33" s="22"/>
      <c r="H33" s="13">
        <f t="shared" si="5"/>
        <v>2.6102216246494132</v>
      </c>
      <c r="I33" s="22"/>
      <c r="J33" s="10">
        <f t="shared" si="6"/>
        <v>3.3156779789268302</v>
      </c>
    </row>
    <row r="34" spans="1:10" s="10" customFormat="1" x14ac:dyDescent="0.25">
      <c r="A34" s="2" t="s">
        <v>4</v>
      </c>
      <c r="B34" s="13">
        <f t="shared" si="3"/>
        <v>0.64952166501550224</v>
      </c>
      <c r="C34" s="22"/>
      <c r="D34" s="13">
        <f t="shared" si="4"/>
        <v>0.59284546374577274</v>
      </c>
      <c r="E34" s="22"/>
      <c r="F34" s="13">
        <f t="shared" si="7"/>
        <v>0.39994368124445051</v>
      </c>
      <c r="G34" s="22"/>
      <c r="H34" s="13">
        <f>H20/$I20</f>
        <v>0.58902650953756608</v>
      </c>
      <c r="I34" s="22"/>
      <c r="J34" s="10">
        <f t="shared" si="6"/>
        <v>0.55783432988582293</v>
      </c>
    </row>
    <row r="35" spans="1:10" s="10" customFormat="1" x14ac:dyDescent="0.25">
      <c r="A35" s="2" t="s">
        <v>5</v>
      </c>
      <c r="B35" s="13">
        <f t="shared" si="3"/>
        <v>0.74589607914795453</v>
      </c>
      <c r="C35" s="22"/>
      <c r="D35" s="13">
        <f t="shared" si="4"/>
        <v>0.8120863258133213</v>
      </c>
      <c r="E35" s="22"/>
      <c r="F35" s="13">
        <f>F21/$G21</f>
        <v>0.38023652385145734</v>
      </c>
      <c r="G35" s="22"/>
      <c r="H35" s="13">
        <f t="shared" si="5"/>
        <v>0.72836432854851019</v>
      </c>
      <c r="I35" s="22"/>
      <c r="J35" s="10">
        <f t="shared" si="6"/>
        <v>0.66664581434031089</v>
      </c>
    </row>
    <row r="36" spans="1:10" s="10" customFormat="1" x14ac:dyDescent="0.25">
      <c r="A36" s="2" t="s">
        <v>6</v>
      </c>
      <c r="B36" s="13">
        <f>B22/$C22</f>
        <v>0.75713588163779622</v>
      </c>
      <c r="C36" s="22"/>
      <c r="D36" s="13">
        <f t="shared" si="4"/>
        <v>0.5694223138122676</v>
      </c>
      <c r="E36" s="22"/>
      <c r="F36" s="13">
        <f t="shared" si="7"/>
        <v>0.56268647396066429</v>
      </c>
      <c r="G36" s="22"/>
      <c r="H36" s="13">
        <f t="shared" si="5"/>
        <v>0.68703458692326747</v>
      </c>
      <c r="I36" s="22"/>
      <c r="J36" s="10">
        <f t="shared" si="6"/>
        <v>0.64406981408349884</v>
      </c>
    </row>
    <row r="37" spans="1:10" s="10" customFormat="1" x14ac:dyDescent="0.25">
      <c r="A37" s="2" t="s">
        <v>7</v>
      </c>
      <c r="B37" s="13">
        <f t="shared" si="3"/>
        <v>0.94669590996175934</v>
      </c>
      <c r="C37" s="22"/>
      <c r="D37" s="13">
        <f t="shared" si="4"/>
        <v>0.65307179389686787</v>
      </c>
      <c r="E37" s="22"/>
      <c r="F37" s="13">
        <f t="shared" si="7"/>
        <v>0.40736568238335646</v>
      </c>
      <c r="G37" s="22"/>
      <c r="H37" s="13">
        <f t="shared" si="5"/>
        <v>0.84227336242002893</v>
      </c>
      <c r="I37" s="22"/>
      <c r="J37" s="10">
        <f t="shared" si="6"/>
        <v>0.71235168716550312</v>
      </c>
    </row>
    <row r="38" spans="1:10" s="10" customFormat="1" x14ac:dyDescent="0.25">
      <c r="A38" s="2" t="s">
        <v>8</v>
      </c>
      <c r="B38" s="13">
        <f t="shared" si="3"/>
        <v>0.54661973164359978</v>
      </c>
      <c r="C38" s="22"/>
      <c r="D38" s="13">
        <f t="shared" si="4"/>
        <v>0.34940610067471389</v>
      </c>
      <c r="E38" s="22"/>
      <c r="F38" s="13">
        <f t="shared" si="7"/>
        <v>0.26727355972792927</v>
      </c>
      <c r="G38" s="22"/>
      <c r="H38" s="13">
        <f t="shared" si="5"/>
        <v>0.62773517424293368</v>
      </c>
      <c r="I38" s="22"/>
      <c r="J38" s="10">
        <f t="shared" si="6"/>
        <v>0.44775864157229417</v>
      </c>
    </row>
    <row r="39" spans="1:10" s="10" customFormat="1" x14ac:dyDescent="0.25">
      <c r="A39" s="2" t="s">
        <v>9</v>
      </c>
      <c r="B39" s="13">
        <f t="shared" si="3"/>
        <v>0.53747542457687203</v>
      </c>
      <c r="C39" s="22"/>
      <c r="D39" s="13">
        <f t="shared" si="4"/>
        <v>0.27601663833175871</v>
      </c>
      <c r="E39" s="22"/>
      <c r="F39" s="13">
        <f>F25/$G25</f>
        <v>0.27434083593490999</v>
      </c>
      <c r="G39" s="22"/>
      <c r="H39" s="13">
        <f t="shared" si="5"/>
        <v>0.7369591670905894</v>
      </c>
      <c r="I39" s="22"/>
      <c r="J39" s="10">
        <f t="shared" si="6"/>
        <v>0.45619801648353253</v>
      </c>
    </row>
    <row r="40" spans="1:10" s="10" customFormat="1" x14ac:dyDescent="0.25">
      <c r="A40" s="2" t="s">
        <v>10</v>
      </c>
      <c r="B40" s="13">
        <f t="shared" si="3"/>
        <v>0.70193181489353917</v>
      </c>
      <c r="C40" s="22"/>
      <c r="D40" s="13">
        <f t="shared" si="4"/>
        <v>0.38217582491519636</v>
      </c>
      <c r="E40" s="22"/>
      <c r="F40" s="13">
        <f t="shared" si="7"/>
        <v>0.54350562337120656</v>
      </c>
      <c r="G40" s="22"/>
      <c r="H40" s="13">
        <f t="shared" si="5"/>
        <v>0.72169728666387833</v>
      </c>
      <c r="I40" s="22"/>
      <c r="J40" s="10">
        <f t="shared" si="6"/>
        <v>0.58732763746095507</v>
      </c>
    </row>
    <row r="41" spans="1:10" s="10" customFormat="1" ht="15.75" thickBot="1" x14ac:dyDescent="0.3">
      <c r="A41" s="3" t="s">
        <v>11</v>
      </c>
      <c r="B41" s="15">
        <f t="shared" si="3"/>
        <v>0.98336650868062181</v>
      </c>
      <c r="C41" s="23"/>
      <c r="D41" s="15">
        <f t="shared" si="4"/>
        <v>0.35463662796528944</v>
      </c>
      <c r="E41" s="23"/>
      <c r="F41" s="15">
        <f t="shared" si="7"/>
        <v>0.79430533407543824</v>
      </c>
      <c r="G41" s="23"/>
      <c r="H41" s="15">
        <f t="shared" si="5"/>
        <v>1.0091365319759136</v>
      </c>
      <c r="I41" s="23"/>
      <c r="J41" s="10">
        <f t="shared" si="6"/>
        <v>0.78536125067431573</v>
      </c>
    </row>
  </sheetData>
  <mergeCells count="15">
    <mergeCell ref="H29:I29"/>
    <mergeCell ref="H1:I1"/>
    <mergeCell ref="H15:I15"/>
    <mergeCell ref="D1:E1"/>
    <mergeCell ref="F1:G1"/>
    <mergeCell ref="F15:G15"/>
    <mergeCell ref="A29:A30"/>
    <mergeCell ref="B29:C29"/>
    <mergeCell ref="D29:E29"/>
    <mergeCell ref="F29:G29"/>
    <mergeCell ref="A1:A2"/>
    <mergeCell ref="A15:A16"/>
    <mergeCell ref="B1:C1"/>
    <mergeCell ref="B15:C15"/>
    <mergeCell ref="D15:E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opLeftCell="A10" workbookViewId="0">
      <selection activeCell="J30" sqref="J30:J41"/>
    </sheetView>
  </sheetViews>
  <sheetFormatPr defaultRowHeight="15" x14ac:dyDescent="0.25"/>
  <cols>
    <col min="1" max="1" width="28.7109375" customWidth="1"/>
    <col min="2" max="9" width="15" style="1" customWidth="1"/>
  </cols>
  <sheetData>
    <row r="1" spans="1:9" x14ac:dyDescent="0.25">
      <c r="A1" s="27" t="s">
        <v>12</v>
      </c>
      <c r="B1" s="31" t="s">
        <v>13</v>
      </c>
      <c r="C1" s="32"/>
      <c r="D1" s="31" t="s">
        <v>14</v>
      </c>
      <c r="E1" s="32"/>
      <c r="F1" s="31" t="s">
        <v>15</v>
      </c>
      <c r="G1" s="32"/>
      <c r="H1" s="31" t="s">
        <v>16</v>
      </c>
      <c r="I1" s="32"/>
    </row>
    <row r="2" spans="1:9" ht="15.75" thickBot="1" x14ac:dyDescent="0.3">
      <c r="A2" s="28"/>
      <c r="B2" s="8" t="s">
        <v>18</v>
      </c>
      <c r="C2" s="9" t="s">
        <v>17</v>
      </c>
      <c r="D2" s="8" t="s">
        <v>18</v>
      </c>
      <c r="E2" s="9" t="s">
        <v>17</v>
      </c>
      <c r="F2" s="8" t="s">
        <v>18</v>
      </c>
      <c r="G2" s="9" t="s">
        <v>17</v>
      </c>
      <c r="H2" s="8" t="s">
        <v>18</v>
      </c>
      <c r="I2" s="9" t="s">
        <v>17</v>
      </c>
    </row>
    <row r="3" spans="1:9" x14ac:dyDescent="0.25">
      <c r="A3" s="2" t="s">
        <v>1</v>
      </c>
      <c r="B3" s="4">
        <v>214947.59</v>
      </c>
      <c r="C3" s="5">
        <v>6790753.3700000001</v>
      </c>
      <c r="D3" s="4">
        <v>3128379.64</v>
      </c>
      <c r="E3" s="5">
        <v>2201011.5</v>
      </c>
      <c r="F3" s="4">
        <v>1522303.39</v>
      </c>
      <c r="G3" s="5">
        <v>712026.24</v>
      </c>
      <c r="H3" s="4">
        <v>140600.57999999999</v>
      </c>
      <c r="I3" s="5">
        <v>1081026.92</v>
      </c>
    </row>
    <row r="4" spans="1:9" x14ac:dyDescent="0.25">
      <c r="A4" s="2" t="s">
        <v>2</v>
      </c>
      <c r="B4" s="4">
        <v>417744.66</v>
      </c>
      <c r="C4" s="5">
        <v>7015389.9000000004</v>
      </c>
      <c r="D4" s="4">
        <v>4407640.46</v>
      </c>
      <c r="E4" s="5">
        <v>2301730.5699999998</v>
      </c>
      <c r="F4" s="4">
        <v>2025467</v>
      </c>
      <c r="G4" s="5">
        <v>740464.24</v>
      </c>
      <c r="H4" s="4">
        <v>205617.06</v>
      </c>
      <c r="I4" s="5">
        <v>899654.09</v>
      </c>
    </row>
    <row r="5" spans="1:9" x14ac:dyDescent="0.25">
      <c r="A5" s="2" t="s">
        <v>3</v>
      </c>
      <c r="B5" s="4">
        <v>814341.49</v>
      </c>
      <c r="C5" s="5">
        <v>6648079.6500000004</v>
      </c>
      <c r="D5" s="4">
        <v>5594441.3600000003</v>
      </c>
      <c r="E5" s="5">
        <v>1410434.62</v>
      </c>
      <c r="F5" s="4">
        <v>2962284</v>
      </c>
      <c r="G5" s="5">
        <v>767130.07</v>
      </c>
      <c r="H5" s="4">
        <v>246606.05</v>
      </c>
      <c r="I5" s="5">
        <v>755424</v>
      </c>
    </row>
    <row r="6" spans="1:9" x14ac:dyDescent="0.25">
      <c r="A6" s="2" t="s">
        <v>4</v>
      </c>
      <c r="B6" s="4">
        <v>334012.52</v>
      </c>
      <c r="C6" s="5">
        <v>5047893.3499999996</v>
      </c>
      <c r="D6" s="4">
        <v>2977505.2</v>
      </c>
      <c r="E6" s="5">
        <v>1286493.6499999999</v>
      </c>
      <c r="F6" s="4">
        <v>1695206.98</v>
      </c>
      <c r="G6" s="5">
        <v>639960.93000000005</v>
      </c>
      <c r="H6" s="4">
        <v>114704.92</v>
      </c>
      <c r="I6" s="5">
        <v>661230.21</v>
      </c>
    </row>
    <row r="7" spans="1:9" x14ac:dyDescent="0.25">
      <c r="A7" s="2" t="s">
        <v>5</v>
      </c>
      <c r="B7" s="4">
        <v>396986.72</v>
      </c>
      <c r="C7" s="5">
        <v>5142059.62</v>
      </c>
      <c r="D7" s="4">
        <v>5200217.07</v>
      </c>
      <c r="E7" s="5">
        <v>1252144.5</v>
      </c>
      <c r="F7" s="4">
        <v>1825314.83</v>
      </c>
      <c r="G7" s="5">
        <v>558186.91</v>
      </c>
      <c r="H7" s="4">
        <v>165440.75</v>
      </c>
      <c r="I7" s="5">
        <v>737203.26</v>
      </c>
    </row>
    <row r="8" spans="1:9" x14ac:dyDescent="0.25">
      <c r="A8" s="2" t="s">
        <v>6</v>
      </c>
      <c r="B8" s="4">
        <v>567824.59</v>
      </c>
      <c r="C8" s="5">
        <v>5658198.9000000004</v>
      </c>
      <c r="D8" s="4">
        <v>5487379.7599999998</v>
      </c>
      <c r="E8" s="5">
        <v>1485883.95</v>
      </c>
      <c r="F8" s="4">
        <v>2103203.44</v>
      </c>
      <c r="G8" s="5">
        <v>470401.26</v>
      </c>
      <c r="H8" s="4">
        <v>256653.21</v>
      </c>
      <c r="I8" s="5">
        <v>734230.67</v>
      </c>
    </row>
    <row r="9" spans="1:9" x14ac:dyDescent="0.25">
      <c r="A9" s="2" t="s">
        <v>7</v>
      </c>
      <c r="B9" s="4">
        <v>637481.93000000005</v>
      </c>
      <c r="C9" s="5">
        <v>4824187.3600000003</v>
      </c>
      <c r="D9" s="4">
        <v>8718891.2300000004</v>
      </c>
      <c r="E9" s="5">
        <v>1539823.59</v>
      </c>
      <c r="F9" s="4">
        <v>2374886.11</v>
      </c>
      <c r="G9" s="5">
        <v>623932.65</v>
      </c>
      <c r="H9" s="4">
        <v>350259</v>
      </c>
      <c r="I9" s="5">
        <v>752774</v>
      </c>
    </row>
    <row r="10" spans="1:9" x14ac:dyDescent="0.25">
      <c r="A10" s="2" t="s">
        <v>8</v>
      </c>
      <c r="B10" s="4">
        <v>248400.95</v>
      </c>
      <c r="C10" s="5">
        <v>5738697.5499999998</v>
      </c>
      <c r="D10" s="4">
        <v>2279553.0499999998</v>
      </c>
      <c r="E10" s="5">
        <v>1475188.76</v>
      </c>
      <c r="F10" s="4">
        <v>1025311.67</v>
      </c>
      <c r="G10" s="5">
        <v>762394.57</v>
      </c>
      <c r="H10" s="4">
        <v>175214.3</v>
      </c>
      <c r="I10" s="5">
        <v>768475.43</v>
      </c>
    </row>
    <row r="11" spans="1:9" x14ac:dyDescent="0.25">
      <c r="A11" s="2" t="s">
        <v>9</v>
      </c>
      <c r="B11" s="4">
        <v>326326.52</v>
      </c>
      <c r="C11" s="5">
        <v>5637973.6299999999</v>
      </c>
      <c r="D11" s="4">
        <v>2436611.98</v>
      </c>
      <c r="E11" s="5">
        <v>1691865</v>
      </c>
      <c r="F11" s="4">
        <v>1138837.42</v>
      </c>
      <c r="G11" s="5">
        <v>768515</v>
      </c>
      <c r="H11" s="4">
        <v>210331.75</v>
      </c>
      <c r="I11" s="5">
        <v>776509.61</v>
      </c>
    </row>
    <row r="12" spans="1:9" x14ac:dyDescent="0.25">
      <c r="A12" s="2" t="s">
        <v>10</v>
      </c>
      <c r="B12" s="4">
        <v>379405</v>
      </c>
      <c r="C12" s="5">
        <v>5064799.96</v>
      </c>
      <c r="D12" s="4">
        <v>2461611</v>
      </c>
      <c r="E12" s="5">
        <v>1361473.04</v>
      </c>
      <c r="F12" s="4">
        <v>1116470.3999999999</v>
      </c>
      <c r="G12" s="5">
        <v>757494.8</v>
      </c>
      <c r="H12" s="4">
        <v>120297.83</v>
      </c>
      <c r="I12" s="5">
        <v>715898.5</v>
      </c>
    </row>
    <row r="13" spans="1:9" ht="15.75" thickBot="1" x14ac:dyDescent="0.3">
      <c r="A13" s="3" t="s">
        <v>11</v>
      </c>
      <c r="B13" s="6">
        <v>456537.67</v>
      </c>
      <c r="C13" s="7">
        <v>4748159.5</v>
      </c>
      <c r="D13" s="6">
        <v>3414215</v>
      </c>
      <c r="E13" s="7">
        <v>1377037.71</v>
      </c>
      <c r="F13" s="6">
        <v>1572917.12</v>
      </c>
      <c r="G13" s="7">
        <v>602586.5</v>
      </c>
      <c r="H13" s="6">
        <v>295275.83</v>
      </c>
      <c r="I13" s="7">
        <v>945660.3</v>
      </c>
    </row>
    <row r="14" spans="1:9" ht="15.75" thickBot="1" x14ac:dyDescent="0.3"/>
    <row r="15" spans="1:9" s="10" customFormat="1" x14ac:dyDescent="0.25">
      <c r="A15" s="29" t="s">
        <v>12</v>
      </c>
      <c r="B15" s="31" t="s">
        <v>13</v>
      </c>
      <c r="C15" s="32"/>
      <c r="D15" s="31" t="s">
        <v>14</v>
      </c>
      <c r="E15" s="32"/>
      <c r="F15" s="31" t="s">
        <v>15</v>
      </c>
      <c r="G15" s="32"/>
      <c r="H15" s="31" t="s">
        <v>16</v>
      </c>
      <c r="I15" s="32"/>
    </row>
    <row r="16" spans="1:9" s="10" customFormat="1" ht="15.75" thickBot="1" x14ac:dyDescent="0.3">
      <c r="A16" s="30"/>
      <c r="B16" s="11" t="s">
        <v>20</v>
      </c>
      <c r="C16" s="12" t="s">
        <v>17</v>
      </c>
      <c r="D16" s="11" t="s">
        <v>20</v>
      </c>
      <c r="E16" s="12" t="s">
        <v>17</v>
      </c>
      <c r="F16" s="11" t="s">
        <v>20</v>
      </c>
      <c r="G16" s="12" t="s">
        <v>17</v>
      </c>
      <c r="H16" s="11" t="s">
        <v>20</v>
      </c>
      <c r="I16" s="12" t="s">
        <v>17</v>
      </c>
    </row>
    <row r="17" spans="1:10" s="10" customFormat="1" x14ac:dyDescent="0.25">
      <c r="A17" s="2" t="s">
        <v>1</v>
      </c>
      <c r="B17" s="20">
        <f>B3/AVERAGE(B$3:B$13)</f>
        <v>0.4932037412423726</v>
      </c>
      <c r="C17" s="24">
        <f t="shared" ref="C17:I17" si="0">C3/AVERAGE(C$3:C$13)</f>
        <v>1.1986978620745741</v>
      </c>
      <c r="D17" s="13">
        <f>D3/AVERAGE(D$3:D$13)</f>
        <v>0.74636366955264621</v>
      </c>
      <c r="E17" s="14">
        <f t="shared" si="0"/>
        <v>1.3927978760738966</v>
      </c>
      <c r="F17" s="13">
        <f t="shared" si="0"/>
        <v>0.86484672449214084</v>
      </c>
      <c r="G17" s="14">
        <f t="shared" si="0"/>
        <v>1.0579751544583085</v>
      </c>
      <c r="H17" s="13">
        <f t="shared" si="0"/>
        <v>0.67803836567772535</v>
      </c>
      <c r="I17" s="14">
        <f t="shared" si="0"/>
        <v>1.3469844750589617</v>
      </c>
    </row>
    <row r="18" spans="1:10" s="10" customFormat="1" x14ac:dyDescent="0.25">
      <c r="A18" s="2" t="s">
        <v>2</v>
      </c>
      <c r="B18" s="13">
        <f t="shared" ref="B18:I27" si="1">B4/AVERAGE(B$3:B$13)</f>
        <v>0.95852774714070021</v>
      </c>
      <c r="C18" s="14">
        <f t="shared" si="1"/>
        <v>1.2383505064254101</v>
      </c>
      <c r="D18" s="13">
        <f t="shared" si="1"/>
        <v>1.0515676121055157</v>
      </c>
      <c r="E18" s="14">
        <f t="shared" si="1"/>
        <v>1.4565328028455824</v>
      </c>
      <c r="F18" s="13">
        <f t="shared" si="1"/>
        <v>1.1507026207942184</v>
      </c>
      <c r="G18" s="14">
        <f t="shared" si="1"/>
        <v>1.1002301947254838</v>
      </c>
      <c r="H18" s="13">
        <f t="shared" si="1"/>
        <v>0.9915766728548262</v>
      </c>
      <c r="I18" s="14">
        <f t="shared" si="1"/>
        <v>1.1209897457070708</v>
      </c>
    </row>
    <row r="19" spans="1:10" s="10" customFormat="1" x14ac:dyDescent="0.25">
      <c r="A19" s="2" t="s">
        <v>3</v>
      </c>
      <c r="B19" s="13">
        <f t="shared" si="1"/>
        <v>1.8685311592322953</v>
      </c>
      <c r="C19" s="14">
        <f t="shared" si="1"/>
        <v>1.1735132214581492</v>
      </c>
      <c r="D19" s="13">
        <f t="shared" si="1"/>
        <v>1.3347126190051206</v>
      </c>
      <c r="E19" s="14">
        <f t="shared" si="1"/>
        <v>0.89252161702794086</v>
      </c>
      <c r="F19" s="13">
        <f t="shared" si="1"/>
        <v>1.6829244625248303</v>
      </c>
      <c r="G19" s="14">
        <f t="shared" si="1"/>
        <v>1.1398520289053715</v>
      </c>
      <c r="H19" s="13">
        <f t="shared" si="1"/>
        <v>1.1892437649136258</v>
      </c>
      <c r="I19" s="14">
        <f t="shared" si="1"/>
        <v>0.94127572705307017</v>
      </c>
    </row>
    <row r="20" spans="1:10" s="10" customFormat="1" x14ac:dyDescent="0.25">
      <c r="A20" s="2" t="s">
        <v>4</v>
      </c>
      <c r="B20" s="13">
        <f t="shared" si="1"/>
        <v>0.7664018214197833</v>
      </c>
      <c r="C20" s="14">
        <f t="shared" si="1"/>
        <v>0.89104973144172062</v>
      </c>
      <c r="D20" s="13">
        <f t="shared" si="1"/>
        <v>0.71036829378677513</v>
      </c>
      <c r="E20" s="14">
        <f t="shared" si="1"/>
        <v>0.8140918951593642</v>
      </c>
      <c r="F20" s="13">
        <f t="shared" si="1"/>
        <v>0.96307622621086986</v>
      </c>
      <c r="G20" s="14">
        <f t="shared" si="1"/>
        <v>0.9508958037333467</v>
      </c>
      <c r="H20" s="13">
        <f t="shared" si="1"/>
        <v>0.55315800611913724</v>
      </c>
      <c r="I20" s="14">
        <f t="shared" si="1"/>
        <v>0.82390809223324146</v>
      </c>
    </row>
    <row r="21" spans="1:10" s="10" customFormat="1" x14ac:dyDescent="0.25">
      <c r="A21" s="2" t="s">
        <v>5</v>
      </c>
      <c r="B21" s="13">
        <f t="shared" si="1"/>
        <v>0.91089802647956275</v>
      </c>
      <c r="C21" s="14">
        <f>C7/AVERAGE(C$3:C$13)</f>
        <v>0.90767187929164872</v>
      </c>
      <c r="D21" s="13">
        <f t="shared" si="1"/>
        <v>1.2406592362413886</v>
      </c>
      <c r="E21" s="14">
        <f t="shared" si="1"/>
        <v>0.79235578739030277</v>
      </c>
      <c r="F21" s="13">
        <f t="shared" si="1"/>
        <v>1.0369927323701413</v>
      </c>
      <c r="G21" s="14">
        <f t="shared" si="1"/>
        <v>0.82939061673324843</v>
      </c>
      <c r="H21" s="13">
        <f t="shared" si="1"/>
        <v>0.79782868425220688</v>
      </c>
      <c r="I21" s="14">
        <f t="shared" si="1"/>
        <v>0.91857226477103382</v>
      </c>
    </row>
    <row r="22" spans="1:10" s="10" customFormat="1" x14ac:dyDescent="0.25">
      <c r="A22" s="2" t="s">
        <v>6</v>
      </c>
      <c r="B22" s="13">
        <f t="shared" si="1"/>
        <v>1.302890682130543</v>
      </c>
      <c r="C22" s="14">
        <f t="shared" si="1"/>
        <v>0.99878033482796136</v>
      </c>
      <c r="D22" s="13">
        <f t="shared" si="1"/>
        <v>1.3091700385514971</v>
      </c>
      <c r="E22" s="14">
        <f t="shared" si="1"/>
        <v>0.9402658775986823</v>
      </c>
      <c r="F22" s="13">
        <f t="shared" si="1"/>
        <v>1.1948660286597685</v>
      </c>
      <c r="G22" s="14">
        <f t="shared" si="1"/>
        <v>0.69895295671390278</v>
      </c>
      <c r="H22" s="13">
        <f t="shared" si="1"/>
        <v>1.2376956272466448</v>
      </c>
      <c r="I22" s="14">
        <f t="shared" si="1"/>
        <v>0.91486834907139947</v>
      </c>
    </row>
    <row r="23" spans="1:10" s="10" customFormat="1" x14ac:dyDescent="0.25">
      <c r="A23" s="2" t="s">
        <v>7</v>
      </c>
      <c r="B23" s="13">
        <f t="shared" si="1"/>
        <v>1.4627215538932459</v>
      </c>
      <c r="C23" s="14">
        <f t="shared" si="1"/>
        <v>0.85156134520008109</v>
      </c>
      <c r="D23" s="13">
        <f t="shared" si="1"/>
        <v>2.0801387304940984</v>
      </c>
      <c r="E23" s="14">
        <f t="shared" si="1"/>
        <v>0.97439882784823384</v>
      </c>
      <c r="F23" s="13">
        <f>F9/AVERAGE(F$3:F$13)</f>
        <v>1.3492136237543175</v>
      </c>
      <c r="G23" s="14">
        <f t="shared" si="1"/>
        <v>0.92707993704744895</v>
      </c>
      <c r="H23" s="13">
        <f t="shared" si="1"/>
        <v>1.6891042691567448</v>
      </c>
      <c r="I23" s="14">
        <f>I9/AVERAGE(I$3:I$13)</f>
        <v>0.93797376593363169</v>
      </c>
    </row>
    <row r="24" spans="1:10" s="10" customFormat="1" x14ac:dyDescent="0.25">
      <c r="A24" s="2" t="s">
        <v>8</v>
      </c>
      <c r="B24" s="13">
        <f t="shared" si="1"/>
        <v>0.56996348676512043</v>
      </c>
      <c r="C24" s="14">
        <f t="shared" si="1"/>
        <v>1.0129898863161917</v>
      </c>
      <c r="D24" s="13">
        <f t="shared" si="1"/>
        <v>0.54385201769754721</v>
      </c>
      <c r="E24" s="14">
        <f t="shared" si="1"/>
        <v>0.93349797206242924</v>
      </c>
      <c r="F24" s="13">
        <f t="shared" si="1"/>
        <v>0.58249718499481684</v>
      </c>
      <c r="G24" s="14">
        <f t="shared" si="1"/>
        <v>1.1328157133000121</v>
      </c>
      <c r="H24" s="13">
        <f t="shared" si="1"/>
        <v>0.84496107779474794</v>
      </c>
      <c r="I24" s="14">
        <f t="shared" si="1"/>
        <v>0.95753810985045584</v>
      </c>
    </row>
    <row r="25" spans="1:10" s="10" customFormat="1" x14ac:dyDescent="0.25">
      <c r="A25" s="2" t="s">
        <v>9</v>
      </c>
      <c r="B25" s="13">
        <f t="shared" si="1"/>
        <v>0.74876606213916574</v>
      </c>
      <c r="C25" s="14">
        <f t="shared" si="1"/>
        <v>0.99521018780775206</v>
      </c>
      <c r="D25" s="13">
        <f t="shared" si="1"/>
        <v>0.58132287891655587</v>
      </c>
      <c r="E25" s="14">
        <f t="shared" si="1"/>
        <v>1.0706104800469072</v>
      </c>
      <c r="F25" s="13">
        <f t="shared" si="1"/>
        <v>0.64699311509519819</v>
      </c>
      <c r="G25" s="14">
        <f t="shared" si="1"/>
        <v>1.1419098484748638</v>
      </c>
      <c r="H25" s="13">
        <f t="shared" si="1"/>
        <v>1.014312999421026</v>
      </c>
      <c r="I25" s="14">
        <f t="shared" si="1"/>
        <v>0.96754888343029333</v>
      </c>
    </row>
    <row r="26" spans="1:10" s="10" customFormat="1" x14ac:dyDescent="0.25">
      <c r="A26" s="2" t="s">
        <v>10</v>
      </c>
      <c r="B26" s="13">
        <f t="shared" si="1"/>
        <v>0.87055623859780129</v>
      </c>
      <c r="C26" s="14">
        <f t="shared" si="1"/>
        <v>0.89403407149321756</v>
      </c>
      <c r="D26" s="13">
        <f t="shared" si="1"/>
        <v>0.58728710399456463</v>
      </c>
      <c r="E26" s="14">
        <f t="shared" si="1"/>
        <v>0.86153877816807023</v>
      </c>
      <c r="F26" s="13">
        <f t="shared" si="1"/>
        <v>0.63428602654062949</v>
      </c>
      <c r="G26" s="14">
        <f t="shared" si="1"/>
        <v>1.125535314585268</v>
      </c>
      <c r="H26" s="13">
        <f t="shared" si="1"/>
        <v>0.58012949909436262</v>
      </c>
      <c r="I26" s="14">
        <f t="shared" si="1"/>
        <v>0.89202604243934835</v>
      </c>
    </row>
    <row r="27" spans="1:10" s="10" customFormat="1" ht="15.75" thickBot="1" x14ac:dyDescent="0.3">
      <c r="A27" s="3" t="s">
        <v>11</v>
      </c>
      <c r="B27" s="15">
        <f t="shared" si="1"/>
        <v>1.0475394809594083</v>
      </c>
      <c r="C27" s="16">
        <f t="shared" si="1"/>
        <v>0.83814097366329154</v>
      </c>
      <c r="D27" s="15">
        <f>D13/AVERAGE(D$3:D$13)</f>
        <v>0.81455779965429254</v>
      </c>
      <c r="E27" s="16">
        <f>E13/AVERAGE(E$3:E$13)</f>
        <v>0.87138808577858973</v>
      </c>
      <c r="F27" s="15">
        <f t="shared" si="1"/>
        <v>0.89360125456306827</v>
      </c>
      <c r="G27" s="16">
        <f t="shared" si="1"/>
        <v>0.89536243132274385</v>
      </c>
      <c r="H27" s="15">
        <f>H13/AVERAGE(H$3:H$13)</f>
        <v>1.4239510334689509</v>
      </c>
      <c r="I27" s="16">
        <f t="shared" si="1"/>
        <v>1.1783145444514926</v>
      </c>
    </row>
    <row r="28" spans="1:10" s="10" customFormat="1" ht="15.75" thickBot="1" x14ac:dyDescent="0.3">
      <c r="B28" s="17"/>
      <c r="C28" s="17"/>
      <c r="D28" s="17"/>
      <c r="E28" s="17"/>
      <c r="F28" s="17"/>
      <c r="G28" s="17"/>
      <c r="H28" s="17"/>
      <c r="I28" s="17"/>
    </row>
    <row r="29" spans="1:10" s="10" customFormat="1" x14ac:dyDescent="0.25">
      <c r="A29" s="33" t="s">
        <v>12</v>
      </c>
      <c r="B29" s="31" t="s">
        <v>13</v>
      </c>
      <c r="C29" s="32"/>
      <c r="D29" s="31" t="s">
        <v>14</v>
      </c>
      <c r="E29" s="32"/>
      <c r="F29" s="31" t="s">
        <v>15</v>
      </c>
      <c r="G29" s="32"/>
      <c r="H29" s="31" t="s">
        <v>16</v>
      </c>
      <c r="I29" s="32"/>
    </row>
    <row r="30" spans="1:10" s="10" customFormat="1" ht="15.75" thickBot="1" x14ac:dyDescent="0.3">
      <c r="A30" s="34"/>
      <c r="B30" s="18" t="s">
        <v>20</v>
      </c>
      <c r="C30" s="19" t="s">
        <v>17</v>
      </c>
      <c r="D30" s="18" t="s">
        <v>20</v>
      </c>
      <c r="E30" s="19" t="s">
        <v>17</v>
      </c>
      <c r="F30" s="18" t="s">
        <v>20</v>
      </c>
      <c r="G30" s="19" t="s">
        <v>17</v>
      </c>
      <c r="H30" s="18" t="s">
        <v>20</v>
      </c>
      <c r="I30" s="19" t="s">
        <v>17</v>
      </c>
      <c r="J30" s="18" t="s">
        <v>20</v>
      </c>
    </row>
    <row r="31" spans="1:10" s="10" customFormat="1" x14ac:dyDescent="0.25">
      <c r="A31" s="2" t="s">
        <v>1</v>
      </c>
      <c r="B31" s="20">
        <f>B17/$C17</f>
        <v>0.41144958779586871</v>
      </c>
      <c r="C31" s="21"/>
      <c r="D31" s="20">
        <f>D17/$E17</f>
        <v>0.53587364137612092</v>
      </c>
      <c r="E31" s="21"/>
      <c r="F31" s="20">
        <f>F17/$G17</f>
        <v>0.81745466407946898</v>
      </c>
      <c r="G31" s="21"/>
      <c r="H31" s="20">
        <f>H17/$I17</f>
        <v>0.50337504123649646</v>
      </c>
      <c r="I31" s="21"/>
      <c r="J31" s="10">
        <f>AVERAGE(B31,D31,F31,H31)</f>
        <v>0.5670382336219888</v>
      </c>
    </row>
    <row r="32" spans="1:10" s="10" customFormat="1" x14ac:dyDescent="0.25">
      <c r="A32" s="2" t="s">
        <v>2</v>
      </c>
      <c r="B32" s="13">
        <f t="shared" ref="B32:B41" si="2">B18/$C18</f>
        <v>0.77403589869524192</v>
      </c>
      <c r="C32" s="22"/>
      <c r="D32" s="13">
        <f t="shared" ref="D32:D41" si="3">D18/$E18</f>
        <v>0.72196630934167849</v>
      </c>
      <c r="E32" s="22"/>
      <c r="F32" s="13">
        <f>F18/$G18</f>
        <v>1.0458744236530682</v>
      </c>
      <c r="G32" s="22"/>
      <c r="H32" s="13">
        <f t="shared" ref="H32:H41" si="4">H18/$I18</f>
        <v>0.88455463277175961</v>
      </c>
      <c r="I32" s="22"/>
      <c r="J32" s="10">
        <f t="shared" ref="J32:J41" si="5">AVERAGE(B32,D32,F32,H32)</f>
        <v>0.85660781611543702</v>
      </c>
    </row>
    <row r="33" spans="1:10" s="10" customFormat="1" x14ac:dyDescent="0.25">
      <c r="A33" s="2" t="s">
        <v>3</v>
      </c>
      <c r="B33" s="13">
        <f t="shared" si="2"/>
        <v>1.5922540326478396</v>
      </c>
      <c r="C33" s="22"/>
      <c r="D33" s="13">
        <f t="shared" si="3"/>
        <v>1.4954401031200308</v>
      </c>
      <c r="E33" s="22"/>
      <c r="F33" s="13">
        <f t="shared" ref="F33:F41" si="6">F19/$G19</f>
        <v>1.4764411694217756</v>
      </c>
      <c r="G33" s="22"/>
      <c r="H33" s="13">
        <f t="shared" si="4"/>
        <v>1.263438258029759</v>
      </c>
      <c r="I33" s="22"/>
      <c r="J33" s="10">
        <f t="shared" si="5"/>
        <v>1.4568933908048514</v>
      </c>
    </row>
    <row r="34" spans="1:10" s="10" customFormat="1" x14ac:dyDescent="0.25">
      <c r="A34" s="2" t="s">
        <v>4</v>
      </c>
      <c r="B34" s="13">
        <f t="shared" si="2"/>
        <v>0.86011116369424556</v>
      </c>
      <c r="C34" s="22"/>
      <c r="D34" s="13">
        <f t="shared" si="3"/>
        <v>0.8725898120478347</v>
      </c>
      <c r="E34" s="22"/>
      <c r="F34" s="13">
        <f t="shared" si="6"/>
        <v>1.0128094186867806</v>
      </c>
      <c r="G34" s="22"/>
      <c r="H34" s="13">
        <f>H20/$I20</f>
        <v>0.67138314495707474</v>
      </c>
      <c r="I34" s="22"/>
      <c r="J34" s="10">
        <f t="shared" si="5"/>
        <v>0.85422338484648397</v>
      </c>
    </row>
    <row r="35" spans="1:10" s="10" customFormat="1" x14ac:dyDescent="0.25">
      <c r="A35" s="2" t="s">
        <v>5</v>
      </c>
      <c r="B35" s="13">
        <f t="shared" si="2"/>
        <v>1.003554309945607</v>
      </c>
      <c r="C35" s="22"/>
      <c r="D35" s="13">
        <f t="shared" si="3"/>
        <v>1.5657855422847542</v>
      </c>
      <c r="E35" s="22"/>
      <c r="F35" s="13">
        <f>F21/$G21</f>
        <v>1.2503068053200108</v>
      </c>
      <c r="G35" s="22"/>
      <c r="H35" s="13">
        <f t="shared" si="4"/>
        <v>0.86855298690198979</v>
      </c>
      <c r="I35" s="22"/>
      <c r="J35" s="10">
        <f t="shared" si="5"/>
        <v>1.1720499111130904</v>
      </c>
    </row>
    <row r="36" spans="1:10" s="10" customFormat="1" x14ac:dyDescent="0.25">
      <c r="A36" s="2" t="s">
        <v>6</v>
      </c>
      <c r="B36" s="13">
        <f>B22/$C22</f>
        <v>1.3044817130435036</v>
      </c>
      <c r="C36" s="22"/>
      <c r="D36" s="13">
        <f t="shared" si="3"/>
        <v>1.3923402621979097</v>
      </c>
      <c r="E36" s="22"/>
      <c r="F36" s="13">
        <f t="shared" si="6"/>
        <v>1.7095085115275563</v>
      </c>
      <c r="G36" s="22"/>
      <c r="H36" s="13">
        <f t="shared" si="4"/>
        <v>1.3528674683116082</v>
      </c>
      <c r="I36" s="22"/>
      <c r="J36" s="10">
        <f t="shared" si="5"/>
        <v>1.4397994887701444</v>
      </c>
    </row>
    <row r="37" spans="1:10" s="10" customFormat="1" x14ac:dyDescent="0.25">
      <c r="A37" s="2" t="s">
        <v>7</v>
      </c>
      <c r="B37" s="13">
        <f t="shared" si="2"/>
        <v>1.7176936953961524</v>
      </c>
      <c r="C37" s="22"/>
      <c r="D37" s="13">
        <f t="shared" si="3"/>
        <v>2.1347919055769715</v>
      </c>
      <c r="E37" s="22"/>
      <c r="F37" s="13">
        <f t="shared" si="6"/>
        <v>1.4553368807130849</v>
      </c>
      <c r="G37" s="22"/>
      <c r="H37" s="13">
        <f t="shared" si="4"/>
        <v>1.8008011849622039</v>
      </c>
      <c r="I37" s="22"/>
      <c r="J37" s="10">
        <f t="shared" si="5"/>
        <v>1.7771559166621032</v>
      </c>
    </row>
    <row r="38" spans="1:10" s="10" customFormat="1" x14ac:dyDescent="0.25">
      <c r="A38" s="2" t="s">
        <v>8</v>
      </c>
      <c r="B38" s="13">
        <f t="shared" si="2"/>
        <v>0.56265466661057428</v>
      </c>
      <c r="C38" s="22"/>
      <c r="D38" s="13">
        <f t="shared" si="3"/>
        <v>0.582595821280666</v>
      </c>
      <c r="E38" s="22"/>
      <c r="F38" s="13">
        <f t="shared" si="6"/>
        <v>0.51420295300984209</v>
      </c>
      <c r="G38" s="22"/>
      <c r="H38" s="13">
        <f t="shared" si="4"/>
        <v>0.88243075560377471</v>
      </c>
      <c r="I38" s="22"/>
      <c r="J38" s="10">
        <f t="shared" si="5"/>
        <v>0.63547104912621433</v>
      </c>
    </row>
    <row r="39" spans="1:10" s="10" customFormat="1" x14ac:dyDescent="0.25">
      <c r="A39" s="2" t="s">
        <v>9</v>
      </c>
      <c r="B39" s="13">
        <f t="shared" si="2"/>
        <v>0.75236977204639233</v>
      </c>
      <c r="C39" s="22"/>
      <c r="D39" s="13">
        <f t="shared" si="3"/>
        <v>0.54298261576057627</v>
      </c>
      <c r="E39" s="22"/>
      <c r="F39" s="13">
        <f>F25/$G25</f>
        <v>0.56658861114064563</v>
      </c>
      <c r="G39" s="22"/>
      <c r="H39" s="13">
        <f t="shared" si="4"/>
        <v>1.0483325615807007</v>
      </c>
      <c r="I39" s="22"/>
      <c r="J39" s="10">
        <f t="shared" si="5"/>
        <v>0.72756839013207864</v>
      </c>
    </row>
    <row r="40" spans="1:10" s="10" customFormat="1" x14ac:dyDescent="0.25">
      <c r="A40" s="2" t="s">
        <v>10</v>
      </c>
      <c r="B40" s="13">
        <f t="shared" si="2"/>
        <v>0.97373944277514668</v>
      </c>
      <c r="C40" s="22"/>
      <c r="D40" s="13">
        <f t="shared" si="3"/>
        <v>0.68167228089644483</v>
      </c>
      <c r="E40" s="22"/>
      <c r="F40" s="13">
        <f t="shared" si="6"/>
        <v>0.56354164842384202</v>
      </c>
      <c r="G40" s="22"/>
      <c r="H40" s="13">
        <f t="shared" si="4"/>
        <v>0.65035040625936369</v>
      </c>
      <c r="I40" s="22"/>
      <c r="J40" s="10">
        <f t="shared" si="5"/>
        <v>0.71732594458869925</v>
      </c>
    </row>
    <row r="41" spans="1:10" s="10" customFormat="1" ht="15.75" thickBot="1" x14ac:dyDescent="0.3">
      <c r="A41" s="3" t="s">
        <v>11</v>
      </c>
      <c r="B41" s="15">
        <f t="shared" si="2"/>
        <v>1.2498368578508834</v>
      </c>
      <c r="C41" s="23"/>
      <c r="D41" s="15">
        <f t="shared" si="3"/>
        <v>0.93478188759774117</v>
      </c>
      <c r="E41" s="23"/>
      <c r="F41" s="15">
        <f t="shared" si="6"/>
        <v>0.99803300127628347</v>
      </c>
      <c r="G41" s="23"/>
      <c r="H41" s="15">
        <f t="shared" si="4"/>
        <v>1.2084642765160829</v>
      </c>
      <c r="I41" s="23"/>
      <c r="J41" s="10">
        <f t="shared" si="5"/>
        <v>1.0977790058102477</v>
      </c>
    </row>
  </sheetData>
  <mergeCells count="15">
    <mergeCell ref="F29:G29"/>
    <mergeCell ref="H29:I29"/>
    <mergeCell ref="F15:G15"/>
    <mergeCell ref="H15:I15"/>
    <mergeCell ref="A1:A2"/>
    <mergeCell ref="B1:C1"/>
    <mergeCell ref="D1:E1"/>
    <mergeCell ref="F1:G1"/>
    <mergeCell ref="H1:I1"/>
    <mergeCell ref="A29:A30"/>
    <mergeCell ref="B29:C29"/>
    <mergeCell ref="A15:A16"/>
    <mergeCell ref="B15:C15"/>
    <mergeCell ref="D15:E15"/>
    <mergeCell ref="D29:E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1"/>
  <sheetViews>
    <sheetView topLeftCell="A7" workbookViewId="0">
      <selection activeCell="J41" sqref="J30:J41"/>
    </sheetView>
  </sheetViews>
  <sheetFormatPr defaultRowHeight="15" x14ac:dyDescent="0.25"/>
  <cols>
    <col min="1" max="1" width="28.7109375" customWidth="1"/>
    <col min="2" max="9" width="15" style="1" customWidth="1"/>
  </cols>
  <sheetData>
    <row r="1" spans="1:9" x14ac:dyDescent="0.25">
      <c r="A1" s="27" t="s">
        <v>12</v>
      </c>
      <c r="B1" s="31" t="s">
        <v>13</v>
      </c>
      <c r="C1" s="32"/>
      <c r="D1" s="31" t="s">
        <v>14</v>
      </c>
      <c r="E1" s="32"/>
      <c r="F1" s="31" t="s">
        <v>15</v>
      </c>
      <c r="G1" s="32"/>
      <c r="H1" s="31" t="s">
        <v>16</v>
      </c>
      <c r="I1" s="32"/>
    </row>
    <row r="2" spans="1:9" ht="15.75" thickBot="1" x14ac:dyDescent="0.3">
      <c r="A2" s="28"/>
      <c r="B2" s="8" t="s">
        <v>19</v>
      </c>
      <c r="C2" s="9" t="s">
        <v>17</v>
      </c>
      <c r="D2" s="8" t="s">
        <v>19</v>
      </c>
      <c r="E2" s="9" t="s">
        <v>17</v>
      </c>
      <c r="F2" s="8" t="s">
        <v>19</v>
      </c>
      <c r="G2" s="9" t="s">
        <v>17</v>
      </c>
      <c r="H2" s="8" t="s">
        <v>19</v>
      </c>
      <c r="I2" s="9" t="s">
        <v>17</v>
      </c>
    </row>
    <row r="3" spans="1:9" x14ac:dyDescent="0.25">
      <c r="A3" s="2" t="s">
        <v>1</v>
      </c>
      <c r="B3" s="4">
        <v>3233249.5</v>
      </c>
      <c r="C3" s="5">
        <v>6790753.3700000001</v>
      </c>
      <c r="D3" s="4">
        <v>2929934</v>
      </c>
      <c r="E3" s="5">
        <v>2201011.5</v>
      </c>
      <c r="F3" s="4">
        <v>2338716.7400000002</v>
      </c>
      <c r="G3" s="5">
        <v>712026.24</v>
      </c>
      <c r="H3" s="4">
        <v>132900.70000000001</v>
      </c>
      <c r="I3" s="5">
        <v>1081026.92</v>
      </c>
    </row>
    <row r="4" spans="1:9" x14ac:dyDescent="0.25">
      <c r="A4" s="2" t="s">
        <v>2</v>
      </c>
      <c r="B4" s="4">
        <v>6947455</v>
      </c>
      <c r="C4" s="5">
        <v>7015389.9000000004</v>
      </c>
      <c r="D4" s="4">
        <v>2673317.65</v>
      </c>
      <c r="E4" s="5">
        <v>2301730.5699999998</v>
      </c>
      <c r="F4" s="4">
        <v>2313844.85</v>
      </c>
      <c r="G4" s="5">
        <v>740464.24</v>
      </c>
      <c r="H4" s="4">
        <v>189509.6</v>
      </c>
      <c r="I4" s="5">
        <v>899654.09</v>
      </c>
    </row>
    <row r="5" spans="1:9" x14ac:dyDescent="0.25">
      <c r="A5" s="2" t="s">
        <v>3</v>
      </c>
      <c r="B5" s="4">
        <v>6445171.5599999996</v>
      </c>
      <c r="C5" s="5">
        <v>6648079.6500000004</v>
      </c>
      <c r="D5" s="4">
        <v>6626021.4400000004</v>
      </c>
      <c r="E5" s="5">
        <v>1410434.62</v>
      </c>
      <c r="F5" s="4">
        <v>3946222</v>
      </c>
      <c r="G5" s="5">
        <v>767130.07</v>
      </c>
      <c r="H5" s="4">
        <v>384929.77</v>
      </c>
      <c r="I5" s="5">
        <v>755424</v>
      </c>
    </row>
    <row r="6" spans="1:9" x14ac:dyDescent="0.25">
      <c r="A6" s="2" t="s">
        <v>4</v>
      </c>
      <c r="B6" s="4">
        <v>10729461</v>
      </c>
      <c r="C6" s="5">
        <v>5047893.3499999996</v>
      </c>
      <c r="D6" s="4">
        <v>13807694</v>
      </c>
      <c r="E6" s="5">
        <v>1286493.6499999999</v>
      </c>
      <c r="F6" s="4">
        <v>7275379.3099999996</v>
      </c>
      <c r="G6" s="5">
        <v>639960.93000000005</v>
      </c>
      <c r="H6" s="4">
        <v>602965.04</v>
      </c>
      <c r="I6" s="5">
        <v>661230.21</v>
      </c>
    </row>
    <row r="7" spans="1:9" x14ac:dyDescent="0.25">
      <c r="A7" s="2" t="s">
        <v>5</v>
      </c>
      <c r="B7" s="4">
        <v>12560077.18</v>
      </c>
      <c r="C7" s="5">
        <v>5142059.62</v>
      </c>
      <c r="D7" s="4">
        <v>13102916.5</v>
      </c>
      <c r="E7" s="5">
        <v>1252144.5</v>
      </c>
      <c r="F7" s="4">
        <v>7020654.75</v>
      </c>
      <c r="G7" s="5">
        <v>558186.91</v>
      </c>
      <c r="H7" s="4">
        <v>615595.84</v>
      </c>
      <c r="I7" s="5">
        <v>737203.26</v>
      </c>
    </row>
    <row r="8" spans="1:9" x14ac:dyDescent="0.25">
      <c r="A8" s="2" t="s">
        <v>6</v>
      </c>
      <c r="B8" s="4">
        <v>9106679.7799999993</v>
      </c>
      <c r="C8" s="5">
        <v>5658198.9000000004</v>
      </c>
      <c r="D8" s="4">
        <v>8934546</v>
      </c>
      <c r="E8" s="5">
        <v>1485883.95</v>
      </c>
      <c r="F8" s="4">
        <v>6369388.4400000004</v>
      </c>
      <c r="G8" s="5">
        <v>470401.26</v>
      </c>
      <c r="H8" s="4">
        <v>457137.04</v>
      </c>
      <c r="I8" s="5">
        <v>734230.67</v>
      </c>
    </row>
    <row r="9" spans="1:9" x14ac:dyDescent="0.25">
      <c r="A9" s="2" t="s">
        <v>7</v>
      </c>
      <c r="B9" s="4">
        <v>6661120.6299999999</v>
      </c>
      <c r="C9" s="5">
        <v>4824187.3600000003</v>
      </c>
      <c r="D9" s="4">
        <v>9904423.6300000008</v>
      </c>
      <c r="E9" s="5">
        <v>1539823.59</v>
      </c>
      <c r="F9" s="4">
        <v>5402799</v>
      </c>
      <c r="G9" s="5">
        <v>623932.65</v>
      </c>
      <c r="H9" s="4">
        <v>477124.38</v>
      </c>
      <c r="I9" s="5">
        <v>752774</v>
      </c>
    </row>
    <row r="10" spans="1:9" x14ac:dyDescent="0.25">
      <c r="A10" s="2" t="s">
        <v>8</v>
      </c>
      <c r="B10" s="4">
        <v>5351186.18</v>
      </c>
      <c r="C10" s="5">
        <v>5738697.5499999998</v>
      </c>
      <c r="D10" s="4">
        <v>8407026.0700000003</v>
      </c>
      <c r="E10" s="5">
        <v>1475188.76</v>
      </c>
      <c r="F10" s="4">
        <v>5826216.5999999996</v>
      </c>
      <c r="G10" s="5">
        <v>762394.57</v>
      </c>
      <c r="H10" s="4">
        <v>369908.12</v>
      </c>
      <c r="I10" s="5">
        <v>768475.43</v>
      </c>
    </row>
    <row r="11" spans="1:9" x14ac:dyDescent="0.25">
      <c r="A11" s="2" t="s">
        <v>9</v>
      </c>
      <c r="B11" s="4">
        <v>4472869.62</v>
      </c>
      <c r="C11" s="5">
        <v>5637973.6299999999</v>
      </c>
      <c r="D11" s="4">
        <v>10547576.5</v>
      </c>
      <c r="E11" s="5">
        <v>1691865</v>
      </c>
      <c r="F11" s="4">
        <v>5460988</v>
      </c>
      <c r="G11" s="5">
        <v>768515</v>
      </c>
      <c r="H11" s="4">
        <v>319925.32</v>
      </c>
      <c r="I11" s="5">
        <v>776509.61</v>
      </c>
    </row>
    <row r="12" spans="1:9" x14ac:dyDescent="0.25">
      <c r="A12" s="2" t="s">
        <v>10</v>
      </c>
      <c r="B12" s="4">
        <v>5524872.1699999999</v>
      </c>
      <c r="C12" s="5">
        <v>5064799.96</v>
      </c>
      <c r="D12" s="4">
        <v>7117251.1900000004</v>
      </c>
      <c r="E12" s="5">
        <v>1361473.04</v>
      </c>
      <c r="F12" s="4">
        <v>5047772.3899999997</v>
      </c>
      <c r="G12" s="5">
        <v>757494.8</v>
      </c>
      <c r="H12" s="4">
        <v>167649.25</v>
      </c>
      <c r="I12" s="5">
        <v>715898.5</v>
      </c>
    </row>
    <row r="13" spans="1:9" ht="15.75" thickBot="1" x14ac:dyDescent="0.3">
      <c r="A13" s="3" t="s">
        <v>11</v>
      </c>
      <c r="B13" s="6">
        <v>5491564.5</v>
      </c>
      <c r="C13" s="7">
        <v>4748159.5</v>
      </c>
      <c r="D13" s="6">
        <v>4507774.6100000003</v>
      </c>
      <c r="E13" s="7">
        <v>1377037.71</v>
      </c>
      <c r="F13" s="6">
        <v>2829079.56</v>
      </c>
      <c r="G13" s="7">
        <v>602586.5</v>
      </c>
      <c r="H13" s="6">
        <v>405086.31</v>
      </c>
      <c r="I13" s="7">
        <v>945660.3</v>
      </c>
    </row>
    <row r="14" spans="1:9" ht="15.75" thickBot="1" x14ac:dyDescent="0.3"/>
    <row r="15" spans="1:9" s="10" customFormat="1" x14ac:dyDescent="0.25">
      <c r="A15" s="29" t="s">
        <v>12</v>
      </c>
      <c r="B15" s="31" t="s">
        <v>13</v>
      </c>
      <c r="C15" s="32"/>
      <c r="D15" s="31" t="s">
        <v>14</v>
      </c>
      <c r="E15" s="32"/>
      <c r="F15" s="31" t="s">
        <v>15</v>
      </c>
      <c r="G15" s="32"/>
      <c r="H15" s="31" t="s">
        <v>16</v>
      </c>
      <c r="I15" s="32"/>
    </row>
    <row r="16" spans="1:9" s="10" customFormat="1" ht="15.75" thickBot="1" x14ac:dyDescent="0.3">
      <c r="A16" s="30"/>
      <c r="B16" s="8" t="s">
        <v>19</v>
      </c>
      <c r="C16" s="9" t="s">
        <v>17</v>
      </c>
      <c r="D16" s="8" t="s">
        <v>19</v>
      </c>
      <c r="E16" s="9" t="s">
        <v>17</v>
      </c>
      <c r="F16" s="8" t="s">
        <v>19</v>
      </c>
      <c r="G16" s="9" t="s">
        <v>17</v>
      </c>
      <c r="H16" s="8" t="s">
        <v>19</v>
      </c>
      <c r="I16" s="9" t="s">
        <v>17</v>
      </c>
    </row>
    <row r="17" spans="1:10" s="10" customFormat="1" x14ac:dyDescent="0.25">
      <c r="A17" s="2" t="s">
        <v>1</v>
      </c>
      <c r="B17" s="20">
        <f>B3/AVERAGE(B$3:B$13)</f>
        <v>0.46476766270912467</v>
      </c>
      <c r="C17" s="24">
        <f t="shared" ref="C17:I17" si="0">C3/AVERAGE(C$3:C$13)</f>
        <v>1.1986978620745741</v>
      </c>
      <c r="D17" s="13">
        <f>D3/AVERAGE(D$3:D$13)</f>
        <v>0.36393209799160919</v>
      </c>
      <c r="E17" s="14">
        <f t="shared" si="0"/>
        <v>1.3927978760738966</v>
      </c>
      <c r="F17" s="13">
        <f t="shared" si="0"/>
        <v>0.47790036748753223</v>
      </c>
      <c r="G17" s="14">
        <f t="shared" si="0"/>
        <v>1.0579751544583085</v>
      </c>
      <c r="H17" s="13">
        <f t="shared" si="0"/>
        <v>0.35459688463767169</v>
      </c>
      <c r="I17" s="14">
        <f t="shared" si="0"/>
        <v>1.3469844750589617</v>
      </c>
    </row>
    <row r="18" spans="1:10" s="10" customFormat="1" x14ac:dyDescent="0.25">
      <c r="A18" s="2" t="s">
        <v>2</v>
      </c>
      <c r="B18" s="13">
        <f t="shared" ref="B18:I27" si="1">B4/AVERAGE(B$3:B$13)</f>
        <v>0.99867097238453817</v>
      </c>
      <c r="C18" s="14">
        <f t="shared" si="1"/>
        <v>1.2383505064254101</v>
      </c>
      <c r="D18" s="13">
        <f t="shared" si="1"/>
        <v>0.33205734359971878</v>
      </c>
      <c r="E18" s="14">
        <f t="shared" si="1"/>
        <v>1.4565328028455824</v>
      </c>
      <c r="F18" s="13">
        <f t="shared" si="1"/>
        <v>0.47281797115974544</v>
      </c>
      <c r="G18" s="14">
        <f t="shared" si="1"/>
        <v>1.1002301947254838</v>
      </c>
      <c r="H18" s="13">
        <f t="shared" si="1"/>
        <v>0.50563701898433411</v>
      </c>
      <c r="I18" s="14">
        <f t="shared" si="1"/>
        <v>1.1209897457070708</v>
      </c>
    </row>
    <row r="19" spans="1:10" s="10" customFormat="1" x14ac:dyDescent="0.25">
      <c r="A19" s="2" t="s">
        <v>3</v>
      </c>
      <c r="B19" s="13">
        <f t="shared" si="1"/>
        <v>0.92646958476310681</v>
      </c>
      <c r="C19" s="14">
        <f t="shared" si="1"/>
        <v>1.1735132214581492</v>
      </c>
      <c r="D19" s="13">
        <f t="shared" si="1"/>
        <v>0.82302942113937849</v>
      </c>
      <c r="E19" s="14">
        <f t="shared" si="1"/>
        <v>0.89252161702794086</v>
      </c>
      <c r="F19" s="13">
        <f t="shared" si="1"/>
        <v>0.80638279605737295</v>
      </c>
      <c r="G19" s="14">
        <f t="shared" si="1"/>
        <v>1.1398520289053715</v>
      </c>
      <c r="H19" s="13">
        <f t="shared" si="1"/>
        <v>1.0270442311161301</v>
      </c>
      <c r="I19" s="14">
        <f t="shared" si="1"/>
        <v>0.94127572705307017</v>
      </c>
    </row>
    <row r="20" spans="1:10" s="10" customFormat="1" x14ac:dyDescent="0.25">
      <c r="A20" s="2" t="s">
        <v>4</v>
      </c>
      <c r="B20" s="13">
        <f t="shared" si="1"/>
        <v>1.5423203532850489</v>
      </c>
      <c r="C20" s="14">
        <f t="shared" si="1"/>
        <v>0.89104973144172062</v>
      </c>
      <c r="D20" s="13">
        <f t="shared" si="1"/>
        <v>1.7150772153386917</v>
      </c>
      <c r="E20" s="14">
        <f t="shared" si="1"/>
        <v>0.8140918951593642</v>
      </c>
      <c r="F20" s="13">
        <f t="shared" si="1"/>
        <v>1.486672749372884</v>
      </c>
      <c r="G20" s="14">
        <f t="shared" si="1"/>
        <v>0.9508958037333467</v>
      </c>
      <c r="H20" s="13">
        <f t="shared" si="1"/>
        <v>1.6087915618911643</v>
      </c>
      <c r="I20" s="14">
        <f t="shared" si="1"/>
        <v>0.82390809223324146</v>
      </c>
    </row>
    <row r="21" spans="1:10" s="10" customFormat="1" x14ac:dyDescent="0.25">
      <c r="A21" s="2" t="s">
        <v>5</v>
      </c>
      <c r="B21" s="13">
        <f t="shared" si="1"/>
        <v>1.8054646616027665</v>
      </c>
      <c r="C21" s="14">
        <f>C7/AVERAGE(C$3:C$13)</f>
        <v>0.90767187929164872</v>
      </c>
      <c r="D21" s="13">
        <f t="shared" si="1"/>
        <v>1.6275356003424899</v>
      </c>
      <c r="E21" s="14">
        <f t="shared" si="1"/>
        <v>0.79235578739030277</v>
      </c>
      <c r="F21" s="13">
        <f t="shared" si="1"/>
        <v>1.4346215715837773</v>
      </c>
      <c r="G21" s="14">
        <f t="shared" si="1"/>
        <v>0.82939061673324843</v>
      </c>
      <c r="H21" s="13">
        <f t="shared" si="1"/>
        <v>1.6424922296113607</v>
      </c>
      <c r="I21" s="14">
        <f t="shared" si="1"/>
        <v>0.91857226477103382</v>
      </c>
    </row>
    <row r="22" spans="1:10" s="10" customFormat="1" x14ac:dyDescent="0.25">
      <c r="A22" s="2" t="s">
        <v>6</v>
      </c>
      <c r="B22" s="13">
        <f t="shared" si="1"/>
        <v>1.30905155212768</v>
      </c>
      <c r="C22" s="14">
        <f t="shared" si="1"/>
        <v>0.99878033482796136</v>
      </c>
      <c r="D22" s="13">
        <f t="shared" si="1"/>
        <v>1.1097751930188666</v>
      </c>
      <c r="E22" s="14">
        <f t="shared" si="1"/>
        <v>0.9402658775986823</v>
      </c>
      <c r="F22" s="13">
        <f t="shared" si="1"/>
        <v>1.3015398676057022</v>
      </c>
      <c r="G22" s="14">
        <f t="shared" si="1"/>
        <v>0.69895295671390278</v>
      </c>
      <c r="H22" s="13">
        <f t="shared" si="1"/>
        <v>1.2197029077836812</v>
      </c>
      <c r="I22" s="14">
        <f t="shared" si="1"/>
        <v>0.91486834907139947</v>
      </c>
    </row>
    <row r="23" spans="1:10" s="10" customFormat="1" x14ac:dyDescent="0.25">
      <c r="A23" s="2" t="s">
        <v>7</v>
      </c>
      <c r="B23" s="13">
        <f t="shared" si="1"/>
        <v>0.95751146523911379</v>
      </c>
      <c r="C23" s="14">
        <f t="shared" si="1"/>
        <v>0.85156134520008109</v>
      </c>
      <c r="D23" s="13">
        <f t="shared" si="1"/>
        <v>1.2302453471865133</v>
      </c>
      <c r="E23" s="14">
        <f t="shared" si="1"/>
        <v>0.97439882784823384</v>
      </c>
      <c r="F23" s="13">
        <f>F9/AVERAGE(F$3:F$13)</f>
        <v>1.1040240929567517</v>
      </c>
      <c r="G23" s="14">
        <f t="shared" si="1"/>
        <v>0.92707993704744895</v>
      </c>
      <c r="H23" s="13">
        <f t="shared" si="1"/>
        <v>1.2730318104621015</v>
      </c>
      <c r="I23" s="14">
        <f>I9/AVERAGE(I$3:I$13)</f>
        <v>0.93797376593363169</v>
      </c>
    </row>
    <row r="24" spans="1:10" s="10" customFormat="1" x14ac:dyDescent="0.25">
      <c r="A24" s="2" t="s">
        <v>8</v>
      </c>
      <c r="B24" s="13">
        <f t="shared" si="1"/>
        <v>0.76921323071416825</v>
      </c>
      <c r="C24" s="14">
        <f t="shared" si="1"/>
        <v>1.0129898863161917</v>
      </c>
      <c r="D24" s="13">
        <f t="shared" si="1"/>
        <v>1.044251043035527</v>
      </c>
      <c r="E24" s="14">
        <f t="shared" si="1"/>
        <v>0.93349797206242924</v>
      </c>
      <c r="F24" s="13">
        <f t="shared" si="1"/>
        <v>1.1905465106483824</v>
      </c>
      <c r="G24" s="14">
        <f t="shared" si="1"/>
        <v>1.1328157133000121</v>
      </c>
      <c r="H24" s="13">
        <f t="shared" si="1"/>
        <v>0.98696445507192965</v>
      </c>
      <c r="I24" s="14">
        <f t="shared" si="1"/>
        <v>0.95753810985045584</v>
      </c>
    </row>
    <row r="25" spans="1:10" s="10" customFormat="1" x14ac:dyDescent="0.25">
      <c r="A25" s="2" t="s">
        <v>9</v>
      </c>
      <c r="B25" s="13">
        <f t="shared" si="1"/>
        <v>0.64295847223978564</v>
      </c>
      <c r="C25" s="14">
        <f t="shared" si="1"/>
        <v>0.99521018780775206</v>
      </c>
      <c r="D25" s="13">
        <f t="shared" si="1"/>
        <v>1.3101324618138137</v>
      </c>
      <c r="E25" s="14">
        <f t="shared" si="1"/>
        <v>1.0706104800469072</v>
      </c>
      <c r="F25" s="13">
        <f t="shared" si="1"/>
        <v>1.1159146071041521</v>
      </c>
      <c r="G25" s="14">
        <f t="shared" si="1"/>
        <v>1.1419098484748638</v>
      </c>
      <c r="H25" s="13">
        <f t="shared" si="1"/>
        <v>0.85360364383867193</v>
      </c>
      <c r="I25" s="14">
        <f t="shared" si="1"/>
        <v>0.96754888343029333</v>
      </c>
    </row>
    <row r="26" spans="1:10" s="10" customFormat="1" x14ac:dyDescent="0.25">
      <c r="A26" s="2" t="s">
        <v>10</v>
      </c>
      <c r="B26" s="13">
        <f t="shared" si="1"/>
        <v>0.79417994968145511</v>
      </c>
      <c r="C26" s="14">
        <f t="shared" si="1"/>
        <v>0.89403407149321756</v>
      </c>
      <c r="D26" s="13">
        <f t="shared" si="1"/>
        <v>0.88404590598627042</v>
      </c>
      <c r="E26" s="14">
        <f t="shared" si="1"/>
        <v>0.86153877816807023</v>
      </c>
      <c r="F26" s="13">
        <f t="shared" si="1"/>
        <v>1.0314768945359405</v>
      </c>
      <c r="G26" s="14">
        <f t="shared" si="1"/>
        <v>1.125535314585268</v>
      </c>
      <c r="H26" s="13">
        <f t="shared" si="1"/>
        <v>0.44731067452498124</v>
      </c>
      <c r="I26" s="14">
        <f t="shared" si="1"/>
        <v>0.89202604243934835</v>
      </c>
    </row>
    <row r="27" spans="1:10" s="10" customFormat="1" ht="15.75" thickBot="1" x14ac:dyDescent="0.3">
      <c r="A27" s="3" t="s">
        <v>11</v>
      </c>
      <c r="B27" s="15">
        <f t="shared" si="1"/>
        <v>0.78939209525321286</v>
      </c>
      <c r="C27" s="16">
        <f t="shared" si="1"/>
        <v>0.83814097366329154</v>
      </c>
      <c r="D27" s="15">
        <f>D13/AVERAGE(D$3:D$13)</f>
        <v>0.5599183705471209</v>
      </c>
      <c r="E27" s="16">
        <f>E13/AVERAGE(E$3:E$13)</f>
        <v>0.87138808577858973</v>
      </c>
      <c r="F27" s="15">
        <f t="shared" si="1"/>
        <v>0.57810257148775779</v>
      </c>
      <c r="G27" s="16">
        <f t="shared" si="1"/>
        <v>0.89536243132274385</v>
      </c>
      <c r="H27" s="15">
        <f>H13/AVERAGE(H$3:H$13)</f>
        <v>1.0808245820779732</v>
      </c>
      <c r="I27" s="16">
        <f t="shared" si="1"/>
        <v>1.1783145444514926</v>
      </c>
    </row>
    <row r="28" spans="1:10" s="10" customFormat="1" ht="15.75" thickBot="1" x14ac:dyDescent="0.3">
      <c r="B28" s="17"/>
      <c r="C28" s="17"/>
      <c r="D28" s="17"/>
      <c r="E28" s="17"/>
      <c r="F28" s="17"/>
      <c r="G28" s="17"/>
      <c r="H28" s="17"/>
      <c r="I28" s="17"/>
    </row>
    <row r="29" spans="1:10" s="10" customFormat="1" x14ac:dyDescent="0.25">
      <c r="A29" s="33" t="s">
        <v>12</v>
      </c>
      <c r="B29" s="31" t="s">
        <v>13</v>
      </c>
      <c r="C29" s="32"/>
      <c r="D29" s="31" t="s">
        <v>14</v>
      </c>
      <c r="E29" s="32"/>
      <c r="F29" s="31" t="s">
        <v>15</v>
      </c>
      <c r="G29" s="32"/>
      <c r="H29" s="31" t="s">
        <v>16</v>
      </c>
      <c r="I29" s="32"/>
    </row>
    <row r="30" spans="1:10" s="10" customFormat="1" ht="15.75" thickBot="1" x14ac:dyDescent="0.3">
      <c r="A30" s="34"/>
      <c r="B30" s="8" t="s">
        <v>19</v>
      </c>
      <c r="C30" s="9" t="s">
        <v>17</v>
      </c>
      <c r="D30" s="8" t="s">
        <v>19</v>
      </c>
      <c r="E30" s="9" t="s">
        <v>17</v>
      </c>
      <c r="F30" s="8" t="s">
        <v>19</v>
      </c>
      <c r="G30" s="9" t="s">
        <v>17</v>
      </c>
      <c r="H30" s="8" t="s">
        <v>19</v>
      </c>
      <c r="I30" s="9" t="s">
        <v>17</v>
      </c>
      <c r="J30" s="8" t="s">
        <v>19</v>
      </c>
    </row>
    <row r="31" spans="1:10" s="10" customFormat="1" x14ac:dyDescent="0.25">
      <c r="A31" s="2" t="s">
        <v>1</v>
      </c>
      <c r="B31" s="20">
        <f>B17/$C17</f>
        <v>0.38772711407423055</v>
      </c>
      <c r="C31" s="21"/>
      <c r="D31" s="20">
        <f>D17/$E17</f>
        <v>0.26129570143909403</v>
      </c>
      <c r="E31" s="21"/>
      <c r="F31" s="20">
        <f>F17/$G17</f>
        <v>0.45171227837786126</v>
      </c>
      <c r="G31" s="21"/>
      <c r="H31" s="20">
        <f>H17/$I17</f>
        <v>0.26325239169675646</v>
      </c>
      <c r="I31" s="21"/>
      <c r="J31" s="10">
        <f>AVERAGE(B31,D31,F31,H31)</f>
        <v>0.34099687139698559</v>
      </c>
    </row>
    <row r="32" spans="1:10" s="10" customFormat="1" x14ac:dyDescent="0.25">
      <c r="A32" s="2" t="s">
        <v>2</v>
      </c>
      <c r="B32" s="13">
        <f t="shared" ref="B32:B41" si="2">B18/$C18</f>
        <v>0.80645258931356634</v>
      </c>
      <c r="C32" s="22"/>
      <c r="D32" s="13">
        <f t="shared" ref="D32:D41" si="3">D18/$E18</f>
        <v>0.22797793702344965</v>
      </c>
      <c r="E32" s="22"/>
      <c r="F32" s="13">
        <f>F18/$G18</f>
        <v>0.42974458747491229</v>
      </c>
      <c r="G32" s="22"/>
      <c r="H32" s="13">
        <f t="shared" ref="H32:H41" si="4">H18/$I18</f>
        <v>0.45106301901575435</v>
      </c>
      <c r="I32" s="22"/>
      <c r="J32" s="10">
        <f t="shared" ref="J32:J41" si="5">AVERAGE(B32,D32,F32,H32)</f>
        <v>0.47880953320692066</v>
      </c>
    </row>
    <row r="33" spans="1:10" s="10" customFormat="1" x14ac:dyDescent="0.25">
      <c r="A33" s="2" t="s">
        <v>3</v>
      </c>
      <c r="B33" s="13">
        <f t="shared" si="2"/>
        <v>0.78948372103717912</v>
      </c>
      <c r="C33" s="22"/>
      <c r="D33" s="13">
        <f t="shared" si="3"/>
        <v>0.92213948148396852</v>
      </c>
      <c r="E33" s="22"/>
      <c r="F33" s="13">
        <f t="shared" ref="F33:F41" si="6">F19/$G19</f>
        <v>0.70744515569425492</v>
      </c>
      <c r="G33" s="22"/>
      <c r="H33" s="13">
        <f t="shared" si="4"/>
        <v>1.0911194261128803</v>
      </c>
      <c r="I33" s="22"/>
      <c r="J33" s="10">
        <f t="shared" si="5"/>
        <v>0.87754694608207062</v>
      </c>
    </row>
    <row r="34" spans="1:10" s="10" customFormat="1" x14ac:dyDescent="0.25">
      <c r="A34" s="2" t="s">
        <v>4</v>
      </c>
      <c r="B34" s="13">
        <f t="shared" si="2"/>
        <v>1.7309026632998035</v>
      </c>
      <c r="C34" s="22"/>
      <c r="D34" s="13">
        <f t="shared" si="3"/>
        <v>2.1067366295336392</v>
      </c>
      <c r="E34" s="22"/>
      <c r="F34" s="13">
        <f t="shared" si="6"/>
        <v>1.5634444315938758</v>
      </c>
      <c r="G34" s="22"/>
      <c r="H34" s="13">
        <f>H20/$I20</f>
        <v>1.952634738093735</v>
      </c>
      <c r="I34" s="22"/>
      <c r="J34" s="10">
        <f t="shared" si="5"/>
        <v>1.8384296156302633</v>
      </c>
    </row>
    <row r="35" spans="1:10" s="10" customFormat="1" x14ac:dyDescent="0.25">
      <c r="A35" s="2" t="s">
        <v>5</v>
      </c>
      <c r="B35" s="13">
        <f t="shared" si="2"/>
        <v>1.9891160041355025</v>
      </c>
      <c r="C35" s="22"/>
      <c r="D35" s="13">
        <f t="shared" si="3"/>
        <v>2.0540464602434838</v>
      </c>
      <c r="E35" s="22"/>
      <c r="F35" s="13">
        <f>F21/$G21</f>
        <v>1.7297296866395409</v>
      </c>
      <c r="G35" s="22"/>
      <c r="H35" s="13">
        <f t="shared" si="4"/>
        <v>1.7880925568994546</v>
      </c>
      <c r="I35" s="22"/>
      <c r="J35" s="10">
        <f t="shared" si="5"/>
        <v>1.8902461769794954</v>
      </c>
    </row>
    <row r="36" spans="1:10" s="10" customFormat="1" x14ac:dyDescent="0.25">
      <c r="A36" s="2" t="s">
        <v>6</v>
      </c>
      <c r="B36" s="13">
        <f>B22/$C22</f>
        <v>1.3106501064152034</v>
      </c>
      <c r="C36" s="22"/>
      <c r="D36" s="13">
        <f t="shared" si="3"/>
        <v>1.1802780675749813</v>
      </c>
      <c r="E36" s="22"/>
      <c r="F36" s="13">
        <f t="shared" si="6"/>
        <v>1.8621279946004317</v>
      </c>
      <c r="G36" s="22"/>
      <c r="H36" s="13">
        <f t="shared" si="4"/>
        <v>1.3332004643309519</v>
      </c>
      <c r="I36" s="22"/>
      <c r="J36" s="10">
        <f t="shared" si="5"/>
        <v>1.4215641582303922</v>
      </c>
    </row>
    <row r="37" spans="1:10" s="10" customFormat="1" x14ac:dyDescent="0.25">
      <c r="A37" s="2" t="s">
        <v>7</v>
      </c>
      <c r="B37" s="13">
        <f t="shared" si="2"/>
        <v>1.124418658310681</v>
      </c>
      <c r="C37" s="22"/>
      <c r="D37" s="13">
        <f t="shared" si="3"/>
        <v>1.2625685828289281</v>
      </c>
      <c r="E37" s="22"/>
      <c r="F37" s="13">
        <f t="shared" si="6"/>
        <v>1.1908618111970279</v>
      </c>
      <c r="G37" s="22"/>
      <c r="H37" s="13">
        <f t="shared" si="4"/>
        <v>1.3572147289161789</v>
      </c>
      <c r="I37" s="22"/>
      <c r="J37" s="10">
        <f t="shared" si="5"/>
        <v>1.2337659453132039</v>
      </c>
    </row>
    <row r="38" spans="1:10" s="10" customFormat="1" x14ac:dyDescent="0.25">
      <c r="A38" s="2" t="s">
        <v>8</v>
      </c>
      <c r="B38" s="13">
        <f t="shared" si="2"/>
        <v>0.75934936873996417</v>
      </c>
      <c r="C38" s="22"/>
      <c r="D38" s="13">
        <f t="shared" si="3"/>
        <v>1.118643076136957</v>
      </c>
      <c r="E38" s="22"/>
      <c r="F38" s="13">
        <f t="shared" si="6"/>
        <v>1.05096221448076</v>
      </c>
      <c r="G38" s="22"/>
      <c r="H38" s="13">
        <f t="shared" si="4"/>
        <v>1.0307312522799426</v>
      </c>
      <c r="I38" s="22"/>
      <c r="J38" s="10">
        <f t="shared" si="5"/>
        <v>0.98992147790940599</v>
      </c>
    </row>
    <row r="39" spans="1:10" s="10" customFormat="1" x14ac:dyDescent="0.25">
      <c r="A39" s="2" t="s">
        <v>9</v>
      </c>
      <c r="B39" s="13">
        <f t="shared" si="2"/>
        <v>0.64605294451023842</v>
      </c>
      <c r="C39" s="22"/>
      <c r="D39" s="13">
        <f t="shared" si="3"/>
        <v>1.2237246750624113</v>
      </c>
      <c r="E39" s="22"/>
      <c r="F39" s="13">
        <f>F25/$G25</f>
        <v>0.9772352945327244</v>
      </c>
      <c r="G39" s="22"/>
      <c r="H39" s="13">
        <f t="shared" si="4"/>
        <v>0.88223309277393158</v>
      </c>
      <c r="I39" s="22"/>
      <c r="J39" s="10">
        <f t="shared" si="5"/>
        <v>0.93231150171982635</v>
      </c>
    </row>
    <row r="40" spans="1:10" s="10" customFormat="1" x14ac:dyDescent="0.25">
      <c r="A40" s="2" t="s">
        <v>10</v>
      </c>
      <c r="B40" s="13">
        <f t="shared" si="2"/>
        <v>0.88831060806778217</v>
      </c>
      <c r="C40" s="22"/>
      <c r="D40" s="13">
        <f t="shared" si="3"/>
        <v>1.0261243351878579</v>
      </c>
      <c r="E40" s="22"/>
      <c r="F40" s="13">
        <f t="shared" si="6"/>
        <v>0.91643227997338694</v>
      </c>
      <c r="G40" s="22"/>
      <c r="H40" s="13">
        <f t="shared" si="4"/>
        <v>0.50145472580795791</v>
      </c>
      <c r="I40" s="22"/>
      <c r="J40" s="10">
        <f t="shared" si="5"/>
        <v>0.83308048725924633</v>
      </c>
    </row>
    <row r="41" spans="1:10" s="10" customFormat="1" ht="15.75" thickBot="1" x14ac:dyDescent="0.3">
      <c r="A41" s="3" t="s">
        <v>11</v>
      </c>
      <c r="B41" s="15">
        <f t="shared" si="2"/>
        <v>0.94183689863411602</v>
      </c>
      <c r="C41" s="23"/>
      <c r="D41" s="15">
        <f t="shared" si="3"/>
        <v>0.64255913029477674</v>
      </c>
      <c r="E41" s="23"/>
      <c r="F41" s="15">
        <f t="shared" si="6"/>
        <v>0.64566319879393508</v>
      </c>
      <c r="G41" s="23"/>
      <c r="H41" s="15">
        <f t="shared" si="4"/>
        <v>0.91726321054714532</v>
      </c>
      <c r="I41" s="23"/>
      <c r="J41" s="10">
        <f t="shared" si="5"/>
        <v>0.78683060956749329</v>
      </c>
    </row>
  </sheetData>
  <mergeCells count="15">
    <mergeCell ref="F29:G29"/>
    <mergeCell ref="H29:I29"/>
    <mergeCell ref="F15:G15"/>
    <mergeCell ref="H15:I15"/>
    <mergeCell ref="A1:A2"/>
    <mergeCell ref="B1:C1"/>
    <mergeCell ref="D1:E1"/>
    <mergeCell ref="F1:G1"/>
    <mergeCell ref="H1:I1"/>
    <mergeCell ref="A29:A30"/>
    <mergeCell ref="B29:C29"/>
    <mergeCell ref="A15:A16"/>
    <mergeCell ref="B15:C15"/>
    <mergeCell ref="D15:E15"/>
    <mergeCell ref="D29:E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1"/>
  <sheetViews>
    <sheetView topLeftCell="A8" workbookViewId="0">
      <selection activeCell="A31" sqref="A31:A41"/>
    </sheetView>
  </sheetViews>
  <sheetFormatPr defaultRowHeight="15" x14ac:dyDescent="0.25"/>
  <cols>
    <col min="1" max="1" width="32.28515625" customWidth="1"/>
    <col min="2" max="9" width="14.140625" customWidth="1"/>
  </cols>
  <sheetData>
    <row r="1" spans="1:9" x14ac:dyDescent="0.25">
      <c r="A1" s="27" t="s">
        <v>12</v>
      </c>
      <c r="B1" s="31" t="s">
        <v>13</v>
      </c>
      <c r="C1" s="32"/>
      <c r="D1" s="31" t="s">
        <v>14</v>
      </c>
      <c r="E1" s="32"/>
      <c r="F1" s="31" t="s">
        <v>15</v>
      </c>
      <c r="G1" s="32"/>
      <c r="H1" s="31" t="s">
        <v>16</v>
      </c>
      <c r="I1" s="32"/>
    </row>
    <row r="2" spans="1:9" ht="15.75" thickBot="1" x14ac:dyDescent="0.3">
      <c r="A2" s="28"/>
      <c r="B2" s="8" t="s">
        <v>21</v>
      </c>
      <c r="C2" s="9" t="s">
        <v>17</v>
      </c>
      <c r="D2" s="8" t="s">
        <v>21</v>
      </c>
      <c r="E2" s="9" t="s">
        <v>17</v>
      </c>
      <c r="F2" s="8" t="s">
        <v>21</v>
      </c>
      <c r="G2" s="9" t="s">
        <v>17</v>
      </c>
      <c r="H2" s="8" t="s">
        <v>21</v>
      </c>
      <c r="I2" s="9" t="s">
        <v>17</v>
      </c>
    </row>
    <row r="3" spans="1:9" x14ac:dyDescent="0.25">
      <c r="A3" s="2" t="s">
        <v>1</v>
      </c>
      <c r="B3" s="4"/>
      <c r="C3" s="5">
        <v>6790753.3700000001</v>
      </c>
      <c r="D3" s="25">
        <v>4294522.1399999997</v>
      </c>
      <c r="E3" s="5">
        <v>2201011.5</v>
      </c>
      <c r="F3" s="25">
        <v>1479715.44</v>
      </c>
      <c r="G3" s="5">
        <v>712026.24</v>
      </c>
      <c r="H3" s="25">
        <v>58816.480000000003</v>
      </c>
      <c r="I3" s="5">
        <v>1081026.92</v>
      </c>
    </row>
    <row r="4" spans="1:9" x14ac:dyDescent="0.25">
      <c r="A4" s="2" t="s">
        <v>2</v>
      </c>
      <c r="B4" s="4"/>
      <c r="C4" s="5">
        <v>7015389.9000000004</v>
      </c>
      <c r="D4" s="25">
        <v>2978185.38</v>
      </c>
      <c r="E4" s="5">
        <v>2301730.5699999998</v>
      </c>
      <c r="F4" s="25">
        <v>1246660.5</v>
      </c>
      <c r="G4" s="5">
        <v>740464.24</v>
      </c>
      <c r="H4" s="25">
        <v>132338.94</v>
      </c>
      <c r="I4" s="5">
        <v>899654.09</v>
      </c>
    </row>
    <row r="5" spans="1:9" x14ac:dyDescent="0.25">
      <c r="A5" s="2" t="s">
        <v>3</v>
      </c>
      <c r="B5" s="4"/>
      <c r="C5" s="5">
        <v>6648079.6500000004</v>
      </c>
      <c r="D5" s="25">
        <v>811289.42</v>
      </c>
      <c r="E5" s="5">
        <v>1410434.62</v>
      </c>
      <c r="F5" s="25">
        <v>507411.5</v>
      </c>
      <c r="G5" s="5">
        <v>767130.07</v>
      </c>
      <c r="H5" s="25">
        <v>23798.67</v>
      </c>
      <c r="I5" s="5">
        <v>755424</v>
      </c>
    </row>
    <row r="6" spans="1:9" x14ac:dyDescent="0.25">
      <c r="A6" s="2" t="s">
        <v>4</v>
      </c>
      <c r="B6" s="4"/>
      <c r="C6" s="5">
        <v>5047893.3499999996</v>
      </c>
      <c r="D6" s="25">
        <v>1125339.75</v>
      </c>
      <c r="E6" s="5">
        <v>1286493.6499999999</v>
      </c>
      <c r="F6" s="25">
        <v>420489.51</v>
      </c>
      <c r="G6" s="5">
        <v>639960.93000000005</v>
      </c>
      <c r="H6" s="25">
        <v>25495.69</v>
      </c>
      <c r="I6" s="5">
        <v>661230.21</v>
      </c>
    </row>
    <row r="7" spans="1:9" x14ac:dyDescent="0.25">
      <c r="A7" s="2" t="s">
        <v>5</v>
      </c>
      <c r="B7" s="4"/>
      <c r="C7" s="5">
        <v>5142059.62</v>
      </c>
      <c r="D7" s="25">
        <v>1135242.49</v>
      </c>
      <c r="E7" s="5">
        <v>1252144.5</v>
      </c>
      <c r="F7" s="25">
        <v>342475</v>
      </c>
      <c r="G7" s="5">
        <v>558186.91</v>
      </c>
      <c r="H7" s="25">
        <v>21015.42</v>
      </c>
      <c r="I7" s="5">
        <v>737203.26</v>
      </c>
    </row>
    <row r="8" spans="1:9" x14ac:dyDescent="0.25">
      <c r="A8" s="2" t="s">
        <v>6</v>
      </c>
      <c r="B8" s="4"/>
      <c r="C8" s="5">
        <v>5658198.9000000004</v>
      </c>
      <c r="D8" s="25">
        <v>778594.91</v>
      </c>
      <c r="E8" s="5">
        <v>1485883.95</v>
      </c>
      <c r="F8" s="25">
        <v>365766.2</v>
      </c>
      <c r="G8" s="5">
        <v>470401.26</v>
      </c>
      <c r="H8" s="25">
        <v>8780.68</v>
      </c>
      <c r="I8" s="5">
        <v>734230.67</v>
      </c>
    </row>
    <row r="9" spans="1:9" x14ac:dyDescent="0.25">
      <c r="A9" s="2" t="s">
        <v>7</v>
      </c>
      <c r="B9" s="4"/>
      <c r="C9" s="5">
        <v>4824187.3600000003</v>
      </c>
      <c r="D9" s="25">
        <v>736895.77</v>
      </c>
      <c r="E9" s="5">
        <v>1539823.59</v>
      </c>
      <c r="F9" s="25">
        <v>411132.93</v>
      </c>
      <c r="G9" s="5">
        <v>623932.65</v>
      </c>
      <c r="H9" s="25">
        <v>18700.439999999999</v>
      </c>
      <c r="I9" s="5">
        <v>752774</v>
      </c>
    </row>
    <row r="10" spans="1:9" x14ac:dyDescent="0.25">
      <c r="A10" s="2" t="s">
        <v>8</v>
      </c>
      <c r="B10" s="4"/>
      <c r="C10" s="5">
        <v>5738697.5499999998</v>
      </c>
      <c r="D10" s="25">
        <v>1998918.29</v>
      </c>
      <c r="E10" s="5">
        <v>1475188.76</v>
      </c>
      <c r="F10" s="25">
        <v>1240861.3600000001</v>
      </c>
      <c r="G10" s="5">
        <v>762394.57</v>
      </c>
      <c r="H10" s="25">
        <v>60915.5</v>
      </c>
      <c r="I10" s="5">
        <v>768475.43</v>
      </c>
    </row>
    <row r="11" spans="1:9" x14ac:dyDescent="0.25">
      <c r="A11" s="2" t="s">
        <v>9</v>
      </c>
      <c r="B11" s="4"/>
      <c r="C11" s="5">
        <v>5637973.6299999999</v>
      </c>
      <c r="D11" s="25">
        <v>2388749</v>
      </c>
      <c r="E11" s="5">
        <v>1691865</v>
      </c>
      <c r="F11" s="25">
        <v>1315877.7</v>
      </c>
      <c r="G11" s="5">
        <v>768515</v>
      </c>
      <c r="H11" s="25">
        <v>85719.25</v>
      </c>
      <c r="I11" s="5">
        <v>776509.61</v>
      </c>
    </row>
    <row r="12" spans="1:9" x14ac:dyDescent="0.25">
      <c r="A12" s="2" t="s">
        <v>10</v>
      </c>
      <c r="B12" s="4"/>
      <c r="C12" s="5">
        <v>5064799.96</v>
      </c>
      <c r="D12" s="25">
        <v>1819430.5</v>
      </c>
      <c r="E12" s="5">
        <v>1361473.04</v>
      </c>
      <c r="F12" s="25">
        <v>1320571.23</v>
      </c>
      <c r="G12" s="5">
        <v>757494.8</v>
      </c>
      <c r="H12" s="25">
        <v>32781.089999999997</v>
      </c>
      <c r="I12" s="5">
        <v>715898.5</v>
      </c>
    </row>
    <row r="13" spans="1:9" ht="15.75" thickBot="1" x14ac:dyDescent="0.3">
      <c r="A13" s="3" t="s">
        <v>11</v>
      </c>
      <c r="B13" s="6"/>
      <c r="C13" s="7">
        <v>4748159.5</v>
      </c>
      <c r="D13" s="26">
        <v>335918.54</v>
      </c>
      <c r="E13" s="7">
        <v>1377037.71</v>
      </c>
      <c r="F13" s="26">
        <v>780821.4</v>
      </c>
      <c r="G13" s="7">
        <v>602586.5</v>
      </c>
      <c r="H13" s="26">
        <v>115226</v>
      </c>
      <c r="I13" s="7">
        <v>945660.3</v>
      </c>
    </row>
    <row r="14" spans="1:9" ht="15.75" thickBot="1" x14ac:dyDescent="0.3"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9" t="s">
        <v>12</v>
      </c>
      <c r="B15" s="31" t="s">
        <v>13</v>
      </c>
      <c r="C15" s="32"/>
      <c r="D15" s="31" t="s">
        <v>14</v>
      </c>
      <c r="E15" s="32"/>
      <c r="F15" s="31" t="s">
        <v>15</v>
      </c>
      <c r="G15" s="32"/>
      <c r="H15" s="31" t="s">
        <v>16</v>
      </c>
      <c r="I15" s="32"/>
    </row>
    <row r="16" spans="1:9" ht="15.75" thickBot="1" x14ac:dyDescent="0.3">
      <c r="A16" s="30"/>
      <c r="B16" s="8" t="s">
        <v>21</v>
      </c>
      <c r="C16" s="9" t="s">
        <v>17</v>
      </c>
      <c r="D16" s="8" t="s">
        <v>21</v>
      </c>
      <c r="E16" s="9" t="s">
        <v>17</v>
      </c>
      <c r="F16" s="8" t="s">
        <v>21</v>
      </c>
      <c r="G16" s="9" t="s">
        <v>17</v>
      </c>
      <c r="H16" s="8" t="s">
        <v>21</v>
      </c>
      <c r="I16" s="9" t="s">
        <v>17</v>
      </c>
    </row>
    <row r="17" spans="1:10" x14ac:dyDescent="0.25">
      <c r="A17" s="2" t="s">
        <v>1</v>
      </c>
      <c r="B17" s="20" t="e">
        <f>B3/AVERAGE(B$3:B$13)</f>
        <v>#DIV/0!</v>
      </c>
      <c r="C17" s="24">
        <f t="shared" ref="C17:I17" si="0">C3/AVERAGE(C$3:C$13)</f>
        <v>1.1986978620745741</v>
      </c>
      <c r="D17" s="13">
        <f>D3/AVERAGE(D$3:D$13)</f>
        <v>2.5669468181738706</v>
      </c>
      <c r="E17" s="14">
        <f t="shared" si="0"/>
        <v>1.3927978760738966</v>
      </c>
      <c r="F17" s="13">
        <f t="shared" si="0"/>
        <v>1.7257468960982016</v>
      </c>
      <c r="G17" s="14">
        <f t="shared" si="0"/>
        <v>1.0579751544583085</v>
      </c>
      <c r="H17" s="13">
        <f t="shared" si="0"/>
        <v>1.108626466993436</v>
      </c>
      <c r="I17" s="14">
        <f t="shared" si="0"/>
        <v>1.3469844750589617</v>
      </c>
    </row>
    <row r="18" spans="1:10" x14ac:dyDescent="0.25">
      <c r="A18" s="2" t="s">
        <v>2</v>
      </c>
      <c r="B18" s="13" t="e">
        <f t="shared" ref="B18:I27" si="1">B4/AVERAGE(B$3:B$13)</f>
        <v>#DIV/0!</v>
      </c>
      <c r="C18" s="14">
        <f t="shared" si="1"/>
        <v>1.2383505064254101</v>
      </c>
      <c r="D18" s="13">
        <f t="shared" si="1"/>
        <v>1.7801383334172172</v>
      </c>
      <c r="E18" s="14">
        <f t="shared" si="1"/>
        <v>1.4565328028455824</v>
      </c>
      <c r="F18" s="13">
        <f t="shared" si="1"/>
        <v>1.4539420419666853</v>
      </c>
      <c r="G18" s="14">
        <f t="shared" si="1"/>
        <v>1.1002301947254838</v>
      </c>
      <c r="H18" s="13">
        <f t="shared" si="1"/>
        <v>2.4944446097055839</v>
      </c>
      <c r="I18" s="14">
        <f t="shared" si="1"/>
        <v>1.1209897457070708</v>
      </c>
    </row>
    <row r="19" spans="1:10" x14ac:dyDescent="0.25">
      <c r="A19" s="2" t="s">
        <v>3</v>
      </c>
      <c r="B19" s="13" t="e">
        <f t="shared" si="1"/>
        <v>#DIV/0!</v>
      </c>
      <c r="C19" s="14">
        <f t="shared" si="1"/>
        <v>1.1735132214581492</v>
      </c>
      <c r="D19" s="13">
        <f t="shared" si="1"/>
        <v>0.48492864337337549</v>
      </c>
      <c r="E19" s="14">
        <f t="shared" si="1"/>
        <v>0.89252161702794086</v>
      </c>
      <c r="F19" s="13">
        <f t="shared" si="1"/>
        <v>0.59177852545049647</v>
      </c>
      <c r="G19" s="14">
        <f t="shared" si="1"/>
        <v>1.1398520289053715</v>
      </c>
      <c r="H19" s="13">
        <f t="shared" si="1"/>
        <v>0.44857896020371624</v>
      </c>
      <c r="I19" s="14">
        <f t="shared" si="1"/>
        <v>0.94127572705307017</v>
      </c>
    </row>
    <row r="20" spans="1:10" x14ac:dyDescent="0.25">
      <c r="A20" s="2" t="s">
        <v>4</v>
      </c>
      <c r="B20" s="13" t="e">
        <f t="shared" si="1"/>
        <v>#DIV/0!</v>
      </c>
      <c r="C20" s="14">
        <f t="shared" si="1"/>
        <v>0.89104973144172062</v>
      </c>
      <c r="D20" s="13">
        <f t="shared" si="1"/>
        <v>0.67264463808936825</v>
      </c>
      <c r="E20" s="14">
        <f t="shared" si="1"/>
        <v>0.8140918951593642</v>
      </c>
      <c r="F20" s="13">
        <f t="shared" si="1"/>
        <v>0.49040406493585936</v>
      </c>
      <c r="G20" s="14">
        <f t="shared" si="1"/>
        <v>0.9508958037333467</v>
      </c>
      <c r="H20" s="13">
        <f t="shared" si="1"/>
        <v>0.4805659354021164</v>
      </c>
      <c r="I20" s="14">
        <f t="shared" si="1"/>
        <v>0.82390809223324146</v>
      </c>
    </row>
    <row r="21" spans="1:10" x14ac:dyDescent="0.25">
      <c r="A21" s="2" t="s">
        <v>5</v>
      </c>
      <c r="B21" s="13" t="e">
        <f t="shared" si="1"/>
        <v>#DIV/0!</v>
      </c>
      <c r="C21" s="14">
        <f>C7/AVERAGE(C$3:C$13)</f>
        <v>0.90767187929164872</v>
      </c>
      <c r="D21" s="13">
        <f t="shared" si="1"/>
        <v>0.67856376159264198</v>
      </c>
      <c r="E21" s="14">
        <f t="shared" si="1"/>
        <v>0.79235578739030277</v>
      </c>
      <c r="F21" s="13">
        <f t="shared" si="1"/>
        <v>0.39941812612378474</v>
      </c>
      <c r="G21" s="14">
        <f t="shared" si="1"/>
        <v>0.82939061673324843</v>
      </c>
      <c r="H21" s="13">
        <f t="shared" si="1"/>
        <v>0.39611773480805362</v>
      </c>
      <c r="I21" s="14">
        <f t="shared" si="1"/>
        <v>0.91857226477103382</v>
      </c>
    </row>
    <row r="22" spans="1:10" x14ac:dyDescent="0.25">
      <c r="A22" s="2" t="s">
        <v>6</v>
      </c>
      <c r="B22" s="13" t="e">
        <f t="shared" si="1"/>
        <v>#DIV/0!</v>
      </c>
      <c r="C22" s="14">
        <f t="shared" si="1"/>
        <v>0.99878033482796136</v>
      </c>
      <c r="D22" s="13">
        <f t="shared" si="1"/>
        <v>0.46538629018940664</v>
      </c>
      <c r="E22" s="14">
        <f t="shared" si="1"/>
        <v>0.9402658775986823</v>
      </c>
      <c r="F22" s="13">
        <f t="shared" si="1"/>
        <v>0.42658194088157519</v>
      </c>
      <c r="G22" s="14">
        <f t="shared" si="1"/>
        <v>0.69895295671390278</v>
      </c>
      <c r="H22" s="13">
        <f t="shared" si="1"/>
        <v>0.16550623645277518</v>
      </c>
      <c r="I22" s="14">
        <f t="shared" si="1"/>
        <v>0.91486834907139947</v>
      </c>
    </row>
    <row r="23" spans="1:10" x14ac:dyDescent="0.25">
      <c r="A23" s="2" t="s">
        <v>7</v>
      </c>
      <c r="B23" s="13" t="e">
        <f t="shared" si="1"/>
        <v>#DIV/0!</v>
      </c>
      <c r="C23" s="14">
        <f t="shared" si="1"/>
        <v>0.85156134520008109</v>
      </c>
      <c r="D23" s="13">
        <f t="shared" si="1"/>
        <v>0.44046163704893249</v>
      </c>
      <c r="E23" s="14">
        <f t="shared" si="1"/>
        <v>0.97439882784823384</v>
      </c>
      <c r="F23" s="13">
        <f>F9/AVERAGE(F$3:F$13)</f>
        <v>0.47949177162823903</v>
      </c>
      <c r="G23" s="14">
        <f t="shared" si="1"/>
        <v>0.92707993704744895</v>
      </c>
      <c r="H23" s="13">
        <f t="shared" si="1"/>
        <v>0.35248288793247617</v>
      </c>
      <c r="I23" s="14">
        <f>I9/AVERAGE(I$3:I$13)</f>
        <v>0.93797376593363169</v>
      </c>
    </row>
    <row r="24" spans="1:10" x14ac:dyDescent="0.25">
      <c r="A24" s="2" t="s">
        <v>8</v>
      </c>
      <c r="B24" s="13" t="e">
        <f t="shared" si="1"/>
        <v>#DIV/0!</v>
      </c>
      <c r="C24" s="14">
        <f t="shared" si="1"/>
        <v>1.0129898863161917</v>
      </c>
      <c r="D24" s="13">
        <f t="shared" si="1"/>
        <v>1.1948050975247866</v>
      </c>
      <c r="E24" s="14">
        <f t="shared" si="1"/>
        <v>0.93349797206242924</v>
      </c>
      <c r="F24" s="13">
        <f t="shared" si="1"/>
        <v>1.4471786822121646</v>
      </c>
      <c r="G24" s="14">
        <f t="shared" si="1"/>
        <v>1.1328157133000121</v>
      </c>
      <c r="H24" s="13">
        <f t="shared" si="1"/>
        <v>1.1481907035262675</v>
      </c>
      <c r="I24" s="14">
        <f t="shared" si="1"/>
        <v>0.95753810985045584</v>
      </c>
    </row>
    <row r="25" spans="1:10" x14ac:dyDescent="0.25">
      <c r="A25" s="2" t="s">
        <v>9</v>
      </c>
      <c r="B25" s="13" t="e">
        <f t="shared" si="1"/>
        <v>#DIV/0!</v>
      </c>
      <c r="C25" s="14">
        <f t="shared" si="1"/>
        <v>0.99521018780775206</v>
      </c>
      <c r="D25" s="13">
        <f t="shared" si="1"/>
        <v>1.4278169829079088</v>
      </c>
      <c r="E25" s="14">
        <f t="shared" si="1"/>
        <v>1.0706104800469072</v>
      </c>
      <c r="F25" s="13">
        <f t="shared" si="1"/>
        <v>1.5346679469802926</v>
      </c>
      <c r="G25" s="14">
        <f t="shared" si="1"/>
        <v>1.1419098484748638</v>
      </c>
      <c r="H25" s="13">
        <f t="shared" si="1"/>
        <v>1.6157143249787658</v>
      </c>
      <c r="I25" s="14">
        <f t="shared" si="1"/>
        <v>0.96754888343029333</v>
      </c>
    </row>
    <row r="26" spans="1:10" x14ac:dyDescent="0.25">
      <c r="A26" s="2" t="s">
        <v>10</v>
      </c>
      <c r="B26" s="13" t="e">
        <f t="shared" si="1"/>
        <v>#DIV/0!</v>
      </c>
      <c r="C26" s="14">
        <f t="shared" si="1"/>
        <v>0.89403407149321756</v>
      </c>
      <c r="D26" s="13">
        <f t="shared" si="1"/>
        <v>1.087520608954992</v>
      </c>
      <c r="E26" s="14">
        <f t="shared" si="1"/>
        <v>0.86153877816807023</v>
      </c>
      <c r="F26" s="13">
        <f t="shared" si="1"/>
        <v>1.5401418675803533</v>
      </c>
      <c r="G26" s="14">
        <f t="shared" si="1"/>
        <v>1.125535314585268</v>
      </c>
      <c r="H26" s="13">
        <f t="shared" si="1"/>
        <v>0.61788777551621321</v>
      </c>
      <c r="I26" s="14">
        <f t="shared" si="1"/>
        <v>0.89202604243934835</v>
      </c>
    </row>
    <row r="27" spans="1:10" ht="15.75" thickBot="1" x14ac:dyDescent="0.3">
      <c r="A27" s="3" t="s">
        <v>11</v>
      </c>
      <c r="B27" s="15" t="e">
        <f t="shared" si="1"/>
        <v>#DIV/0!</v>
      </c>
      <c r="C27" s="16">
        <f t="shared" si="1"/>
        <v>0.83814097366329154</v>
      </c>
      <c r="D27" s="15">
        <f>D13/AVERAGE(D$3:D$13)</f>
        <v>0.20078718872750115</v>
      </c>
      <c r="E27" s="16">
        <f>E13/AVERAGE(E$3:E$13)</f>
        <v>0.87138808577858973</v>
      </c>
      <c r="F27" s="15">
        <f t="shared" si="1"/>
        <v>0.91064813614234663</v>
      </c>
      <c r="G27" s="16">
        <f t="shared" si="1"/>
        <v>0.89536243132274385</v>
      </c>
      <c r="H27" s="15">
        <f>H13/AVERAGE(H$3:H$13)</f>
        <v>2.1718843644805954</v>
      </c>
      <c r="I27" s="16">
        <f t="shared" si="1"/>
        <v>1.1783145444514926</v>
      </c>
    </row>
    <row r="28" spans="1:10" ht="15.75" thickBot="1" x14ac:dyDescent="0.3">
      <c r="A28" s="10"/>
      <c r="B28" s="17"/>
      <c r="C28" s="17"/>
      <c r="D28" s="17"/>
      <c r="E28" s="17"/>
      <c r="F28" s="17"/>
      <c r="G28" s="17"/>
      <c r="H28" s="17"/>
      <c r="I28" s="17"/>
    </row>
    <row r="29" spans="1:10" x14ac:dyDescent="0.25">
      <c r="A29" s="33" t="s">
        <v>12</v>
      </c>
      <c r="B29" s="31" t="s">
        <v>13</v>
      </c>
      <c r="C29" s="32"/>
      <c r="D29" s="31" t="s">
        <v>14</v>
      </c>
      <c r="E29" s="32"/>
      <c r="F29" s="31" t="s">
        <v>15</v>
      </c>
      <c r="G29" s="32"/>
      <c r="H29" s="31" t="s">
        <v>16</v>
      </c>
      <c r="I29" s="32"/>
    </row>
    <row r="30" spans="1:10" ht="15.75" thickBot="1" x14ac:dyDescent="0.3">
      <c r="A30" s="34"/>
      <c r="B30" s="8" t="s">
        <v>21</v>
      </c>
      <c r="C30" s="9" t="s">
        <v>17</v>
      </c>
      <c r="D30" s="8" t="s">
        <v>21</v>
      </c>
      <c r="E30" s="9" t="s">
        <v>17</v>
      </c>
      <c r="F30" s="8" t="s">
        <v>21</v>
      </c>
      <c r="G30" s="9" t="s">
        <v>17</v>
      </c>
      <c r="H30" s="8" t="s">
        <v>21</v>
      </c>
      <c r="I30" s="9" t="s">
        <v>17</v>
      </c>
      <c r="J30" s="8" t="s">
        <v>21</v>
      </c>
    </row>
    <row r="31" spans="1:10" x14ac:dyDescent="0.25">
      <c r="A31" s="2" t="s">
        <v>1</v>
      </c>
      <c r="B31" s="20" t="e">
        <f>B17/$C17</f>
        <v>#DIV/0!</v>
      </c>
      <c r="C31" s="21"/>
      <c r="D31" s="20">
        <f>D17/$E17</f>
        <v>1.8430145983635016</v>
      </c>
      <c r="E31" s="21"/>
      <c r="F31" s="20">
        <f>F17/$G17</f>
        <v>1.6311790393431285</v>
      </c>
      <c r="G31" s="21"/>
      <c r="H31" s="20">
        <f>H17/$I17</f>
        <v>0.8230432403052812</v>
      </c>
      <c r="I31" s="21"/>
      <c r="J31" s="10">
        <f>AVERAGE(D31,F31,H31)</f>
        <v>1.4324122926706373</v>
      </c>
    </row>
    <row r="32" spans="1:10" x14ac:dyDescent="0.25">
      <c r="A32" s="2" t="s">
        <v>2</v>
      </c>
      <c r="B32" s="13" t="e">
        <f t="shared" ref="B32:B41" si="2">B18/$C18</f>
        <v>#DIV/0!</v>
      </c>
      <c r="C32" s="22"/>
      <c r="D32" s="13">
        <f t="shared" ref="D32:D41" si="3">D18/$E18</f>
        <v>1.2221752437977482</v>
      </c>
      <c r="E32" s="22"/>
      <c r="F32" s="13">
        <f>F18/$G18</f>
        <v>1.3214889474374547</v>
      </c>
      <c r="G32" s="22"/>
      <c r="H32" s="13">
        <f t="shared" ref="H32:H41" si="4">H18/$I18</f>
        <v>2.225216260236349</v>
      </c>
      <c r="I32" s="22"/>
      <c r="J32" s="10">
        <f t="shared" ref="J32:J41" si="5">AVERAGE(D32,F32,H32)</f>
        <v>1.5896268171571839</v>
      </c>
    </row>
    <row r="33" spans="1:10" x14ac:dyDescent="0.25">
      <c r="A33" s="2" t="s">
        <v>3</v>
      </c>
      <c r="B33" s="13" t="e">
        <f t="shared" si="2"/>
        <v>#DIV/0!</v>
      </c>
      <c r="C33" s="22"/>
      <c r="D33" s="13">
        <f t="shared" si="3"/>
        <v>0.54332425581821464</v>
      </c>
      <c r="E33" s="22"/>
      <c r="F33" s="13">
        <f t="shared" ref="F33:F41" si="6">F19/$G19</f>
        <v>0.51917135772333212</v>
      </c>
      <c r="G33" s="22"/>
      <c r="H33" s="13">
        <f t="shared" si="4"/>
        <v>0.47656488668641178</v>
      </c>
      <c r="I33" s="22"/>
      <c r="J33" s="10">
        <f t="shared" si="5"/>
        <v>0.51302016674265283</v>
      </c>
    </row>
    <row r="34" spans="1:10" x14ac:dyDescent="0.25">
      <c r="A34" s="2" t="s">
        <v>4</v>
      </c>
      <c r="B34" s="13" t="e">
        <f t="shared" si="2"/>
        <v>#DIV/0!</v>
      </c>
      <c r="C34" s="22"/>
      <c r="D34" s="13">
        <f t="shared" si="3"/>
        <v>0.82625148596731002</v>
      </c>
      <c r="E34" s="22"/>
      <c r="F34" s="13">
        <f t="shared" si="6"/>
        <v>0.51572849833858359</v>
      </c>
      <c r="G34" s="22"/>
      <c r="H34" s="13">
        <f>H20/$I20</f>
        <v>0.58327614442955633</v>
      </c>
      <c r="I34" s="22"/>
      <c r="J34" s="10">
        <f t="shared" si="5"/>
        <v>0.64175204291181664</v>
      </c>
    </row>
    <row r="35" spans="1:10" x14ac:dyDescent="0.25">
      <c r="A35" s="2" t="s">
        <v>5</v>
      </c>
      <c r="B35" s="13" t="e">
        <f t="shared" si="2"/>
        <v>#DIV/0!</v>
      </c>
      <c r="C35" s="22"/>
      <c r="D35" s="13">
        <f t="shared" si="3"/>
        <v>0.85638771419535487</v>
      </c>
      <c r="E35" s="22"/>
      <c r="F35" s="13">
        <f>F21/$G21</f>
        <v>0.48158023260136185</v>
      </c>
      <c r="G35" s="22"/>
      <c r="H35" s="13">
        <f t="shared" si="4"/>
        <v>0.43123197814685943</v>
      </c>
      <c r="I35" s="22"/>
      <c r="J35" s="10">
        <f t="shared" si="5"/>
        <v>0.58973330831452542</v>
      </c>
    </row>
    <row r="36" spans="1:10" x14ac:dyDescent="0.25">
      <c r="A36" s="2" t="s">
        <v>6</v>
      </c>
      <c r="B36" s="13" t="e">
        <f>B22/$C22</f>
        <v>#DIV/0!</v>
      </c>
      <c r="C36" s="22"/>
      <c r="D36" s="13">
        <f t="shared" si="3"/>
        <v>0.49495180169458364</v>
      </c>
      <c r="E36" s="22"/>
      <c r="F36" s="13">
        <f t="shared" si="6"/>
        <v>0.61031566829208628</v>
      </c>
      <c r="G36" s="22"/>
      <c r="H36" s="13">
        <f t="shared" si="4"/>
        <v>0.18090716180176708</v>
      </c>
      <c r="I36" s="22"/>
      <c r="J36" s="10">
        <f t="shared" si="5"/>
        <v>0.42872487726281233</v>
      </c>
    </row>
    <row r="37" spans="1:10" x14ac:dyDescent="0.25">
      <c r="A37" s="2" t="s">
        <v>7</v>
      </c>
      <c r="B37" s="13" t="e">
        <f t="shared" si="2"/>
        <v>#DIV/0!</v>
      </c>
      <c r="C37" s="22"/>
      <c r="D37" s="13">
        <f t="shared" si="3"/>
        <v>0.45203424353619603</v>
      </c>
      <c r="E37" s="22"/>
      <c r="F37" s="13">
        <f>F23/$G23</f>
        <v>0.51720650233821008</v>
      </c>
      <c r="G37" s="22"/>
      <c r="H37" s="13">
        <f t="shared" si="4"/>
        <v>0.37579184059761522</v>
      </c>
      <c r="I37" s="22"/>
      <c r="J37" s="10">
        <f t="shared" si="5"/>
        <v>0.44834419549067378</v>
      </c>
    </row>
    <row r="38" spans="1:10" x14ac:dyDescent="0.25">
      <c r="A38" s="2" t="s">
        <v>8</v>
      </c>
      <c r="B38" s="13" t="e">
        <f t="shared" si="2"/>
        <v>#DIV/0!</v>
      </c>
      <c r="C38" s="22"/>
      <c r="D38" s="13">
        <f t="shared" si="3"/>
        <v>1.2799225421829648</v>
      </c>
      <c r="E38" s="22"/>
      <c r="F38" s="13">
        <f t="shared" si="6"/>
        <v>1.2775058336685496</v>
      </c>
      <c r="G38" s="22"/>
      <c r="H38" s="13">
        <f t="shared" si="4"/>
        <v>1.1991070555986403</v>
      </c>
      <c r="I38" s="22"/>
      <c r="J38" s="10">
        <f t="shared" si="5"/>
        <v>1.2521784771500515</v>
      </c>
    </row>
    <row r="39" spans="1:10" x14ac:dyDescent="0.25">
      <c r="A39" s="2" t="s">
        <v>9</v>
      </c>
      <c r="B39" s="13" t="e">
        <f t="shared" si="2"/>
        <v>#DIV/0!</v>
      </c>
      <c r="C39" s="22"/>
      <c r="D39" s="13">
        <f t="shared" si="3"/>
        <v>1.333647493199722</v>
      </c>
      <c r="E39" s="22"/>
      <c r="F39" s="13">
        <f>F25/$G25</f>
        <v>1.3439484290550581</v>
      </c>
      <c r="G39" s="22"/>
      <c r="H39" s="13">
        <f t="shared" si="4"/>
        <v>1.6699045936061683</v>
      </c>
      <c r="I39" s="22"/>
      <c r="J39" s="10">
        <f t="shared" si="5"/>
        <v>1.4491668386203163</v>
      </c>
    </row>
    <row r="40" spans="1:10" x14ac:dyDescent="0.25">
      <c r="A40" s="2" t="s">
        <v>10</v>
      </c>
      <c r="B40" s="13" t="e">
        <f t="shared" si="2"/>
        <v>#DIV/0!</v>
      </c>
      <c r="C40" s="22"/>
      <c r="D40" s="13">
        <f t="shared" si="3"/>
        <v>1.2623002429065786</v>
      </c>
      <c r="E40" s="22"/>
      <c r="F40" s="13">
        <f t="shared" si="6"/>
        <v>1.3683638777232481</v>
      </c>
      <c r="G40" s="22"/>
      <c r="H40" s="13">
        <f t="shared" si="4"/>
        <v>0.69267907675265583</v>
      </c>
      <c r="I40" s="22"/>
      <c r="J40" s="10">
        <f t="shared" si="5"/>
        <v>1.1077810657941607</v>
      </c>
    </row>
    <row r="41" spans="1:10" ht="15.75" thickBot="1" x14ac:dyDescent="0.3">
      <c r="A41" s="3" t="s">
        <v>11</v>
      </c>
      <c r="B41" s="15" t="e">
        <f t="shared" si="2"/>
        <v>#DIV/0!</v>
      </c>
      <c r="C41" s="23"/>
      <c r="D41" s="15">
        <f t="shared" si="3"/>
        <v>0.23042223322125957</v>
      </c>
      <c r="E41" s="23"/>
      <c r="F41" s="15">
        <f t="shared" si="6"/>
        <v>1.0170720864365739</v>
      </c>
      <c r="G41" s="23"/>
      <c r="H41" s="15">
        <f t="shared" si="4"/>
        <v>1.8432127267779854</v>
      </c>
      <c r="I41" s="23"/>
      <c r="J41" s="10">
        <f t="shared" si="5"/>
        <v>1.0302356821452729</v>
      </c>
    </row>
  </sheetData>
  <mergeCells count="15">
    <mergeCell ref="A29:A30"/>
    <mergeCell ref="B29:C29"/>
    <mergeCell ref="D29:E29"/>
    <mergeCell ref="F29:G29"/>
    <mergeCell ref="H29:I29"/>
    <mergeCell ref="A15:A16"/>
    <mergeCell ref="B15:C15"/>
    <mergeCell ref="D15:E15"/>
    <mergeCell ref="F15:G15"/>
    <mergeCell ref="H15:I15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tabSelected="1" workbookViewId="0">
      <selection activeCell="F1" sqref="F1:Q1048576"/>
    </sheetView>
  </sheetViews>
  <sheetFormatPr defaultRowHeight="15" x14ac:dyDescent="0.25"/>
  <cols>
    <col min="1" max="1" width="28.7109375" bestFit="1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s="2" t="s">
        <v>22</v>
      </c>
      <c r="B2">
        <v>1.0823755192291173</v>
      </c>
      <c r="C2">
        <v>0.5670382336219888</v>
      </c>
      <c r="D2">
        <v>0.34099687139698559</v>
      </c>
      <c r="E2">
        <v>1.4324122926706373</v>
      </c>
    </row>
    <row r="3" spans="1:5" x14ac:dyDescent="0.25">
      <c r="A3" s="2" t="s">
        <v>23</v>
      </c>
      <c r="B3">
        <v>1.4432727375413281</v>
      </c>
      <c r="C3">
        <v>0.85660781611543702</v>
      </c>
      <c r="D3">
        <v>0.47880953320692066</v>
      </c>
      <c r="E3">
        <v>1.5896268171571839</v>
      </c>
    </row>
    <row r="4" spans="1:5" x14ac:dyDescent="0.25">
      <c r="A4" s="2" t="s">
        <v>24</v>
      </c>
      <c r="B4">
        <v>3.3156779789268302</v>
      </c>
      <c r="C4">
        <v>1.4568933908048514</v>
      </c>
      <c r="D4">
        <v>0.87754694608207062</v>
      </c>
      <c r="E4">
        <v>0.51302016674265283</v>
      </c>
    </row>
    <row r="5" spans="1:5" x14ac:dyDescent="0.25">
      <c r="A5" s="2" t="s">
        <v>25</v>
      </c>
      <c r="B5">
        <v>0.55783432988582293</v>
      </c>
      <c r="C5">
        <v>0.85422338484648397</v>
      </c>
      <c r="D5">
        <v>1.8384296156302633</v>
      </c>
      <c r="E5">
        <v>0.64175204291181664</v>
      </c>
    </row>
    <row r="6" spans="1:5" x14ac:dyDescent="0.25">
      <c r="A6" s="2" t="s">
        <v>26</v>
      </c>
      <c r="B6">
        <v>0.66664581434031089</v>
      </c>
      <c r="C6">
        <v>1.1720499111130904</v>
      </c>
      <c r="D6">
        <v>1.8902461769794954</v>
      </c>
      <c r="E6">
        <v>0.58973330831452542</v>
      </c>
    </row>
    <row r="7" spans="1:5" x14ac:dyDescent="0.25">
      <c r="A7" s="2" t="s">
        <v>27</v>
      </c>
      <c r="B7">
        <v>0.64406981408349884</v>
      </c>
      <c r="C7">
        <v>1.4397994887701444</v>
      </c>
      <c r="D7">
        <v>1.4215641582303922</v>
      </c>
      <c r="E7">
        <v>0.42872487726281233</v>
      </c>
    </row>
    <row r="8" spans="1:5" x14ac:dyDescent="0.25">
      <c r="A8" s="2" t="s">
        <v>28</v>
      </c>
      <c r="B8">
        <v>0.71235168716550312</v>
      </c>
      <c r="C8">
        <v>1.7771559166621032</v>
      </c>
      <c r="D8">
        <v>1.2337659453132039</v>
      </c>
      <c r="E8">
        <v>0.44834419549067378</v>
      </c>
    </row>
    <row r="9" spans="1:5" x14ac:dyDescent="0.25">
      <c r="A9" s="2" t="s">
        <v>29</v>
      </c>
      <c r="B9">
        <v>0.44775864157229417</v>
      </c>
      <c r="C9">
        <v>0.63547104912621433</v>
      </c>
      <c r="D9">
        <v>0.98992147790940599</v>
      </c>
      <c r="E9">
        <v>1.2521784771500515</v>
      </c>
    </row>
    <row r="10" spans="1:5" x14ac:dyDescent="0.25">
      <c r="A10" s="2" t="s">
        <v>30</v>
      </c>
      <c r="B10">
        <v>0.45619801648353253</v>
      </c>
      <c r="C10">
        <v>0.72756839013207864</v>
      </c>
      <c r="D10">
        <v>0.93231150171982635</v>
      </c>
      <c r="E10">
        <v>1.4491668386203163</v>
      </c>
    </row>
    <row r="11" spans="1:5" x14ac:dyDescent="0.25">
      <c r="A11" s="2" t="s">
        <v>31</v>
      </c>
      <c r="B11">
        <v>0.58732763746095507</v>
      </c>
      <c r="C11">
        <v>0.71732594458869925</v>
      </c>
      <c r="D11">
        <v>0.83308048725924633</v>
      </c>
      <c r="E11">
        <v>1.1077810657941607</v>
      </c>
    </row>
    <row r="12" spans="1:5" ht="15.75" thickBot="1" x14ac:dyDescent="0.3">
      <c r="A12" s="3" t="s">
        <v>32</v>
      </c>
      <c r="B12">
        <v>0.78536125067431573</v>
      </c>
      <c r="C12">
        <v>1.0977790058102477</v>
      </c>
      <c r="D12">
        <v>0.78683060956749329</v>
      </c>
      <c r="E12">
        <v>1.0302356821452729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Akt-pT308</vt:lpstr>
      <vt:lpstr>SMAD2-pS465-467</vt:lpstr>
      <vt:lpstr>ERK-pT202</vt:lpstr>
      <vt:lpstr>S6K-pT389</vt:lpstr>
      <vt:lpstr>MKAverage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McDonald</dc:creator>
  <cp:lastModifiedBy>ciaran welsh</cp:lastModifiedBy>
  <dcterms:created xsi:type="dcterms:W3CDTF">2017-09-21T10:37:21Z</dcterms:created>
  <dcterms:modified xsi:type="dcterms:W3CDTF">2018-12-19T13:32:15Z</dcterms:modified>
</cp:coreProperties>
</file>