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15" windowHeight="9645"/>
  </bookViews>
  <sheets>
    <sheet name="Akt-pT308" sheetId="14" r:id="rId1"/>
    <sheet name="SMAD2-pS465-467" sheetId="8" r:id="rId2"/>
    <sheet name="ERK-pT202" sheetId="9" r:id="rId3"/>
    <sheet name="S6K-pT389" sheetId="17" r:id="rId4"/>
  </sheets>
  <calcPr calcId="144525"/>
</workbook>
</file>

<file path=xl/sharedStrings.xml><?xml version="1.0" encoding="utf-8"?>
<sst xmlns="http://schemas.openxmlformats.org/spreadsheetml/2006/main" count="292" uniqueCount="24">
  <si>
    <t>Raw data</t>
  </si>
  <si>
    <t>HU</t>
  </si>
  <si>
    <t>HW</t>
  </si>
  <si>
    <t>IE</t>
  </si>
  <si>
    <t>IQ</t>
  </si>
  <si>
    <t>Akt-pT308</t>
  </si>
  <si>
    <t>GAPDH</t>
  </si>
  <si>
    <t>DMSO</t>
  </si>
  <si>
    <t>TGFB</t>
  </si>
  <si>
    <t>TGFB +Everolimus</t>
  </si>
  <si>
    <t>TGFB + Everolimus+ AZD 3</t>
  </si>
  <si>
    <t>TGFB + Everolimus+ AZD 2</t>
  </si>
  <si>
    <t>TGFB + Everolimus+ AZD 1</t>
  </si>
  <si>
    <t>TGFB + Everolimus+ AZD 30 mins</t>
  </si>
  <si>
    <t>TGFB + AZD 3</t>
  </si>
  <si>
    <t>TGFB + AZD  2</t>
  </si>
  <si>
    <t>TGFB + AZD 1</t>
  </si>
  <si>
    <t>TGFB + AZD 30mins</t>
  </si>
  <si>
    <t>Normalized to Everolimus</t>
  </si>
  <si>
    <t>Normalized to GAPDH</t>
  </si>
  <si>
    <t>AVERAGE</t>
  </si>
  <si>
    <t>SMAD2-pS465-467</t>
  </si>
  <si>
    <t>ERK-pT202</t>
  </si>
  <si>
    <t>S6K-pT389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</si>
</sst>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5" fillId="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9" fillId="7" borderId="1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3" borderId="14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2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NumberForma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8" xfId="0" applyFill="1" applyBorder="1"/>
    <xf numFmtId="0" fontId="0" fillId="0" borderId="5" xfId="0" applyNumberFormat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4" xfId="0" applyFill="1" applyBorder="1"/>
    <xf numFmtId="0" fontId="0" fillId="0" borderId="7" xfId="0" applyNumberFormat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3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Fill="1" applyBorder="1"/>
    <xf numFmtId="0" fontId="0" fillId="0" borderId="9" xfId="0" applyNumberFormat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topLeftCell="A15" workbookViewId="0">
      <selection activeCell="B31" sqref="B31:I41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8" t="s">
        <v>5</v>
      </c>
      <c r="C2" s="9" t="s">
        <v>6</v>
      </c>
      <c r="D2" s="10" t="s">
        <v>5</v>
      </c>
      <c r="E2" s="26" t="s">
        <v>6</v>
      </c>
      <c r="F2" s="10" t="s">
        <v>5</v>
      </c>
      <c r="G2" s="26" t="s">
        <v>6</v>
      </c>
      <c r="H2" s="36" t="s">
        <v>5</v>
      </c>
      <c r="I2" s="26" t="s">
        <v>6</v>
      </c>
    </row>
    <row r="3" spans="1:9">
      <c r="A3" s="27" t="s">
        <v>7</v>
      </c>
      <c r="B3" s="12">
        <v>4217046.21</v>
      </c>
      <c r="C3" s="13">
        <v>714156.42</v>
      </c>
      <c r="D3" s="33">
        <v>210192.6</v>
      </c>
      <c r="E3" s="17">
        <v>4862161</v>
      </c>
      <c r="F3" s="18">
        <v>90780.86</v>
      </c>
      <c r="G3" s="17">
        <v>2267374.77</v>
      </c>
      <c r="H3" s="33">
        <v>622625.88</v>
      </c>
      <c r="I3" s="38">
        <v>1599820.5</v>
      </c>
    </row>
    <row r="4" spans="1:9">
      <c r="A4" s="27" t="s">
        <v>8</v>
      </c>
      <c r="B4" s="16">
        <v>4754341.68</v>
      </c>
      <c r="C4" s="17">
        <v>734768</v>
      </c>
      <c r="D4" s="33">
        <v>194120.85</v>
      </c>
      <c r="E4" s="17">
        <v>4009038.79</v>
      </c>
      <c r="F4" s="18">
        <v>128927.27</v>
      </c>
      <c r="G4" s="17">
        <v>2536239.14</v>
      </c>
      <c r="H4" s="33">
        <v>588669</v>
      </c>
      <c r="I4" s="38">
        <v>1592076.57</v>
      </c>
    </row>
    <row r="5" spans="1:9">
      <c r="A5" s="27" t="s">
        <v>9</v>
      </c>
      <c r="B5" s="16">
        <v>6983216.5</v>
      </c>
      <c r="C5" s="17">
        <v>582733.5</v>
      </c>
      <c r="D5" s="33">
        <v>378812</v>
      </c>
      <c r="E5" s="17">
        <v>2404310.93</v>
      </c>
      <c r="F5" s="18">
        <v>654336.37</v>
      </c>
      <c r="G5" s="17">
        <v>2081750.27</v>
      </c>
      <c r="H5" s="33">
        <v>1100622.63</v>
      </c>
      <c r="I5" s="38">
        <v>1475082.04</v>
      </c>
    </row>
    <row r="6" spans="1:9">
      <c r="A6" s="27" t="s">
        <v>10</v>
      </c>
      <c r="B6" s="18"/>
      <c r="C6" s="17"/>
      <c r="D6" s="33">
        <v>281093</v>
      </c>
      <c r="E6" s="17">
        <v>2860570.43</v>
      </c>
      <c r="F6" s="18">
        <v>281768.84</v>
      </c>
      <c r="G6" s="17">
        <v>1845781.78</v>
      </c>
      <c r="H6" s="33">
        <v>1367934.96</v>
      </c>
      <c r="I6" s="38">
        <v>1452970.75</v>
      </c>
    </row>
    <row r="7" spans="1:9">
      <c r="A7" s="27" t="s">
        <v>11</v>
      </c>
      <c r="B7" s="16">
        <v>5777668.62</v>
      </c>
      <c r="C7" s="17">
        <v>647454</v>
      </c>
      <c r="D7" s="33">
        <v>438023.26</v>
      </c>
      <c r="E7" s="17">
        <v>2874482.9</v>
      </c>
      <c r="F7" s="18">
        <v>333860.6</v>
      </c>
      <c r="G7" s="17">
        <v>1890861.45</v>
      </c>
      <c r="H7" s="33">
        <v>982141.69</v>
      </c>
      <c r="I7" s="38">
        <v>1395001.88</v>
      </c>
    </row>
    <row r="8" spans="1:9">
      <c r="A8" s="27" t="s">
        <v>12</v>
      </c>
      <c r="B8" s="16">
        <v>7677360.86</v>
      </c>
      <c r="C8" s="17">
        <v>626369</v>
      </c>
      <c r="D8" s="33">
        <v>417608.5</v>
      </c>
      <c r="E8" s="17">
        <v>3095113.75</v>
      </c>
      <c r="F8" s="18">
        <v>276823.64</v>
      </c>
      <c r="G8" s="17">
        <v>2036508.13</v>
      </c>
      <c r="H8" s="33">
        <v>815585</v>
      </c>
      <c r="I8" s="38">
        <v>1237096.89</v>
      </c>
    </row>
    <row r="9" spans="1:9">
      <c r="A9" s="27" t="s">
        <v>13</v>
      </c>
      <c r="B9" s="16">
        <v>5878595.2</v>
      </c>
      <c r="C9" s="17">
        <v>512648.44</v>
      </c>
      <c r="D9" s="33">
        <v>618048.75</v>
      </c>
      <c r="E9" s="17">
        <v>2690879.15</v>
      </c>
      <c r="F9" s="18">
        <v>463686.96</v>
      </c>
      <c r="G9" s="17">
        <v>1831896</v>
      </c>
      <c r="H9" s="33">
        <v>1175324.72</v>
      </c>
      <c r="I9" s="38">
        <v>1321107</v>
      </c>
    </row>
    <row r="10" spans="1:9">
      <c r="A10" s="27" t="s">
        <v>14</v>
      </c>
      <c r="B10" s="18"/>
      <c r="C10" s="17"/>
      <c r="D10" s="33">
        <v>105166.78</v>
      </c>
      <c r="E10" s="17">
        <v>2775637.5</v>
      </c>
      <c r="F10" s="18">
        <v>78624.82</v>
      </c>
      <c r="G10" s="17">
        <v>1802235.87</v>
      </c>
      <c r="H10" s="33">
        <v>403589.3</v>
      </c>
      <c r="I10" s="38">
        <v>1316630.91</v>
      </c>
    </row>
    <row r="11" spans="1:9">
      <c r="A11" s="27" t="s">
        <v>15</v>
      </c>
      <c r="B11" s="16">
        <v>1510360.29</v>
      </c>
      <c r="C11" s="17">
        <v>592783.67</v>
      </c>
      <c r="D11" s="33">
        <v>110149.1</v>
      </c>
      <c r="E11" s="17">
        <v>2988664</v>
      </c>
      <c r="F11" s="18">
        <v>56391.37</v>
      </c>
      <c r="G11" s="17">
        <v>2130757.31</v>
      </c>
      <c r="H11" s="33">
        <v>452409.19</v>
      </c>
      <c r="I11" s="38">
        <v>1403015.91</v>
      </c>
    </row>
    <row r="12" spans="1:9">
      <c r="A12" s="27" t="s">
        <v>16</v>
      </c>
      <c r="B12" s="16">
        <v>2480602.96</v>
      </c>
      <c r="C12" s="17">
        <v>434085.5</v>
      </c>
      <c r="D12" s="33">
        <v>125202.09</v>
      </c>
      <c r="E12" s="17">
        <v>2768338</v>
      </c>
      <c r="F12" s="18">
        <v>50328.86</v>
      </c>
      <c r="G12" s="17">
        <v>1968774.89</v>
      </c>
      <c r="H12" s="33">
        <v>471957.29</v>
      </c>
      <c r="I12" s="38">
        <v>1428212.53</v>
      </c>
    </row>
    <row r="13" ht="14.25" spans="1:9">
      <c r="A13" s="30" t="s">
        <v>17</v>
      </c>
      <c r="B13" s="21">
        <v>6635884</v>
      </c>
      <c r="C13" s="22">
        <v>401079.08</v>
      </c>
      <c r="D13" s="34">
        <v>113128.04</v>
      </c>
      <c r="E13" s="22">
        <v>3366249.69</v>
      </c>
      <c r="F13" s="42">
        <v>81242</v>
      </c>
      <c r="G13" s="22">
        <v>2235262.53</v>
      </c>
      <c r="H13" s="34">
        <v>715926.57</v>
      </c>
      <c r="I13" s="39">
        <v>1649848</v>
      </c>
    </row>
    <row r="14" ht="14.25"/>
    <row r="15" spans="1:9">
      <c r="A15" s="24" t="s">
        <v>18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8" t="s">
        <v>5</v>
      </c>
      <c r="C16" s="9" t="s">
        <v>6</v>
      </c>
      <c r="D16" s="8" t="s">
        <v>5</v>
      </c>
      <c r="E16" s="9" t="s">
        <v>6</v>
      </c>
      <c r="F16" s="8" t="s">
        <v>5</v>
      </c>
      <c r="G16" s="9" t="s">
        <v>6</v>
      </c>
      <c r="H16" s="40" t="s">
        <v>5</v>
      </c>
      <c r="I16" s="9" t="s">
        <v>6</v>
      </c>
    </row>
    <row r="17" ht="14.25" spans="1:9">
      <c r="A17" s="27" t="s">
        <v>7</v>
      </c>
      <c r="B17" s="12">
        <f>B3/C3</f>
        <v>5.90493355783317</v>
      </c>
      <c r="C17" s="28"/>
      <c r="D17" s="12">
        <f t="shared" ref="D17:D27" si="0">D3/E3</f>
        <v>0.0432302838182446</v>
      </c>
      <c r="E17" s="28"/>
      <c r="F17" s="12">
        <f t="shared" ref="F17:F27" si="1">F3/G3</f>
        <v>0.0400378716395437</v>
      </c>
      <c r="G17" s="28"/>
      <c r="H17" s="12">
        <f t="shared" ref="H17:H27" si="2">H3/I3</f>
        <v>0.389184836673864</v>
      </c>
      <c r="I17" s="28"/>
    </row>
    <row r="18" ht="14.25" spans="1:9">
      <c r="A18" s="27" t="s">
        <v>8</v>
      </c>
      <c r="B18" s="12">
        <f t="shared" ref="B18:B27" si="3">B4/C4</f>
        <v>6.4705344816323</v>
      </c>
      <c r="C18" s="29"/>
      <c r="D18" s="12">
        <f t="shared" si="0"/>
        <v>0.0484207961479964</v>
      </c>
      <c r="E18" s="29"/>
      <c r="F18" s="12">
        <f t="shared" si="1"/>
        <v>0.0508340353110393</v>
      </c>
      <c r="G18" s="29"/>
      <c r="H18" s="12">
        <f t="shared" si="2"/>
        <v>0.369749176071349</v>
      </c>
      <c r="I18" s="29"/>
    </row>
    <row r="19" ht="14.25" spans="1:9">
      <c r="A19" s="27" t="s">
        <v>9</v>
      </c>
      <c r="B19" s="12">
        <f t="shared" si="3"/>
        <v>11.9835507998081</v>
      </c>
      <c r="C19" s="29"/>
      <c r="D19" s="12">
        <f t="shared" si="0"/>
        <v>0.157555329168678</v>
      </c>
      <c r="E19" s="29"/>
      <c r="F19" s="12">
        <f t="shared" si="1"/>
        <v>0.314320300292311</v>
      </c>
      <c r="G19" s="29"/>
      <c r="H19" s="12">
        <f t="shared" si="2"/>
        <v>0.746143333153185</v>
      </c>
      <c r="I19" s="29"/>
    </row>
    <row r="20" ht="14.25" spans="1:9">
      <c r="A20" s="27" t="s">
        <v>10</v>
      </c>
      <c r="B20" s="12"/>
      <c r="C20" s="29"/>
      <c r="D20" s="12">
        <f t="shared" si="0"/>
        <v>0.0982646667434089</v>
      </c>
      <c r="E20" s="29"/>
      <c r="F20" s="12">
        <f t="shared" si="1"/>
        <v>0.152655553897601</v>
      </c>
      <c r="G20" s="29"/>
      <c r="H20" s="12">
        <f t="shared" si="2"/>
        <v>0.941474534157002</v>
      </c>
      <c r="I20" s="29"/>
    </row>
    <row r="21" ht="14.25" spans="1:9">
      <c r="A21" s="27" t="s">
        <v>11</v>
      </c>
      <c r="B21" s="12">
        <f t="shared" si="3"/>
        <v>8.92367429964136</v>
      </c>
      <c r="C21" s="29"/>
      <c r="D21" s="12">
        <f t="shared" si="0"/>
        <v>0.152383324318958</v>
      </c>
      <c r="E21" s="29"/>
      <c r="F21" s="12">
        <f t="shared" si="1"/>
        <v>0.176565342743647</v>
      </c>
      <c r="G21" s="29"/>
      <c r="H21" s="12">
        <f t="shared" si="2"/>
        <v>0.704043273404047</v>
      </c>
      <c r="I21" s="29"/>
    </row>
    <row r="22" ht="14.25" spans="1:9">
      <c r="A22" s="27" t="s">
        <v>12</v>
      </c>
      <c r="B22" s="12">
        <f t="shared" si="3"/>
        <v>12.2569297969727</v>
      </c>
      <c r="C22" s="29"/>
      <c r="D22" s="12">
        <f t="shared" si="0"/>
        <v>0.134925089586772</v>
      </c>
      <c r="E22" s="29"/>
      <c r="F22" s="12">
        <f t="shared" si="1"/>
        <v>0.135930535175423</v>
      </c>
      <c r="G22" s="29"/>
      <c r="H22" s="12">
        <f t="shared" si="2"/>
        <v>0.659273341152769</v>
      </c>
      <c r="I22" s="29"/>
    </row>
    <row r="23" ht="14.25" spans="1:9">
      <c r="A23" s="27" t="s">
        <v>13</v>
      </c>
      <c r="B23" s="12">
        <f t="shared" si="3"/>
        <v>11.4671083364654</v>
      </c>
      <c r="C23" s="29"/>
      <c r="D23" s="12">
        <f t="shared" si="0"/>
        <v>0.229682834325726</v>
      </c>
      <c r="E23" s="29"/>
      <c r="F23" s="12">
        <f t="shared" si="1"/>
        <v>0.253118604986309</v>
      </c>
      <c r="G23" s="29"/>
      <c r="H23" s="12">
        <f t="shared" si="2"/>
        <v>0.889651421118804</v>
      </c>
      <c r="I23" s="29"/>
    </row>
    <row r="24" ht="14.25" spans="1:9">
      <c r="A24" s="27" t="s">
        <v>14</v>
      </c>
      <c r="B24" s="12"/>
      <c r="C24" s="29"/>
      <c r="D24" s="12">
        <f t="shared" si="0"/>
        <v>0.0378892344551477</v>
      </c>
      <c r="E24" s="29"/>
      <c r="F24" s="12">
        <f t="shared" si="1"/>
        <v>0.0436262651902495</v>
      </c>
      <c r="G24" s="29"/>
      <c r="H24" s="12">
        <f t="shared" si="2"/>
        <v>0.306531843460974</v>
      </c>
      <c r="I24" s="29"/>
    </row>
    <row r="25" ht="14.25" spans="1:9">
      <c r="A25" s="27" t="s">
        <v>15</v>
      </c>
      <c r="B25" s="12">
        <f t="shared" si="3"/>
        <v>2.54791143285037</v>
      </c>
      <c r="C25" s="29"/>
      <c r="D25" s="12">
        <f t="shared" si="0"/>
        <v>0.0368556318140815</v>
      </c>
      <c r="E25" s="29"/>
      <c r="F25" s="12">
        <f t="shared" si="1"/>
        <v>0.0264654119619094</v>
      </c>
      <c r="G25" s="29"/>
      <c r="H25" s="12">
        <f t="shared" si="2"/>
        <v>0.322454782426523</v>
      </c>
      <c r="I25" s="29"/>
    </row>
    <row r="26" ht="14.25" spans="1:9">
      <c r="A26" s="27" t="s">
        <v>16</v>
      </c>
      <c r="B26" s="12">
        <f t="shared" si="3"/>
        <v>5.71454923050874</v>
      </c>
      <c r="C26" s="29"/>
      <c r="D26" s="12">
        <f t="shared" si="0"/>
        <v>0.0452264463371163</v>
      </c>
      <c r="E26" s="29"/>
      <c r="F26" s="12">
        <f t="shared" si="1"/>
        <v>0.0255635422087286</v>
      </c>
      <c r="G26" s="29"/>
      <c r="H26" s="12">
        <f t="shared" si="2"/>
        <v>0.330453122407489</v>
      </c>
      <c r="I26" s="29"/>
    </row>
    <row r="27" ht="14.25" spans="1:9">
      <c r="A27" s="30" t="s">
        <v>17</v>
      </c>
      <c r="B27" s="12">
        <f t="shared" si="3"/>
        <v>16.5450763475372</v>
      </c>
      <c r="C27" s="31"/>
      <c r="D27" s="12">
        <f t="shared" si="0"/>
        <v>0.033606550439816</v>
      </c>
      <c r="E27" s="31"/>
      <c r="F27" s="12">
        <f t="shared" si="1"/>
        <v>0.0363456188745758</v>
      </c>
      <c r="G27" s="31"/>
      <c r="H27" s="12">
        <f t="shared" si="2"/>
        <v>0.433934865514884</v>
      </c>
      <c r="I27" s="31"/>
    </row>
    <row r="28" ht="14.25"/>
    <row r="29" spans="1:9">
      <c r="A29" s="4" t="s">
        <v>19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8" t="s">
        <v>5</v>
      </c>
      <c r="C30" s="9" t="s">
        <v>6</v>
      </c>
      <c r="D30" s="10" t="s">
        <v>5</v>
      </c>
      <c r="E30" s="26" t="s">
        <v>6</v>
      </c>
      <c r="F30" s="10" t="s">
        <v>5</v>
      </c>
      <c r="G30" s="26" t="s">
        <v>6</v>
      </c>
      <c r="H30" s="36" t="s">
        <v>5</v>
      </c>
      <c r="I30" s="26" t="s">
        <v>6</v>
      </c>
      <c r="K30" s="40" t="s">
        <v>20</v>
      </c>
    </row>
    <row r="31" ht="14.25" spans="1:11">
      <c r="A31" s="27" t="s">
        <v>7</v>
      </c>
      <c r="B31" s="12">
        <f t="shared" ref="B31:B41" si="4">B17/AVERAGE($B$17:$B$27)</f>
        <v>0.649573761834636</v>
      </c>
      <c r="C31" s="32"/>
      <c r="D31" s="12">
        <f t="shared" ref="D31:D41" si="5">D17/AVERAGE($D$17:$D$27)</f>
        <v>0.467106434500554</v>
      </c>
      <c r="E31" s="32"/>
      <c r="F31" s="12">
        <f t="shared" ref="F31:F41" si="6">F17/AVERAGE($F$17:$F$27)</f>
        <v>0.350800110533467</v>
      </c>
      <c r="G31" s="32"/>
      <c r="H31" s="12">
        <f t="shared" ref="H31:H41" si="7">H17/AVERAGE($H$17:$H$27)</f>
        <v>0.702627163929438</v>
      </c>
      <c r="I31" s="41"/>
      <c r="K31" s="1">
        <f>AVERAGE(B31,D31,F31,H31)</f>
        <v>0.542526867699524</v>
      </c>
    </row>
    <row r="32" ht="14.25" spans="1:11">
      <c r="A32" s="27" t="s">
        <v>8</v>
      </c>
      <c r="B32" s="12">
        <f t="shared" si="4"/>
        <v>0.711792839521289</v>
      </c>
      <c r="C32" s="33"/>
      <c r="D32" s="12">
        <f t="shared" si="5"/>
        <v>0.523190306579097</v>
      </c>
      <c r="E32" s="33"/>
      <c r="F32" s="12">
        <f t="shared" si="6"/>
        <v>0.445392936131057</v>
      </c>
      <c r="G32" s="33"/>
      <c r="H32" s="12">
        <f t="shared" si="7"/>
        <v>0.667538378855101</v>
      </c>
      <c r="I32" s="38"/>
      <c r="K32" s="1">
        <f t="shared" ref="K32:K41" si="8">AVERAGE(B32,D32,F32,H32)</f>
        <v>0.586978615271636</v>
      </c>
    </row>
    <row r="33" ht="14.25" spans="1:11">
      <c r="A33" s="27" t="s">
        <v>9</v>
      </c>
      <c r="B33" s="12">
        <f t="shared" si="4"/>
        <v>1.31825364281055</v>
      </c>
      <c r="C33" s="33"/>
      <c r="D33" s="12">
        <f t="shared" si="5"/>
        <v>1.7023970592921</v>
      </c>
      <c r="E33" s="33"/>
      <c r="F33" s="12">
        <f t="shared" si="6"/>
        <v>2.75398245636396</v>
      </c>
      <c r="G33" s="33"/>
      <c r="H33" s="12">
        <f t="shared" si="7"/>
        <v>1.34707348451402</v>
      </c>
      <c r="I33" s="38"/>
      <c r="K33" s="1">
        <f t="shared" si="8"/>
        <v>1.78042666074515</v>
      </c>
    </row>
    <row r="34" ht="14.25" spans="1:11">
      <c r="A34" s="27" t="s">
        <v>10</v>
      </c>
      <c r="B34" s="12">
        <f t="shared" si="4"/>
        <v>0</v>
      </c>
      <c r="C34" s="33"/>
      <c r="D34" s="12">
        <f t="shared" si="5"/>
        <v>1.06175703848901</v>
      </c>
      <c r="E34" s="33"/>
      <c r="F34" s="12">
        <f t="shared" si="6"/>
        <v>1.33752327453729</v>
      </c>
      <c r="G34" s="33"/>
      <c r="H34" s="12">
        <f t="shared" si="7"/>
        <v>1.69972085115141</v>
      </c>
      <c r="I34" s="38"/>
      <c r="K34" s="1">
        <f t="shared" si="8"/>
        <v>1.02475029104443</v>
      </c>
    </row>
    <row r="35" ht="14.25" spans="1:11">
      <c r="A35" s="27" t="s">
        <v>11</v>
      </c>
      <c r="B35" s="12">
        <f t="shared" si="4"/>
        <v>0.981651127389175</v>
      </c>
      <c r="C35" s="33"/>
      <c r="D35" s="12">
        <f t="shared" si="5"/>
        <v>1.64651316191291</v>
      </c>
      <c r="E35" s="33"/>
      <c r="F35" s="12">
        <f t="shared" si="6"/>
        <v>1.5470138450036</v>
      </c>
      <c r="G35" s="33"/>
      <c r="H35" s="12">
        <f t="shared" si="7"/>
        <v>1.27106680903404</v>
      </c>
      <c r="I35" s="38"/>
      <c r="K35" s="1">
        <f t="shared" si="8"/>
        <v>1.36156123583493</v>
      </c>
    </row>
    <row r="36" ht="14.25" spans="1:11">
      <c r="A36" s="27" t="s">
        <v>12</v>
      </c>
      <c r="B36" s="12">
        <f t="shared" si="4"/>
        <v>1.34832677095933</v>
      </c>
      <c r="C36" s="33"/>
      <c r="D36" s="12">
        <f t="shared" si="5"/>
        <v>1.45787563612864</v>
      </c>
      <c r="E36" s="33"/>
      <c r="F36" s="12">
        <f t="shared" si="6"/>
        <v>1.19098355661133</v>
      </c>
      <c r="G36" s="33"/>
      <c r="H36" s="12">
        <f t="shared" si="7"/>
        <v>1.19023999472167</v>
      </c>
      <c r="I36" s="38"/>
      <c r="K36" s="1">
        <f t="shared" si="8"/>
        <v>1.29685648960524</v>
      </c>
    </row>
    <row r="37" ht="14.25" spans="1:11">
      <c r="A37" s="27" t="s">
        <v>13</v>
      </c>
      <c r="B37" s="12">
        <f t="shared" si="4"/>
        <v>1.26144225443521</v>
      </c>
      <c r="C37" s="33"/>
      <c r="D37" s="12">
        <f t="shared" si="5"/>
        <v>2.48174012132192</v>
      </c>
      <c r="E37" s="33"/>
      <c r="F37" s="12">
        <f t="shared" si="6"/>
        <v>2.21775111840801</v>
      </c>
      <c r="G37" s="33"/>
      <c r="H37" s="12">
        <f t="shared" si="7"/>
        <v>1.60616035364791</v>
      </c>
      <c r="I37" s="38"/>
      <c r="K37" s="1">
        <f t="shared" si="8"/>
        <v>1.89177346195326</v>
      </c>
    </row>
    <row r="38" ht="14.25" spans="1:11">
      <c r="A38" s="27" t="s">
        <v>14</v>
      </c>
      <c r="B38" s="12">
        <f t="shared" si="4"/>
        <v>0</v>
      </c>
      <c r="C38" s="33"/>
      <c r="D38" s="12">
        <f t="shared" si="5"/>
        <v>0.409395998571499</v>
      </c>
      <c r="E38" s="33"/>
      <c r="F38" s="12">
        <f t="shared" si="6"/>
        <v>0.382240564350745</v>
      </c>
      <c r="G38" s="33"/>
      <c r="H38" s="12">
        <f t="shared" si="7"/>
        <v>0.553406966380688</v>
      </c>
      <c r="I38" s="38"/>
      <c r="K38" s="1">
        <f t="shared" si="8"/>
        <v>0.336260882325733</v>
      </c>
    </row>
    <row r="39" ht="14.25" spans="1:11">
      <c r="A39" s="27" t="s">
        <v>15</v>
      </c>
      <c r="B39" s="12">
        <f t="shared" si="4"/>
        <v>0.280283664168004</v>
      </c>
      <c r="C39" s="33"/>
      <c r="D39" s="12">
        <f t="shared" si="5"/>
        <v>0.398227845098608</v>
      </c>
      <c r="E39" s="33"/>
      <c r="F39" s="12">
        <f t="shared" si="6"/>
        <v>0.231882192068923</v>
      </c>
      <c r="G39" s="33"/>
      <c r="H39" s="12">
        <f t="shared" si="7"/>
        <v>0.582153948257992</v>
      </c>
      <c r="I39" s="38"/>
      <c r="K39" s="1">
        <f t="shared" si="8"/>
        <v>0.373136912398382</v>
      </c>
    </row>
    <row r="40" ht="14.25" spans="1:11">
      <c r="A40" s="27" t="s">
        <v>16</v>
      </c>
      <c r="B40" s="12">
        <f t="shared" si="4"/>
        <v>0.628630484068126</v>
      </c>
      <c r="C40" s="33"/>
      <c r="D40" s="12">
        <f t="shared" si="5"/>
        <v>0.488675119101239</v>
      </c>
      <c r="E40" s="33"/>
      <c r="F40" s="12">
        <f t="shared" si="6"/>
        <v>0.223980273306834</v>
      </c>
      <c r="G40" s="33"/>
      <c r="H40" s="12">
        <f t="shared" si="7"/>
        <v>0.596594004517633</v>
      </c>
      <c r="I40" s="38"/>
      <c r="K40" s="1">
        <f t="shared" si="8"/>
        <v>0.484469970248458</v>
      </c>
    </row>
    <row r="41" ht="14.25" spans="1:11">
      <c r="A41" s="30" t="s">
        <v>17</v>
      </c>
      <c r="B41" s="12">
        <f t="shared" si="4"/>
        <v>1.82004545481368</v>
      </c>
      <c r="C41" s="34"/>
      <c r="D41" s="12">
        <f t="shared" si="5"/>
        <v>0.36312127900443</v>
      </c>
      <c r="E41" s="34"/>
      <c r="F41" s="12">
        <f t="shared" si="6"/>
        <v>0.318449672684793</v>
      </c>
      <c r="G41" s="34"/>
      <c r="H41" s="12">
        <f t="shared" si="7"/>
        <v>0.783418044990087</v>
      </c>
      <c r="I41" s="39"/>
      <c r="K41" s="1">
        <f t="shared" si="8"/>
        <v>0.821258612873247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21" workbookViewId="0">
      <selection activeCell="B31" sqref="B31:I41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8" t="s">
        <v>21</v>
      </c>
      <c r="C2" s="9" t="s">
        <v>6</v>
      </c>
      <c r="D2" s="10" t="s">
        <v>21</v>
      </c>
      <c r="E2" s="26" t="s">
        <v>6</v>
      </c>
      <c r="F2" s="10" t="s">
        <v>21</v>
      </c>
      <c r="G2" s="26" t="s">
        <v>6</v>
      </c>
      <c r="H2" s="36" t="s">
        <v>21</v>
      </c>
      <c r="I2" s="26" t="s">
        <v>6</v>
      </c>
    </row>
    <row r="3" spans="1:9">
      <c r="A3" s="27" t="s">
        <v>7</v>
      </c>
      <c r="B3" s="12">
        <v>1276045.41</v>
      </c>
      <c r="C3" s="13">
        <v>714156.42</v>
      </c>
      <c r="D3" s="33">
        <v>202127.88</v>
      </c>
      <c r="E3" s="17">
        <v>4862161</v>
      </c>
      <c r="F3" s="18">
        <v>71243.28</v>
      </c>
      <c r="G3" s="17">
        <v>2267374.77</v>
      </c>
      <c r="H3" s="33">
        <v>69225.55</v>
      </c>
      <c r="I3" s="38">
        <v>1599820.5</v>
      </c>
    </row>
    <row r="4" spans="1:9">
      <c r="A4" s="27" t="s">
        <v>8</v>
      </c>
      <c r="B4" s="16">
        <v>2215375.88</v>
      </c>
      <c r="C4" s="17">
        <v>734768</v>
      </c>
      <c r="D4" s="33">
        <v>322289.94</v>
      </c>
      <c r="E4" s="17">
        <v>4009038.79</v>
      </c>
      <c r="F4" s="18">
        <v>136979</v>
      </c>
      <c r="G4" s="17">
        <v>2536239.14</v>
      </c>
      <c r="H4" s="33">
        <v>93883.06</v>
      </c>
      <c r="I4" s="38">
        <v>1592076.57</v>
      </c>
    </row>
    <row r="5" spans="1:9">
      <c r="A5" s="27" t="s">
        <v>9</v>
      </c>
      <c r="B5" s="16">
        <v>5569188</v>
      </c>
      <c r="C5" s="17">
        <v>582733.5</v>
      </c>
      <c r="D5" s="33">
        <v>699954.85</v>
      </c>
      <c r="E5" s="17">
        <v>2404310.93</v>
      </c>
      <c r="F5" s="18">
        <v>361581.31</v>
      </c>
      <c r="G5" s="17">
        <v>2081750.27</v>
      </c>
      <c r="H5" s="33">
        <v>331499.92</v>
      </c>
      <c r="I5" s="38">
        <v>1475082.04</v>
      </c>
    </row>
    <row r="6" spans="1:9">
      <c r="A6" s="27" t="s">
        <v>10</v>
      </c>
      <c r="B6" s="18"/>
      <c r="C6" s="17"/>
      <c r="D6" s="33">
        <v>1048082</v>
      </c>
      <c r="E6" s="17">
        <v>2860570.43</v>
      </c>
      <c r="F6" s="18">
        <v>251280.5</v>
      </c>
      <c r="G6" s="17">
        <v>1845781.78</v>
      </c>
      <c r="H6" s="33">
        <v>377454.94</v>
      </c>
      <c r="I6" s="38">
        <v>1452970.75</v>
      </c>
    </row>
    <row r="7" spans="1:9">
      <c r="A7" s="27" t="s">
        <v>11</v>
      </c>
      <c r="B7" s="16">
        <v>8863345.22</v>
      </c>
      <c r="C7" s="17">
        <v>647454</v>
      </c>
      <c r="D7" s="33">
        <v>993664</v>
      </c>
      <c r="E7" s="17">
        <v>2874482.9</v>
      </c>
      <c r="F7" s="18">
        <v>301960.47</v>
      </c>
      <c r="G7" s="17">
        <v>1890861.45</v>
      </c>
      <c r="H7" s="33">
        <v>374692.45</v>
      </c>
      <c r="I7" s="38">
        <v>1395001.88</v>
      </c>
    </row>
    <row r="8" spans="1:9">
      <c r="A8" s="27" t="s">
        <v>12</v>
      </c>
      <c r="B8" s="16">
        <v>10556390.36</v>
      </c>
      <c r="C8" s="17">
        <v>626369</v>
      </c>
      <c r="D8" s="33">
        <v>927563.73</v>
      </c>
      <c r="E8" s="17">
        <v>3095113.75</v>
      </c>
      <c r="F8" s="18">
        <v>376628.8</v>
      </c>
      <c r="G8" s="17">
        <v>2036508.13</v>
      </c>
      <c r="H8" s="33">
        <v>348816.13</v>
      </c>
      <c r="I8" s="38">
        <v>1237096.89</v>
      </c>
    </row>
    <row r="9" spans="1:9">
      <c r="A9" s="27" t="s">
        <v>13</v>
      </c>
      <c r="B9" s="16">
        <v>6966931.6</v>
      </c>
      <c r="C9" s="17">
        <v>512648.44</v>
      </c>
      <c r="D9" s="33">
        <v>593986.06</v>
      </c>
      <c r="E9" s="17">
        <v>2690879.15</v>
      </c>
      <c r="F9" s="18">
        <v>227370.5</v>
      </c>
      <c r="G9" s="17">
        <v>1831896</v>
      </c>
      <c r="H9" s="33">
        <v>294413.32</v>
      </c>
      <c r="I9" s="38">
        <v>1321107</v>
      </c>
    </row>
    <row r="10" spans="1:9">
      <c r="A10" s="27" t="s">
        <v>14</v>
      </c>
      <c r="B10" s="18"/>
      <c r="C10" s="17"/>
      <c r="D10" s="33">
        <v>735791</v>
      </c>
      <c r="E10" s="17">
        <v>2775637.5</v>
      </c>
      <c r="F10" s="18">
        <v>352264</v>
      </c>
      <c r="G10" s="17">
        <v>1802235.87</v>
      </c>
      <c r="H10" s="33">
        <v>349109.57</v>
      </c>
      <c r="I10" s="38">
        <v>1316630.91</v>
      </c>
    </row>
    <row r="11" spans="1:9">
      <c r="A11" s="27" t="s">
        <v>15</v>
      </c>
      <c r="B11" s="16">
        <v>10768480.55</v>
      </c>
      <c r="C11" s="17">
        <v>592783.67</v>
      </c>
      <c r="D11" s="33">
        <v>847939.2</v>
      </c>
      <c r="E11" s="17">
        <v>2988664</v>
      </c>
      <c r="F11" s="18">
        <v>354286.56</v>
      </c>
      <c r="G11" s="17">
        <v>2130757.31</v>
      </c>
      <c r="H11" s="33">
        <v>322561</v>
      </c>
      <c r="I11" s="38">
        <v>1403015.91</v>
      </c>
    </row>
    <row r="12" spans="1:9">
      <c r="A12" s="27" t="s">
        <v>16</v>
      </c>
      <c r="B12" s="16">
        <v>6009959.84</v>
      </c>
      <c r="C12" s="17">
        <v>434085.5</v>
      </c>
      <c r="D12" s="33">
        <v>777836.85</v>
      </c>
      <c r="E12" s="17">
        <v>2768338</v>
      </c>
      <c r="F12" s="18">
        <v>223248.67</v>
      </c>
      <c r="G12" s="17">
        <v>1968774.89</v>
      </c>
      <c r="H12" s="33">
        <v>226601.61</v>
      </c>
      <c r="I12" s="38">
        <v>1428212.53</v>
      </c>
    </row>
    <row r="13" ht="14.25" spans="1:9">
      <c r="A13" s="30" t="s">
        <v>17</v>
      </c>
      <c r="B13" s="21">
        <v>3379178.62</v>
      </c>
      <c r="C13" s="22">
        <v>401079.08</v>
      </c>
      <c r="D13" s="34">
        <v>546865.53</v>
      </c>
      <c r="E13" s="22">
        <v>3366249.69</v>
      </c>
      <c r="F13" s="42">
        <v>101435.22</v>
      </c>
      <c r="G13" s="22">
        <v>2235262.53</v>
      </c>
      <c r="H13" s="34">
        <v>118439.76</v>
      </c>
      <c r="I13" s="39">
        <v>1649848</v>
      </c>
    </row>
    <row r="14" ht="14.25"/>
    <row r="15" spans="1:9">
      <c r="A15" s="24" t="s">
        <v>0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10" t="s">
        <v>21</v>
      </c>
      <c r="C16" s="26" t="s">
        <v>6</v>
      </c>
      <c r="D16" s="10" t="s">
        <v>21</v>
      </c>
      <c r="E16" s="26" t="s">
        <v>6</v>
      </c>
      <c r="F16" s="10" t="s">
        <v>21</v>
      </c>
      <c r="G16" s="26" t="s">
        <v>6</v>
      </c>
      <c r="H16" s="10" t="s">
        <v>21</v>
      </c>
      <c r="I16" s="26" t="s">
        <v>6</v>
      </c>
    </row>
    <row r="17" ht="14.25" spans="1:9">
      <c r="A17" s="27" t="s">
        <v>7</v>
      </c>
      <c r="B17" s="12">
        <f t="shared" ref="B17:F17" si="0">B3/C3</f>
        <v>1.78678700388915</v>
      </c>
      <c r="C17" s="28"/>
      <c r="D17" s="12">
        <f t="shared" si="0"/>
        <v>0.0415716139387404</v>
      </c>
      <c r="E17" s="28"/>
      <c r="F17" s="12">
        <f t="shared" si="0"/>
        <v>0.0314210429359236</v>
      </c>
      <c r="G17" s="28"/>
      <c r="H17" s="12">
        <f t="shared" ref="H17:H27" si="1">H3/I3</f>
        <v>0.0432708231954772</v>
      </c>
      <c r="I17" s="28"/>
    </row>
    <row r="18" ht="14.25" spans="1:9">
      <c r="A18" s="27" t="s">
        <v>8</v>
      </c>
      <c r="B18" s="12">
        <f t="shared" ref="B18:B27" si="2">B4/C4</f>
        <v>3.01506853864077</v>
      </c>
      <c r="C18" s="29"/>
      <c r="D18" s="16">
        <f t="shared" ref="B18:F18" si="3">D4/E4</f>
        <v>0.0803908260513488</v>
      </c>
      <c r="E18" s="29"/>
      <c r="F18" s="16">
        <f t="shared" si="3"/>
        <v>0.0540087083428576</v>
      </c>
      <c r="G18" s="29"/>
      <c r="H18" s="16">
        <f t="shared" si="1"/>
        <v>0.0589689351436156</v>
      </c>
      <c r="I18" s="29"/>
    </row>
    <row r="19" ht="14.25" spans="1:9">
      <c r="A19" s="27" t="s">
        <v>9</v>
      </c>
      <c r="B19" s="12">
        <f t="shared" si="2"/>
        <v>9.55700676209622</v>
      </c>
      <c r="C19" s="29"/>
      <c r="D19" s="16">
        <f t="shared" ref="B19:F19" si="4">D5/E5</f>
        <v>0.29112492950319</v>
      </c>
      <c r="E19" s="29"/>
      <c r="F19" s="16">
        <f t="shared" si="4"/>
        <v>0.173691011458353</v>
      </c>
      <c r="G19" s="29"/>
      <c r="H19" s="16">
        <f t="shared" si="1"/>
        <v>0.224733208737326</v>
      </c>
      <c r="I19" s="29"/>
    </row>
    <row r="20" ht="14.25" spans="1:9">
      <c r="A20" s="27" t="s">
        <v>10</v>
      </c>
      <c r="B20" s="12"/>
      <c r="C20" s="29"/>
      <c r="D20" s="16">
        <f t="shared" ref="D20:D27" si="5">D6/E6</f>
        <v>0.36638916105974</v>
      </c>
      <c r="E20" s="29"/>
      <c r="F20" s="16">
        <f t="shared" ref="F20:F27" si="6">F6/G6</f>
        <v>0.136137707459654</v>
      </c>
      <c r="G20" s="29"/>
      <c r="H20" s="16">
        <f t="shared" si="1"/>
        <v>0.25978151315159</v>
      </c>
      <c r="I20" s="29"/>
    </row>
    <row r="21" ht="14.25" spans="1:9">
      <c r="A21" s="27" t="s">
        <v>11</v>
      </c>
      <c r="B21" s="12">
        <f t="shared" si="2"/>
        <v>13.6895365848385</v>
      </c>
      <c r="C21" s="29"/>
      <c r="D21" s="16">
        <f t="shared" ref="B21:F21" si="7">D7/E7</f>
        <v>0.345684435972814</v>
      </c>
      <c r="E21" s="29"/>
      <c r="F21" s="16">
        <f t="shared" si="7"/>
        <v>0.159694656633885</v>
      </c>
      <c r="G21" s="29"/>
      <c r="H21" s="16">
        <f t="shared" si="1"/>
        <v>0.268596376371909</v>
      </c>
      <c r="I21" s="29"/>
    </row>
    <row r="22" ht="14.25" spans="1:9">
      <c r="A22" s="27" t="s">
        <v>12</v>
      </c>
      <c r="B22" s="12">
        <f t="shared" si="2"/>
        <v>16.8533090877741</v>
      </c>
      <c r="C22" s="29"/>
      <c r="D22" s="16">
        <f t="shared" ref="B22:F22" si="8">D8/E8</f>
        <v>0.299686475173974</v>
      </c>
      <c r="E22" s="29"/>
      <c r="F22" s="16">
        <f t="shared" si="8"/>
        <v>0.184938520230705</v>
      </c>
      <c r="G22" s="29"/>
      <c r="H22" s="16">
        <f t="shared" si="1"/>
        <v>0.281963468520239</v>
      </c>
      <c r="I22" s="29"/>
    </row>
    <row r="23" ht="14.25" spans="1:9">
      <c r="A23" s="27" t="s">
        <v>13</v>
      </c>
      <c r="B23" s="12">
        <f t="shared" si="2"/>
        <v>13.5900766615032</v>
      </c>
      <c r="C23" s="29"/>
      <c r="D23" s="16">
        <f t="shared" ref="B23:F23" si="9">D9/E9</f>
        <v>0.220740518948984</v>
      </c>
      <c r="E23" s="29"/>
      <c r="F23" s="16">
        <f t="shared" si="9"/>
        <v>0.124117580910707</v>
      </c>
      <c r="G23" s="29"/>
      <c r="H23" s="16">
        <f t="shared" si="1"/>
        <v>0.222853500889784</v>
      </c>
      <c r="I23" s="29"/>
    </row>
    <row r="24" ht="14.25" spans="1:9">
      <c r="A24" s="27" t="s">
        <v>14</v>
      </c>
      <c r="B24" s="12"/>
      <c r="C24" s="29"/>
      <c r="D24" s="16">
        <f t="shared" si="5"/>
        <v>0.26508901108304</v>
      </c>
      <c r="E24" s="29"/>
      <c r="F24" s="16">
        <f t="shared" si="6"/>
        <v>0.195459432288405</v>
      </c>
      <c r="G24" s="29"/>
      <c r="H24" s="16">
        <f t="shared" si="1"/>
        <v>0.265153709629983</v>
      </c>
      <c r="I24" s="29"/>
    </row>
    <row r="25" ht="14.25" spans="1:9">
      <c r="A25" s="27" t="s">
        <v>15</v>
      </c>
      <c r="B25" s="12">
        <f t="shared" si="2"/>
        <v>18.1659534413288</v>
      </c>
      <c r="C25" s="29"/>
      <c r="D25" s="16">
        <f t="shared" si="5"/>
        <v>0.28371847755385</v>
      </c>
      <c r="E25" s="29"/>
      <c r="F25" s="16">
        <f t="shared" si="6"/>
        <v>0.166272600984295</v>
      </c>
      <c r="G25" s="29"/>
      <c r="H25" s="16">
        <f t="shared" si="1"/>
        <v>0.229905447045144</v>
      </c>
      <c r="I25" s="29"/>
    </row>
    <row r="26" ht="14.25" spans="1:9">
      <c r="A26" s="27" t="s">
        <v>16</v>
      </c>
      <c r="B26" s="12">
        <f t="shared" si="2"/>
        <v>13.8451061829985</v>
      </c>
      <c r="C26" s="29"/>
      <c r="D26" s="16">
        <f t="shared" si="5"/>
        <v>0.280976112743458</v>
      </c>
      <c r="E26" s="29"/>
      <c r="F26" s="16">
        <f t="shared" si="6"/>
        <v>0.11339471624407</v>
      </c>
      <c r="G26" s="29"/>
      <c r="H26" s="16">
        <f t="shared" si="1"/>
        <v>0.158660987241164</v>
      </c>
      <c r="I26" s="29"/>
    </row>
    <row r="27" ht="14.25" spans="1:9">
      <c r="A27" s="30" t="s">
        <v>17</v>
      </c>
      <c r="B27" s="12">
        <f t="shared" si="2"/>
        <v>8.42521783983348</v>
      </c>
      <c r="C27" s="31"/>
      <c r="D27" s="21">
        <f t="shared" si="5"/>
        <v>0.162455426769011</v>
      </c>
      <c r="E27" s="31"/>
      <c r="F27" s="21">
        <f t="shared" si="6"/>
        <v>0.0453795554833552</v>
      </c>
      <c r="G27" s="31"/>
      <c r="H27" s="21">
        <f t="shared" si="1"/>
        <v>0.0717882859511906</v>
      </c>
      <c r="I27" s="31"/>
    </row>
    <row r="28" ht="14.25"/>
    <row r="29" spans="1:9">
      <c r="A29" s="4" t="s">
        <v>0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8" t="s">
        <v>21</v>
      </c>
      <c r="C30" s="9" t="s">
        <v>6</v>
      </c>
      <c r="D30" s="8" t="s">
        <v>21</v>
      </c>
      <c r="E30" s="9" t="s">
        <v>6</v>
      </c>
      <c r="F30" s="8" t="s">
        <v>21</v>
      </c>
      <c r="G30" s="9" t="s">
        <v>6</v>
      </c>
      <c r="H30" s="40" t="s">
        <v>21</v>
      </c>
      <c r="I30" s="9" t="s">
        <v>6</v>
      </c>
      <c r="K30" s="40" t="s">
        <v>20</v>
      </c>
    </row>
    <row r="31" ht="14.25" spans="1:11">
      <c r="A31" s="27" t="s">
        <v>7</v>
      </c>
      <c r="B31" s="12">
        <f t="shared" ref="B31:B41" si="10">B17/AVERAGE($B$17:$B$27)</f>
        <v>0.162553300784111</v>
      </c>
      <c r="C31" s="32"/>
      <c r="D31" s="12">
        <f t="shared" ref="D31:D41" si="11">D17/AVERAGE($D$17:$D$27)</f>
        <v>0.173357750628859</v>
      </c>
      <c r="E31" s="32"/>
      <c r="F31" s="12">
        <f t="shared" ref="F31:F41" si="12">F17/AVERAGE($F$17:$F$27)</f>
        <v>0.249640732851278</v>
      </c>
      <c r="G31" s="32"/>
      <c r="H31" s="12">
        <f t="shared" ref="H31:H41" si="13">H17/AVERAGE($H$17:$H$27)</f>
        <v>0.228213297154313</v>
      </c>
      <c r="I31" s="41"/>
      <c r="K31" s="1">
        <f>AVERAGE(B31,D31,F31,H31)</f>
        <v>0.20344127035464</v>
      </c>
    </row>
    <row r="32" ht="14.25" spans="1:11">
      <c r="A32" s="27" t="s">
        <v>8</v>
      </c>
      <c r="B32" s="12">
        <f t="shared" si="10"/>
        <v>0.274296456141444</v>
      </c>
      <c r="C32" s="33"/>
      <c r="D32" s="12">
        <f t="shared" si="11"/>
        <v>0.335237712829583</v>
      </c>
      <c r="E32" s="33"/>
      <c r="F32" s="12">
        <f t="shared" si="12"/>
        <v>0.429100127534183</v>
      </c>
      <c r="G32" s="33"/>
      <c r="H32" s="12">
        <f t="shared" si="13"/>
        <v>0.311006219086906</v>
      </c>
      <c r="I32" s="38"/>
      <c r="K32" s="1">
        <f t="shared" ref="K32:K41" si="14">AVERAGE(B32,D32,F32,H32)</f>
        <v>0.337410128898029</v>
      </c>
    </row>
    <row r="33" ht="14.25" spans="1:11">
      <c r="A33" s="27" t="s">
        <v>9</v>
      </c>
      <c r="B33" s="12">
        <f t="shared" si="10"/>
        <v>0.869450578839776</v>
      </c>
      <c r="C33" s="33"/>
      <c r="D33" s="12">
        <f t="shared" si="11"/>
        <v>1.21401981181266</v>
      </c>
      <c r="E33" s="33"/>
      <c r="F33" s="12">
        <f t="shared" si="12"/>
        <v>1.37997810825589</v>
      </c>
      <c r="G33" s="33"/>
      <c r="H33" s="12">
        <f t="shared" si="13"/>
        <v>1.18525839719579</v>
      </c>
      <c r="I33" s="38"/>
      <c r="K33" s="1">
        <f t="shared" si="14"/>
        <v>1.16217672402603</v>
      </c>
    </row>
    <row r="34" ht="14.25" spans="1:11">
      <c r="A34" s="27" t="s">
        <v>10</v>
      </c>
      <c r="B34" s="12">
        <f t="shared" si="10"/>
        <v>0</v>
      </c>
      <c r="C34" s="33"/>
      <c r="D34" s="12">
        <f t="shared" si="11"/>
        <v>1.52787911746002</v>
      </c>
      <c r="E34" s="33"/>
      <c r="F34" s="12">
        <f t="shared" si="12"/>
        <v>1.08161645455967</v>
      </c>
      <c r="G34" s="33"/>
      <c r="H34" s="12">
        <f t="shared" si="13"/>
        <v>1.37010556485687</v>
      </c>
      <c r="I34" s="38"/>
      <c r="K34" s="1">
        <f t="shared" si="14"/>
        <v>0.994900284219139</v>
      </c>
    </row>
    <row r="35" ht="14.25" spans="1:11">
      <c r="A35" s="27" t="s">
        <v>11</v>
      </c>
      <c r="B35" s="12">
        <f t="shared" si="10"/>
        <v>1.24540829613533</v>
      </c>
      <c r="C35" s="33"/>
      <c r="D35" s="12">
        <f t="shared" si="11"/>
        <v>1.44153836163208</v>
      </c>
      <c r="E35" s="33"/>
      <c r="F35" s="12">
        <f t="shared" si="12"/>
        <v>1.26877682563926</v>
      </c>
      <c r="G35" s="33"/>
      <c r="H35" s="12">
        <f t="shared" si="13"/>
        <v>1.41659575965592</v>
      </c>
      <c r="I35" s="38"/>
      <c r="K35" s="1">
        <f t="shared" si="14"/>
        <v>1.34307981076565</v>
      </c>
    </row>
    <row r="36" ht="14.25" spans="1:11">
      <c r="A36" s="27" t="s">
        <v>12</v>
      </c>
      <c r="B36" s="12">
        <f t="shared" si="10"/>
        <v>1.53323312481542</v>
      </c>
      <c r="C36" s="33"/>
      <c r="D36" s="12">
        <f t="shared" si="11"/>
        <v>1.24972230586498</v>
      </c>
      <c r="E36" s="33"/>
      <c r="F36" s="12">
        <f t="shared" si="12"/>
        <v>1.4693397611586</v>
      </c>
      <c r="G36" s="33"/>
      <c r="H36" s="12">
        <f t="shared" si="13"/>
        <v>1.48709472286619</v>
      </c>
      <c r="I36" s="38"/>
      <c r="K36" s="1">
        <f t="shared" si="14"/>
        <v>1.4348474786763</v>
      </c>
    </row>
    <row r="37" ht="14.25" spans="1:11">
      <c r="A37" s="27" t="s">
        <v>13</v>
      </c>
      <c r="B37" s="12">
        <f t="shared" si="10"/>
        <v>1.23635990995461</v>
      </c>
      <c r="C37" s="33"/>
      <c r="D37" s="12">
        <f t="shared" si="11"/>
        <v>0.92050984342424</v>
      </c>
      <c r="E37" s="33"/>
      <c r="F37" s="12">
        <f t="shared" si="12"/>
        <v>0.986116339978381</v>
      </c>
      <c r="G37" s="33"/>
      <c r="H37" s="12">
        <f t="shared" si="13"/>
        <v>1.17534468874526</v>
      </c>
      <c r="I37" s="38"/>
      <c r="K37" s="1">
        <f t="shared" si="14"/>
        <v>1.07958269552562</v>
      </c>
    </row>
    <row r="38" ht="14.25" spans="1:11">
      <c r="A38" s="27" t="s">
        <v>14</v>
      </c>
      <c r="B38" s="12">
        <f t="shared" si="10"/>
        <v>0</v>
      </c>
      <c r="C38" s="33"/>
      <c r="D38" s="12">
        <f t="shared" si="11"/>
        <v>1.10544745136678</v>
      </c>
      <c r="E38" s="33"/>
      <c r="F38" s="12">
        <f t="shared" si="12"/>
        <v>1.55292859052063</v>
      </c>
      <c r="G38" s="33"/>
      <c r="H38" s="12">
        <f t="shared" si="13"/>
        <v>1.39843889851582</v>
      </c>
      <c r="I38" s="38"/>
      <c r="K38" s="1">
        <f t="shared" si="14"/>
        <v>1.01420373510081</v>
      </c>
    </row>
    <row r="39" ht="14.25" spans="1:11">
      <c r="A39" s="27" t="s">
        <v>15</v>
      </c>
      <c r="B39" s="12">
        <f t="shared" si="10"/>
        <v>1.65265120428516</v>
      </c>
      <c r="C39" s="33"/>
      <c r="D39" s="12">
        <f t="shared" si="11"/>
        <v>1.18313417306959</v>
      </c>
      <c r="E39" s="33"/>
      <c r="F39" s="12">
        <f t="shared" si="12"/>
        <v>1.32103870795934</v>
      </c>
      <c r="G39" s="33"/>
      <c r="H39" s="12">
        <f t="shared" si="13"/>
        <v>1.21253713771253</v>
      </c>
      <c r="I39" s="38"/>
      <c r="K39" s="1">
        <f t="shared" si="14"/>
        <v>1.34234030575665</v>
      </c>
    </row>
    <row r="40" ht="14.25" spans="1:11">
      <c r="A40" s="27" t="s">
        <v>16</v>
      </c>
      <c r="B40" s="12">
        <f t="shared" si="10"/>
        <v>1.25956127107164</v>
      </c>
      <c r="C40" s="33"/>
      <c r="D40" s="12">
        <f t="shared" si="11"/>
        <v>1.17169823999194</v>
      </c>
      <c r="E40" s="33"/>
      <c r="F40" s="12">
        <f t="shared" si="12"/>
        <v>0.900922993624374</v>
      </c>
      <c r="G40" s="33"/>
      <c r="H40" s="12">
        <f t="shared" si="13"/>
        <v>0.836788957411122</v>
      </c>
      <c r="I40" s="38"/>
      <c r="K40" s="1">
        <f t="shared" si="14"/>
        <v>1.04224286552477</v>
      </c>
    </row>
    <row r="41" ht="14.25" spans="1:11">
      <c r="A41" s="30" t="s">
        <v>17</v>
      </c>
      <c r="B41" s="12">
        <f t="shared" si="10"/>
        <v>0.766485857972512</v>
      </c>
      <c r="C41" s="34"/>
      <c r="D41" s="12">
        <f t="shared" si="11"/>
        <v>0.677455231919254</v>
      </c>
      <c r="E41" s="34"/>
      <c r="F41" s="12">
        <f t="shared" si="12"/>
        <v>0.360541357918392</v>
      </c>
      <c r="G41" s="34"/>
      <c r="H41" s="12">
        <f t="shared" si="13"/>
        <v>0.378616356799292</v>
      </c>
      <c r="I41" s="39"/>
      <c r="K41" s="1">
        <f t="shared" si="14"/>
        <v>0.545774701152363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3" workbookViewId="0">
      <selection activeCell="B31" sqref="B31:I41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10" t="s">
        <v>22</v>
      </c>
      <c r="C2" s="26" t="s">
        <v>6</v>
      </c>
      <c r="D2" s="10" t="s">
        <v>22</v>
      </c>
      <c r="E2" s="26" t="s">
        <v>6</v>
      </c>
      <c r="F2" s="10" t="s">
        <v>22</v>
      </c>
      <c r="G2" s="26" t="s">
        <v>6</v>
      </c>
      <c r="H2" s="36" t="s">
        <v>22</v>
      </c>
      <c r="I2" s="26" t="s">
        <v>6</v>
      </c>
    </row>
    <row r="3" spans="1:9">
      <c r="A3" s="27" t="s">
        <v>7</v>
      </c>
      <c r="B3" s="12">
        <v>3691773.52</v>
      </c>
      <c r="C3" s="13">
        <v>714156.42</v>
      </c>
      <c r="D3" s="33">
        <v>2960637.93</v>
      </c>
      <c r="E3" s="17">
        <v>4862161</v>
      </c>
      <c r="F3" s="18">
        <v>4150041.63</v>
      </c>
      <c r="G3" s="17">
        <v>2267374.77</v>
      </c>
      <c r="H3" s="33">
        <v>723095.89</v>
      </c>
      <c r="I3" s="38">
        <v>1599820.5</v>
      </c>
    </row>
    <row r="4" spans="1:9">
      <c r="A4" s="27" t="s">
        <v>8</v>
      </c>
      <c r="B4" s="16">
        <v>3864335.79</v>
      </c>
      <c r="C4" s="17">
        <v>734768</v>
      </c>
      <c r="D4" s="33">
        <v>3556122.91</v>
      </c>
      <c r="E4" s="17">
        <v>4009038.79</v>
      </c>
      <c r="F4" s="18">
        <v>5432524.87</v>
      </c>
      <c r="G4" s="17">
        <v>2536239.14</v>
      </c>
      <c r="H4" s="33">
        <v>1129312.97</v>
      </c>
      <c r="I4" s="38">
        <v>1592076.57</v>
      </c>
    </row>
    <row r="5" spans="1:9">
      <c r="A5" s="27" t="s">
        <v>9</v>
      </c>
      <c r="B5" s="16">
        <v>5730446.27</v>
      </c>
      <c r="C5" s="17">
        <v>582733.5</v>
      </c>
      <c r="D5" s="33">
        <v>6863727.12</v>
      </c>
      <c r="E5" s="17">
        <v>2404310.93</v>
      </c>
      <c r="F5" s="18">
        <v>7162518.81</v>
      </c>
      <c r="G5" s="17">
        <v>2081750.27</v>
      </c>
      <c r="H5" s="33">
        <v>1318896.25</v>
      </c>
      <c r="I5" s="38">
        <v>1475082.04</v>
      </c>
    </row>
    <row r="6" spans="1:9">
      <c r="A6" s="27" t="s">
        <v>10</v>
      </c>
      <c r="B6" s="18"/>
      <c r="C6" s="17"/>
      <c r="D6" s="33">
        <v>570072.5</v>
      </c>
      <c r="E6" s="17">
        <v>2860570.43</v>
      </c>
      <c r="F6" s="18">
        <v>199006.18</v>
      </c>
      <c r="G6" s="17">
        <v>1845781.78</v>
      </c>
      <c r="H6" s="33">
        <v>73245.75</v>
      </c>
      <c r="I6" s="38">
        <v>1452970.75</v>
      </c>
    </row>
    <row r="7" spans="1:9">
      <c r="A7" s="27" t="s">
        <v>11</v>
      </c>
      <c r="B7" s="16">
        <v>192487.57</v>
      </c>
      <c r="C7" s="17">
        <v>647454</v>
      </c>
      <c r="D7" s="33">
        <v>359983.37</v>
      </c>
      <c r="E7" s="17">
        <v>2874482.9</v>
      </c>
      <c r="F7" s="18">
        <v>119830.08</v>
      </c>
      <c r="G7" s="17">
        <v>1890861.45</v>
      </c>
      <c r="H7" s="33">
        <v>65896.48</v>
      </c>
      <c r="I7" s="38">
        <v>1395001.88</v>
      </c>
    </row>
    <row r="8" spans="1:9">
      <c r="A8" s="27" t="s">
        <v>12</v>
      </c>
      <c r="B8" s="16">
        <v>170607.92</v>
      </c>
      <c r="C8" s="17">
        <v>626369</v>
      </c>
      <c r="D8" s="33">
        <v>281574.64</v>
      </c>
      <c r="E8" s="17">
        <v>3095113.75</v>
      </c>
      <c r="F8" s="18">
        <v>70117.15</v>
      </c>
      <c r="G8" s="17">
        <v>2036508.13</v>
      </c>
      <c r="H8" s="33">
        <v>36586.39</v>
      </c>
      <c r="I8" s="38">
        <v>1237096.89</v>
      </c>
    </row>
    <row r="9" spans="1:9">
      <c r="A9" s="27" t="s">
        <v>13</v>
      </c>
      <c r="B9" s="16">
        <v>34164</v>
      </c>
      <c r="C9" s="17">
        <v>512648.44</v>
      </c>
      <c r="D9" s="33">
        <v>82482.76</v>
      </c>
      <c r="E9" s="17">
        <v>2690879.15</v>
      </c>
      <c r="F9" s="18">
        <v>274734.3</v>
      </c>
      <c r="G9" s="17">
        <v>1831896</v>
      </c>
      <c r="H9" s="33">
        <v>16669.47</v>
      </c>
      <c r="I9" s="38">
        <v>1321107</v>
      </c>
    </row>
    <row r="10" spans="1:9">
      <c r="A10" s="27" t="s">
        <v>14</v>
      </c>
      <c r="B10" s="18"/>
      <c r="C10" s="17"/>
      <c r="D10" s="33">
        <v>259445</v>
      </c>
      <c r="E10" s="17">
        <v>2775637.5</v>
      </c>
      <c r="F10" s="18">
        <v>129403.52</v>
      </c>
      <c r="G10" s="17">
        <v>1802235.87</v>
      </c>
      <c r="H10" s="33">
        <v>66994</v>
      </c>
      <c r="I10" s="38">
        <v>1316630.91</v>
      </c>
    </row>
    <row r="11" spans="1:9">
      <c r="A11" s="27" t="s">
        <v>15</v>
      </c>
      <c r="B11" s="16">
        <v>263279.5</v>
      </c>
      <c r="C11" s="17">
        <v>592783.67</v>
      </c>
      <c r="D11" s="33">
        <v>381838.25</v>
      </c>
      <c r="E11" s="17">
        <v>2988664</v>
      </c>
      <c r="F11" s="18">
        <v>124667.98</v>
      </c>
      <c r="G11" s="17">
        <v>2130757.31</v>
      </c>
      <c r="H11" s="33">
        <v>61347.98</v>
      </c>
      <c r="I11" s="38">
        <v>1403015.91</v>
      </c>
    </row>
    <row r="12" spans="1:9">
      <c r="A12" s="27" t="s">
        <v>16</v>
      </c>
      <c r="B12" s="16">
        <v>64522.06</v>
      </c>
      <c r="C12" s="17">
        <v>434085.5</v>
      </c>
      <c r="D12" s="33">
        <v>369023.91</v>
      </c>
      <c r="E12" s="17">
        <v>2768338</v>
      </c>
      <c r="F12" s="18">
        <v>22136.44</v>
      </c>
      <c r="G12" s="17">
        <v>1968774.89</v>
      </c>
      <c r="H12" s="33">
        <v>24791.09</v>
      </c>
      <c r="I12" s="38">
        <v>1428212.53</v>
      </c>
    </row>
    <row r="13" ht="14.25" spans="1:9">
      <c r="A13" s="30" t="s">
        <v>17</v>
      </c>
      <c r="B13" s="21">
        <v>17689.5</v>
      </c>
      <c r="C13" s="22">
        <v>401079.08</v>
      </c>
      <c r="D13" s="34">
        <v>275855.87</v>
      </c>
      <c r="E13" s="22">
        <v>3366249.69</v>
      </c>
      <c r="F13" s="42">
        <v>7664.24</v>
      </c>
      <c r="G13" s="22">
        <v>2235262.53</v>
      </c>
      <c r="H13" s="34">
        <v>20504</v>
      </c>
      <c r="I13" s="39">
        <v>1649848</v>
      </c>
    </row>
    <row r="14" ht="14.25"/>
    <row r="15" spans="1:9">
      <c r="A15" s="24" t="s">
        <v>0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10" t="s">
        <v>22</v>
      </c>
      <c r="C16" s="26" t="s">
        <v>6</v>
      </c>
      <c r="D16" s="10" t="s">
        <v>22</v>
      </c>
      <c r="E16" s="26" t="s">
        <v>6</v>
      </c>
      <c r="F16" s="10" t="s">
        <v>22</v>
      </c>
      <c r="G16" s="26" t="s">
        <v>6</v>
      </c>
      <c r="H16" s="10" t="s">
        <v>22</v>
      </c>
      <c r="I16" s="26" t="s">
        <v>6</v>
      </c>
    </row>
    <row r="17" spans="1:9">
      <c r="A17" s="27" t="s">
        <v>7</v>
      </c>
      <c r="B17" s="12">
        <f t="shared" ref="B17:F17" si="0">B3/C3</f>
        <v>5.16941865480954</v>
      </c>
      <c r="C17" s="28"/>
      <c r="D17" s="12">
        <f t="shared" si="0"/>
        <v>0.608914005521413</v>
      </c>
      <c r="E17" s="28"/>
      <c r="F17" s="12">
        <f t="shared" si="0"/>
        <v>1.8303289270525</v>
      </c>
      <c r="G17" s="28"/>
      <c r="H17" s="12">
        <f t="shared" ref="H17:H27" si="1">H3/I3</f>
        <v>0.451985638388807</v>
      </c>
      <c r="I17" s="28">
        <f>I3/I$5</f>
        <v>1.08456374399352</v>
      </c>
    </row>
    <row r="18" spans="1:9">
      <c r="A18" s="27" t="s">
        <v>8</v>
      </c>
      <c r="B18" s="16">
        <f t="shared" ref="B18:F18" si="2">B4/C4</f>
        <v>5.25925977995776</v>
      </c>
      <c r="C18" s="29"/>
      <c r="D18" s="16">
        <f t="shared" si="2"/>
        <v>0.887026316350509</v>
      </c>
      <c r="E18" s="29"/>
      <c r="F18" s="16">
        <f t="shared" si="2"/>
        <v>2.14196082077655</v>
      </c>
      <c r="G18" s="29"/>
      <c r="H18" s="16">
        <f t="shared" si="1"/>
        <v>0.709333326851233</v>
      </c>
      <c r="I18" s="29">
        <f>I4/I$5</f>
        <v>1.07931391395695</v>
      </c>
    </row>
    <row r="19" spans="1:9">
      <c r="A19" s="27" t="s">
        <v>9</v>
      </c>
      <c r="B19" s="16">
        <f t="shared" ref="B19:F19" si="3">B5/C5</f>
        <v>9.83373406540039</v>
      </c>
      <c r="C19" s="29"/>
      <c r="D19" s="16">
        <f t="shared" si="3"/>
        <v>2.85475852326637</v>
      </c>
      <c r="E19" s="29"/>
      <c r="F19" s="16">
        <f t="shared" si="3"/>
        <v>3.44062345672231</v>
      </c>
      <c r="G19" s="29"/>
      <c r="H19" s="16">
        <f t="shared" si="1"/>
        <v>0.894117218049784</v>
      </c>
      <c r="I19" s="29">
        <f>I5/I$5</f>
        <v>1</v>
      </c>
    </row>
    <row r="20" spans="1:9">
      <c r="A20" s="27" t="s">
        <v>10</v>
      </c>
      <c r="B20" s="16"/>
      <c r="C20" s="29"/>
      <c r="D20" s="16">
        <f t="shared" ref="B20:F20" si="4">D6/E6</f>
        <v>0.199286301089255</v>
      </c>
      <c r="E20" s="29"/>
      <c r="F20" s="16">
        <f t="shared" si="4"/>
        <v>0.107816743103835</v>
      </c>
      <c r="G20" s="29"/>
      <c r="H20" s="16">
        <f t="shared" si="1"/>
        <v>0.050411028577141</v>
      </c>
      <c r="I20" s="29">
        <f>I6/I$5</f>
        <v>0.98501012865698</v>
      </c>
    </row>
    <row r="21" spans="1:9">
      <c r="A21" s="27" t="s">
        <v>11</v>
      </c>
      <c r="B21" s="16">
        <f t="shared" ref="B21:F21" si="5">B7/C7</f>
        <v>0.297299221257418</v>
      </c>
      <c r="C21" s="29"/>
      <c r="D21" s="16">
        <f t="shared" si="5"/>
        <v>0.125234131676344</v>
      </c>
      <c r="E21" s="29"/>
      <c r="F21" s="16">
        <f t="shared" si="5"/>
        <v>0.0633732735944244</v>
      </c>
      <c r="G21" s="29"/>
      <c r="H21" s="16">
        <f t="shared" si="1"/>
        <v>0.0472375564110351</v>
      </c>
      <c r="I21" s="29">
        <f>I7/I$5</f>
        <v>0.945711385652828</v>
      </c>
    </row>
    <row r="22" spans="1:9">
      <c r="A22" s="27" t="s">
        <v>12</v>
      </c>
      <c r="B22" s="16">
        <f t="shared" ref="B22:F22" si="6">B8/C8</f>
        <v>0.272376059479317</v>
      </c>
      <c r="C22" s="29"/>
      <c r="D22" s="16">
        <f t="shared" si="6"/>
        <v>0.0909739230100994</v>
      </c>
      <c r="E22" s="29"/>
      <c r="F22" s="16">
        <f t="shared" si="6"/>
        <v>0.0344300859726988</v>
      </c>
      <c r="G22" s="29"/>
      <c r="H22" s="16">
        <f t="shared" si="1"/>
        <v>0.0295743933201546</v>
      </c>
      <c r="I22" s="29">
        <f>I8/I$5</f>
        <v>0.838663109205777</v>
      </c>
    </row>
    <row r="23" spans="1:9">
      <c r="A23" s="27" t="s">
        <v>13</v>
      </c>
      <c r="B23" s="16">
        <f t="shared" ref="B23:F23" si="7">B9/C9</f>
        <v>0.0666421612440682</v>
      </c>
      <c r="C23" s="29"/>
      <c r="D23" s="16">
        <f t="shared" si="7"/>
        <v>0.030652718090294</v>
      </c>
      <c r="E23" s="29"/>
      <c r="F23" s="16">
        <f t="shared" si="7"/>
        <v>0.149972651285881</v>
      </c>
      <c r="G23" s="29"/>
      <c r="H23" s="16">
        <f t="shared" si="1"/>
        <v>0.0126178046138579</v>
      </c>
      <c r="I23" s="29">
        <f>I9/I$5</f>
        <v>0.895615948249224</v>
      </c>
    </row>
    <row r="24" spans="1:9">
      <c r="A24" s="27" t="s">
        <v>14</v>
      </c>
      <c r="B24" s="16"/>
      <c r="C24" s="29"/>
      <c r="D24" s="16">
        <f t="shared" ref="B24:F24" si="8">D10/E10</f>
        <v>0.0934722203457764</v>
      </c>
      <c r="E24" s="29"/>
      <c r="F24" s="16">
        <f t="shared" si="8"/>
        <v>0.0718016560174224</v>
      </c>
      <c r="G24" s="29"/>
      <c r="H24" s="16">
        <f t="shared" si="1"/>
        <v>0.0508829008123469</v>
      </c>
      <c r="I24" s="29">
        <f>I10/I$5</f>
        <v>0.892581479739256</v>
      </c>
    </row>
    <row r="25" spans="1:9">
      <c r="A25" s="27" t="s">
        <v>15</v>
      </c>
      <c r="B25" s="16">
        <f t="shared" ref="B25:F25" si="9">B11/C11</f>
        <v>0.444140946055413</v>
      </c>
      <c r="C25" s="29"/>
      <c r="D25" s="16">
        <f t="shared" si="9"/>
        <v>0.1277621873854</v>
      </c>
      <c r="E25" s="29"/>
      <c r="F25" s="16">
        <f t="shared" si="9"/>
        <v>0.0585087655994009</v>
      </c>
      <c r="G25" s="29"/>
      <c r="H25" s="16">
        <f t="shared" si="1"/>
        <v>0.0437257906790237</v>
      </c>
      <c r="I25" s="29">
        <f>I11/I$5</f>
        <v>0.951144324148913</v>
      </c>
    </row>
    <row r="26" spans="1:9">
      <c r="A26" s="27" t="s">
        <v>16</v>
      </c>
      <c r="B26" s="16">
        <f t="shared" ref="B26:F26" si="10">B12/C12</f>
        <v>0.148639058434341</v>
      </c>
      <c r="C26" s="29"/>
      <c r="D26" s="16">
        <f t="shared" si="10"/>
        <v>0.133301609124319</v>
      </c>
      <c r="E26" s="29"/>
      <c r="F26" s="16">
        <f t="shared" si="10"/>
        <v>0.011243763882015</v>
      </c>
      <c r="G26" s="29"/>
      <c r="H26" s="16">
        <f t="shared" si="1"/>
        <v>0.0173581238641003</v>
      </c>
      <c r="I26" s="29">
        <f>I12/I$5</f>
        <v>0.96822582830715</v>
      </c>
    </row>
    <row r="27" ht="14.25" spans="1:9">
      <c r="A27" s="30" t="s">
        <v>17</v>
      </c>
      <c r="B27" s="21">
        <f t="shared" ref="B27:F27" si="11">B13/C13</f>
        <v>0.0441047685658399</v>
      </c>
      <c r="C27" s="31"/>
      <c r="D27" s="21">
        <f t="shared" si="11"/>
        <v>0.0819475366962455</v>
      </c>
      <c r="E27" s="31"/>
      <c r="F27" s="21">
        <f t="shared" si="11"/>
        <v>0.00342878740064595</v>
      </c>
      <c r="G27" s="31"/>
      <c r="H27" s="21">
        <f t="shared" si="1"/>
        <v>0.012427811531729</v>
      </c>
      <c r="I27" s="31">
        <f>I13/I$5</f>
        <v>1.11847880677877</v>
      </c>
    </row>
    <row r="28" ht="14.25"/>
    <row r="29" spans="1:9">
      <c r="A29" s="4" t="s">
        <v>0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10" t="s">
        <v>22</v>
      </c>
      <c r="C30" s="26" t="s">
        <v>6</v>
      </c>
      <c r="D30" s="10" t="s">
        <v>22</v>
      </c>
      <c r="E30" s="26" t="s">
        <v>6</v>
      </c>
      <c r="F30" s="10" t="s">
        <v>22</v>
      </c>
      <c r="G30" s="26" t="s">
        <v>6</v>
      </c>
      <c r="H30" s="10" t="s">
        <v>22</v>
      </c>
      <c r="I30" s="26" t="s">
        <v>6</v>
      </c>
      <c r="K30" s="40" t="s">
        <v>20</v>
      </c>
    </row>
    <row r="31" ht="14.25" spans="1:11">
      <c r="A31" s="27" t="s">
        <v>7</v>
      </c>
      <c r="B31" s="12">
        <f t="shared" ref="B31:B41" si="12">B17/AVERAGE($B$17:$B$27)</f>
        <v>2.16036405315329</v>
      </c>
      <c r="C31" s="32"/>
      <c r="D31" s="12">
        <f t="shared" ref="D31:D41" si="13">D17/AVERAGE($D$17:$D$27)</f>
        <v>1.27988388574819</v>
      </c>
      <c r="E31" s="32"/>
      <c r="F31" s="12">
        <f t="shared" ref="F31:F41" si="14">F17/AVERAGE($F$17:$F$27)</f>
        <v>2.54421512080084</v>
      </c>
      <c r="G31" s="32"/>
      <c r="H31" s="12">
        <f t="shared" ref="H31:H41" si="15">H17/AVERAGE($H$17:$H$27)</f>
        <v>2.14333875410105</v>
      </c>
      <c r="I31" s="41"/>
      <c r="K31" s="1">
        <f>AVERAGE(B31,D31,F31,H31)</f>
        <v>2.03195045345084</v>
      </c>
    </row>
    <row r="32" ht="14.25" spans="1:11">
      <c r="A32" s="27" t="s">
        <v>8</v>
      </c>
      <c r="B32" s="12">
        <f t="shared" si="12"/>
        <v>2.19790977158421</v>
      </c>
      <c r="C32" s="33"/>
      <c r="D32" s="12">
        <f t="shared" si="13"/>
        <v>1.86445159453911</v>
      </c>
      <c r="E32" s="33"/>
      <c r="F32" s="12">
        <f t="shared" si="14"/>
        <v>2.97739331321094</v>
      </c>
      <c r="G32" s="33"/>
      <c r="H32" s="12">
        <f t="shared" si="15"/>
        <v>3.36369450683265</v>
      </c>
      <c r="I32" s="38"/>
      <c r="K32" s="1">
        <f t="shared" ref="K32:K41" si="16">AVERAGE(B32,D32,F32,H32)</f>
        <v>2.60086229654173</v>
      </c>
    </row>
    <row r="33" ht="14.25" spans="1:11">
      <c r="A33" s="27" t="s">
        <v>9</v>
      </c>
      <c r="B33" s="12">
        <f t="shared" si="12"/>
        <v>4.10963920737866</v>
      </c>
      <c r="C33" s="33"/>
      <c r="D33" s="12">
        <f t="shared" si="13"/>
        <v>6.00045227815415</v>
      </c>
      <c r="E33" s="33"/>
      <c r="F33" s="12">
        <f t="shared" si="14"/>
        <v>4.78257546728041</v>
      </c>
      <c r="G33" s="33"/>
      <c r="H33" s="12">
        <f t="shared" si="15"/>
        <v>4.23994906339613</v>
      </c>
      <c r="I33" s="38"/>
      <c r="K33" s="1">
        <f t="shared" si="16"/>
        <v>4.78315400405234</v>
      </c>
    </row>
    <row r="34" ht="14.25" spans="1:11">
      <c r="A34" s="27" t="s">
        <v>10</v>
      </c>
      <c r="B34" s="12">
        <f t="shared" si="12"/>
        <v>0</v>
      </c>
      <c r="C34" s="33"/>
      <c r="D34" s="12">
        <f t="shared" si="13"/>
        <v>0.418882343157946</v>
      </c>
      <c r="E34" s="33"/>
      <c r="F34" s="12">
        <f t="shared" si="14"/>
        <v>0.149868684270874</v>
      </c>
      <c r="G34" s="33"/>
      <c r="H34" s="12">
        <f t="shared" si="15"/>
        <v>0.239051646792673</v>
      </c>
      <c r="I34" s="38"/>
      <c r="K34" s="1">
        <f t="shared" si="16"/>
        <v>0.201950668555373</v>
      </c>
    </row>
    <row r="35" ht="14.25" spans="1:11">
      <c r="A35" s="27" t="s">
        <v>11</v>
      </c>
      <c r="B35" s="12">
        <f t="shared" si="12"/>
        <v>0.124245025122395</v>
      </c>
      <c r="C35" s="33"/>
      <c r="D35" s="12">
        <f t="shared" si="13"/>
        <v>0.263231171601921</v>
      </c>
      <c r="E35" s="33"/>
      <c r="F35" s="12">
        <f t="shared" si="14"/>
        <v>0.0880908554470759</v>
      </c>
      <c r="G35" s="33"/>
      <c r="H35" s="12">
        <f t="shared" si="15"/>
        <v>0.22400288129888</v>
      </c>
      <c r="I35" s="38"/>
      <c r="K35" s="1">
        <f t="shared" si="16"/>
        <v>0.174892483367568</v>
      </c>
    </row>
    <row r="36" ht="14.25" spans="1:11">
      <c r="A36" s="27" t="s">
        <v>12</v>
      </c>
      <c r="B36" s="12">
        <f t="shared" si="12"/>
        <v>0.11382932726704</v>
      </c>
      <c r="C36" s="33"/>
      <c r="D36" s="12">
        <f t="shared" si="13"/>
        <v>0.191219214910681</v>
      </c>
      <c r="E36" s="33"/>
      <c r="F36" s="12">
        <f t="shared" si="14"/>
        <v>0.0478589088810815</v>
      </c>
      <c r="G36" s="33"/>
      <c r="H36" s="12">
        <f t="shared" si="15"/>
        <v>0.140243268697815</v>
      </c>
      <c r="I36" s="38"/>
      <c r="K36" s="1">
        <f t="shared" si="16"/>
        <v>0.123287679939154</v>
      </c>
    </row>
    <row r="37" ht="14.25" spans="1:11">
      <c r="A37" s="27" t="s">
        <v>13</v>
      </c>
      <c r="B37" s="12">
        <f t="shared" si="12"/>
        <v>0.0278505842126332</v>
      </c>
      <c r="C37" s="33"/>
      <c r="D37" s="12">
        <f t="shared" si="13"/>
        <v>0.0644293275937299</v>
      </c>
      <c r="E37" s="33"/>
      <c r="F37" s="12">
        <f t="shared" si="14"/>
        <v>0.208466730470455</v>
      </c>
      <c r="G37" s="33"/>
      <c r="H37" s="12">
        <f t="shared" si="15"/>
        <v>0.0598342675598308</v>
      </c>
      <c r="I37" s="38"/>
      <c r="K37" s="1">
        <f t="shared" si="16"/>
        <v>0.0901452274591621</v>
      </c>
    </row>
    <row r="38" ht="14.25" spans="1:11">
      <c r="A38" s="27" t="s">
        <v>14</v>
      </c>
      <c r="B38" s="12">
        <f t="shared" si="12"/>
        <v>0</v>
      </c>
      <c r="C38" s="33"/>
      <c r="D38" s="12">
        <f t="shared" si="13"/>
        <v>0.196470417006128</v>
      </c>
      <c r="E38" s="33"/>
      <c r="F38" s="12">
        <f t="shared" si="14"/>
        <v>0.0998065736917827</v>
      </c>
      <c r="G38" s="33"/>
      <c r="H38" s="12">
        <f t="shared" si="15"/>
        <v>0.241289288794544</v>
      </c>
      <c r="I38" s="38"/>
      <c r="K38" s="1">
        <f t="shared" si="16"/>
        <v>0.134391569873114</v>
      </c>
    </row>
    <row r="39" ht="14.25" spans="1:11">
      <c r="A39" s="27" t="s">
        <v>15</v>
      </c>
      <c r="B39" s="12">
        <f t="shared" si="12"/>
        <v>0.185611999813344</v>
      </c>
      <c r="C39" s="33"/>
      <c r="D39" s="12">
        <f t="shared" si="13"/>
        <v>0.268544923190742</v>
      </c>
      <c r="E39" s="33"/>
      <c r="F39" s="12">
        <f t="shared" si="14"/>
        <v>0.0813290354193906</v>
      </c>
      <c r="G39" s="33"/>
      <c r="H39" s="12">
        <f t="shared" si="15"/>
        <v>0.207349910608096</v>
      </c>
      <c r="I39" s="38"/>
      <c r="K39" s="1">
        <f t="shared" si="16"/>
        <v>0.185708967257893</v>
      </c>
    </row>
    <row r="40" ht="14.25" spans="1:11">
      <c r="A40" s="27" t="s">
        <v>16</v>
      </c>
      <c r="B40" s="12">
        <f t="shared" si="12"/>
        <v>0.0621181026685352</v>
      </c>
      <c r="C40" s="33"/>
      <c r="D40" s="12">
        <f t="shared" si="13"/>
        <v>0.280188302314424</v>
      </c>
      <c r="E40" s="33"/>
      <c r="F40" s="12">
        <f t="shared" si="14"/>
        <v>0.0156291875523182</v>
      </c>
      <c r="G40" s="33"/>
      <c r="H40" s="12">
        <f t="shared" si="15"/>
        <v>0.0823131011618748</v>
      </c>
      <c r="I40" s="38"/>
      <c r="K40" s="1">
        <f t="shared" si="16"/>
        <v>0.110062173424288</v>
      </c>
    </row>
    <row r="41" ht="14.25" spans="1:11">
      <c r="A41" s="30" t="s">
        <v>17</v>
      </c>
      <c r="B41" s="12">
        <f t="shared" si="12"/>
        <v>0.0184319287998925</v>
      </c>
      <c r="C41" s="34"/>
      <c r="D41" s="12">
        <f t="shared" si="13"/>
        <v>0.172246541782976</v>
      </c>
      <c r="E41" s="34"/>
      <c r="F41" s="12">
        <f t="shared" si="14"/>
        <v>0.00476612297483764</v>
      </c>
      <c r="G41" s="34"/>
      <c r="H41" s="12">
        <f t="shared" si="15"/>
        <v>0.0589333107564472</v>
      </c>
      <c r="I41" s="39"/>
      <c r="K41" s="1">
        <f t="shared" si="16"/>
        <v>0.0635944760785383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5" workbookViewId="0">
      <selection activeCell="B31" sqref="B31:I41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5" t="s">
        <v>4</v>
      </c>
      <c r="I1" s="6"/>
    </row>
    <row r="2" ht="14.25" spans="1:9">
      <c r="A2" s="7"/>
      <c r="B2" s="8" t="s">
        <v>23</v>
      </c>
      <c r="C2" s="9" t="s">
        <v>6</v>
      </c>
      <c r="D2" s="10" t="s">
        <v>23</v>
      </c>
      <c r="E2" s="26" t="s">
        <v>6</v>
      </c>
      <c r="F2" s="10" t="s">
        <v>23</v>
      </c>
      <c r="G2" s="26" t="s">
        <v>6</v>
      </c>
      <c r="H2" s="36" t="s">
        <v>23</v>
      </c>
      <c r="I2" s="26" t="s">
        <v>6</v>
      </c>
    </row>
    <row r="3" spans="1:9">
      <c r="A3" s="11" t="s">
        <v>7</v>
      </c>
      <c r="B3" s="12">
        <v>2311299.47</v>
      </c>
      <c r="C3" s="13">
        <v>714156.42</v>
      </c>
      <c r="D3" s="14">
        <v>1294298.98</v>
      </c>
      <c r="E3" s="17">
        <v>4862161</v>
      </c>
      <c r="F3" s="19">
        <v>358299</v>
      </c>
      <c r="G3" s="17">
        <v>2267374.77</v>
      </c>
      <c r="H3" s="14">
        <v>1467469</v>
      </c>
      <c r="I3" s="38">
        <v>1599820.5</v>
      </c>
    </row>
    <row r="4" spans="1:9">
      <c r="A4" s="15" t="s">
        <v>8</v>
      </c>
      <c r="B4" s="16">
        <v>2937611.34</v>
      </c>
      <c r="C4" s="17">
        <v>734768</v>
      </c>
      <c r="D4" s="14">
        <v>1353069.76</v>
      </c>
      <c r="E4" s="17">
        <v>4009038.79</v>
      </c>
      <c r="F4" s="19">
        <v>304190.98</v>
      </c>
      <c r="G4" s="17">
        <v>2536239.14</v>
      </c>
      <c r="H4" s="14">
        <v>1740745</v>
      </c>
      <c r="I4" s="38">
        <v>1592076.57</v>
      </c>
    </row>
    <row r="5" spans="1:9">
      <c r="A5" s="15" t="s">
        <v>9</v>
      </c>
      <c r="B5" s="16">
        <v>643755.61</v>
      </c>
      <c r="C5" s="17">
        <v>582733.5</v>
      </c>
      <c r="D5" s="14">
        <v>487807.99</v>
      </c>
      <c r="E5" s="17">
        <v>2404310.93</v>
      </c>
      <c r="F5" s="19">
        <v>80118.21</v>
      </c>
      <c r="G5" s="17">
        <v>2081750.27</v>
      </c>
      <c r="H5" s="14">
        <v>390982.45</v>
      </c>
      <c r="I5" s="38">
        <v>1475082.04</v>
      </c>
    </row>
    <row r="6" spans="1:9">
      <c r="A6" s="15" t="s">
        <v>10</v>
      </c>
      <c r="B6" s="18"/>
      <c r="C6" s="17"/>
      <c r="D6" s="14">
        <v>347127.41</v>
      </c>
      <c r="E6" s="17">
        <v>2860570.43</v>
      </c>
      <c r="F6" s="19">
        <v>48257.45</v>
      </c>
      <c r="G6" s="17">
        <v>1845781.78</v>
      </c>
      <c r="H6" s="14">
        <v>290182.32</v>
      </c>
      <c r="I6" s="38">
        <v>1452970.75</v>
      </c>
    </row>
    <row r="7" spans="1:9">
      <c r="A7" s="15" t="s">
        <v>11</v>
      </c>
      <c r="B7" s="19">
        <v>619946.37</v>
      </c>
      <c r="C7" s="17">
        <v>647454</v>
      </c>
      <c r="D7" s="14">
        <v>401463.18</v>
      </c>
      <c r="E7" s="17">
        <v>2874482.9</v>
      </c>
      <c r="F7" s="19">
        <v>55794.59</v>
      </c>
      <c r="G7" s="17">
        <v>1890861.45</v>
      </c>
      <c r="H7" s="14">
        <v>321365.35</v>
      </c>
      <c r="I7" s="38">
        <v>1395001.88</v>
      </c>
    </row>
    <row r="8" spans="1:9">
      <c r="A8" s="15" t="s">
        <v>12</v>
      </c>
      <c r="B8" s="16">
        <v>546777.45</v>
      </c>
      <c r="C8" s="17">
        <v>626369</v>
      </c>
      <c r="D8" s="14">
        <v>355327.32</v>
      </c>
      <c r="E8" s="17">
        <v>3095113.75</v>
      </c>
      <c r="F8" s="19">
        <v>92553.18</v>
      </c>
      <c r="G8" s="17">
        <v>2036508.13</v>
      </c>
      <c r="H8" s="14">
        <v>288569.26</v>
      </c>
      <c r="I8" s="38">
        <v>1237096.89</v>
      </c>
    </row>
    <row r="9" spans="1:9">
      <c r="A9" s="15" t="s">
        <v>13</v>
      </c>
      <c r="B9" s="16">
        <v>415368.76</v>
      </c>
      <c r="C9" s="17">
        <v>512648.44</v>
      </c>
      <c r="D9" s="14">
        <v>241267.22</v>
      </c>
      <c r="E9" s="17">
        <v>2690879.15</v>
      </c>
      <c r="F9" s="19">
        <v>91548.94</v>
      </c>
      <c r="G9" s="17">
        <v>1831896</v>
      </c>
      <c r="H9" s="14">
        <v>298342.4</v>
      </c>
      <c r="I9" s="38">
        <v>1321107</v>
      </c>
    </row>
    <row r="10" spans="1:9">
      <c r="A10" s="15" t="s">
        <v>14</v>
      </c>
      <c r="B10" s="18"/>
      <c r="C10" s="17"/>
      <c r="D10" s="14">
        <v>695464.6</v>
      </c>
      <c r="E10" s="17">
        <v>2775637.5</v>
      </c>
      <c r="F10" s="19">
        <v>284213.27</v>
      </c>
      <c r="G10" s="17">
        <v>1802235.87</v>
      </c>
      <c r="H10" s="14">
        <v>762414</v>
      </c>
      <c r="I10" s="38">
        <v>1316630.91</v>
      </c>
    </row>
    <row r="11" spans="1:9">
      <c r="A11" s="15" t="s">
        <v>15</v>
      </c>
      <c r="B11" s="16">
        <v>1125725.97</v>
      </c>
      <c r="C11" s="17">
        <v>592783.67</v>
      </c>
      <c r="D11" s="14">
        <v>527478</v>
      </c>
      <c r="E11" s="17">
        <v>2988664</v>
      </c>
      <c r="F11" s="19">
        <v>242058.13</v>
      </c>
      <c r="G11" s="17">
        <v>2130757.31</v>
      </c>
      <c r="H11" s="14">
        <v>665895.81</v>
      </c>
      <c r="I11" s="38">
        <v>1403015.91</v>
      </c>
    </row>
    <row r="12" spans="1:9">
      <c r="A12" s="15" t="s">
        <v>16</v>
      </c>
      <c r="B12" s="19">
        <v>1135222</v>
      </c>
      <c r="C12" s="17">
        <v>434085.5</v>
      </c>
      <c r="D12" s="14">
        <v>614107.94</v>
      </c>
      <c r="E12" s="17">
        <v>2768338</v>
      </c>
      <c r="F12" s="19">
        <v>155350.05</v>
      </c>
      <c r="G12" s="17">
        <v>1968774.89</v>
      </c>
      <c r="H12" s="14">
        <v>509830.27</v>
      </c>
      <c r="I12" s="38">
        <v>1428212.53</v>
      </c>
    </row>
    <row r="13" ht="14.25" spans="1:9">
      <c r="A13" s="20" t="s">
        <v>17</v>
      </c>
      <c r="B13" s="21">
        <v>1395164.38</v>
      </c>
      <c r="C13" s="22">
        <v>401079.08</v>
      </c>
      <c r="D13" s="23">
        <v>556458.5</v>
      </c>
      <c r="E13" s="22">
        <v>3366249.69</v>
      </c>
      <c r="F13" s="37">
        <v>284713.88</v>
      </c>
      <c r="G13" s="22">
        <v>2235262.53</v>
      </c>
      <c r="H13" s="23">
        <v>890709.38</v>
      </c>
      <c r="I13" s="39">
        <v>1649848</v>
      </c>
    </row>
    <row r="14" ht="14.25"/>
    <row r="15" spans="1:9">
      <c r="A15" s="24" t="s">
        <v>0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10" t="s">
        <v>23</v>
      </c>
      <c r="C16" s="26" t="s">
        <v>6</v>
      </c>
      <c r="D16" s="10" t="s">
        <v>23</v>
      </c>
      <c r="E16" s="26" t="s">
        <v>6</v>
      </c>
      <c r="F16" s="10" t="s">
        <v>23</v>
      </c>
      <c r="G16" s="26" t="s">
        <v>6</v>
      </c>
      <c r="H16" s="36" t="s">
        <v>23</v>
      </c>
      <c r="I16" s="26" t="s">
        <v>6</v>
      </c>
    </row>
    <row r="17" spans="1:9">
      <c r="A17" s="27" t="s">
        <v>7</v>
      </c>
      <c r="B17" s="12">
        <f>B3/C3</f>
        <v>3.23640508615746</v>
      </c>
      <c r="C17" s="28"/>
      <c r="D17" s="12">
        <f t="shared" ref="B17:F17" si="0">D3/E3</f>
        <v>0.266198297423718</v>
      </c>
      <c r="E17" s="28"/>
      <c r="F17" s="12">
        <f t="shared" si="0"/>
        <v>0.158023721856974</v>
      </c>
      <c r="G17" s="28"/>
      <c r="H17" s="12">
        <f t="shared" ref="H17:H27" si="1">H3/I3</f>
        <v>0.917271031343829</v>
      </c>
      <c r="I17" s="28">
        <f>I3/I$5</f>
        <v>1.08456374399352</v>
      </c>
    </row>
    <row r="18" spans="1:9">
      <c r="A18" s="27" t="s">
        <v>8</v>
      </c>
      <c r="B18" s="16">
        <f t="shared" ref="B18:F18" si="2">B4/C4</f>
        <v>3.99801208000348</v>
      </c>
      <c r="C18" s="29"/>
      <c r="D18" s="16">
        <f t="shared" si="2"/>
        <v>0.337504781289482</v>
      </c>
      <c r="E18" s="29"/>
      <c r="F18" s="16">
        <f t="shared" si="2"/>
        <v>0.119937814696764</v>
      </c>
      <c r="G18" s="29"/>
      <c r="H18" s="16">
        <f t="shared" si="1"/>
        <v>1.0933802009284</v>
      </c>
      <c r="I18" s="29">
        <f>I4/I$5</f>
        <v>1.07931391395695</v>
      </c>
    </row>
    <row r="19" spans="1:9">
      <c r="A19" s="27" t="s">
        <v>9</v>
      </c>
      <c r="B19" s="16">
        <f t="shared" ref="B19:F19" si="3">B5/C5</f>
        <v>1.10471701043444</v>
      </c>
      <c r="C19" s="29"/>
      <c r="D19" s="16">
        <f t="shared" si="3"/>
        <v>0.20288889590499</v>
      </c>
      <c r="E19" s="29"/>
      <c r="F19" s="16">
        <f t="shared" si="3"/>
        <v>0.0384859851609386</v>
      </c>
      <c r="G19" s="29"/>
      <c r="H19" s="16">
        <f t="shared" si="1"/>
        <v>0.265058104835986</v>
      </c>
      <c r="I19" s="29">
        <f>I5/I$5</f>
        <v>1</v>
      </c>
    </row>
    <row r="20" spans="1:9">
      <c r="A20" s="27" t="s">
        <v>10</v>
      </c>
      <c r="B20" s="16"/>
      <c r="C20" s="29"/>
      <c r="D20" s="16">
        <f t="shared" ref="B20:F20" si="4">D6/E6</f>
        <v>0.121349017090972</v>
      </c>
      <c r="E20" s="29"/>
      <c r="F20" s="16">
        <f t="shared" si="4"/>
        <v>0.0261447211815039</v>
      </c>
      <c r="G20" s="29"/>
      <c r="H20" s="16">
        <f t="shared" si="1"/>
        <v>0.199716560020221</v>
      </c>
      <c r="I20" s="29">
        <f>I6/I$5</f>
        <v>0.98501012865698</v>
      </c>
    </row>
    <row r="21" spans="1:9">
      <c r="A21" s="27" t="s">
        <v>11</v>
      </c>
      <c r="B21" s="16">
        <f t="shared" ref="B21:F21" si="5">B7/C7</f>
        <v>0.957514155445792</v>
      </c>
      <c r="C21" s="29"/>
      <c r="D21" s="16">
        <f t="shared" si="5"/>
        <v>0.139664487132625</v>
      </c>
      <c r="E21" s="29"/>
      <c r="F21" s="16">
        <f t="shared" si="5"/>
        <v>0.0295074977598174</v>
      </c>
      <c r="G21" s="29"/>
      <c r="H21" s="16">
        <f t="shared" si="1"/>
        <v>0.230369116061693</v>
      </c>
      <c r="I21" s="29">
        <f>I7/I$5</f>
        <v>0.945711385652828</v>
      </c>
    </row>
    <row r="22" spans="1:9">
      <c r="A22" s="27" t="s">
        <v>12</v>
      </c>
      <c r="B22" s="16">
        <f t="shared" ref="B22:F22" si="6">B8/C8</f>
        <v>0.872931850075594</v>
      </c>
      <c r="C22" s="29"/>
      <c r="D22" s="16">
        <f t="shared" si="6"/>
        <v>0.11480266920723</v>
      </c>
      <c r="E22" s="29"/>
      <c r="F22" s="16">
        <f t="shared" si="6"/>
        <v>0.0454469975526196</v>
      </c>
      <c r="G22" s="29"/>
      <c r="H22" s="16">
        <f t="shared" si="1"/>
        <v>0.233263265256451</v>
      </c>
      <c r="I22" s="29">
        <f>I8/I$5</f>
        <v>0.838663109205777</v>
      </c>
    </row>
    <row r="23" spans="1:9">
      <c r="A23" s="27" t="s">
        <v>13</v>
      </c>
      <c r="B23" s="16">
        <f t="shared" ref="B23:F23" si="7">B9/C9</f>
        <v>0.810240951869472</v>
      </c>
      <c r="C23" s="29"/>
      <c r="D23" s="16">
        <f t="shared" si="7"/>
        <v>0.0896611131718792</v>
      </c>
      <c r="E23" s="29"/>
      <c r="F23" s="16">
        <f t="shared" si="7"/>
        <v>0.0499749658277544</v>
      </c>
      <c r="G23" s="29"/>
      <c r="H23" s="16">
        <f t="shared" si="1"/>
        <v>0.225827582474395</v>
      </c>
      <c r="I23" s="29">
        <f>I9/I$5</f>
        <v>0.895615948249224</v>
      </c>
    </row>
    <row r="24" spans="1:9">
      <c r="A24" s="27" t="s">
        <v>14</v>
      </c>
      <c r="B24" s="16"/>
      <c r="C24" s="29"/>
      <c r="D24" s="16">
        <f t="shared" ref="B24:F24" si="8">D10/E10</f>
        <v>0.250560312720951</v>
      </c>
      <c r="E24" s="29"/>
      <c r="F24" s="16">
        <f t="shared" si="8"/>
        <v>0.157700373592054</v>
      </c>
      <c r="G24" s="29"/>
      <c r="H24" s="16">
        <f t="shared" si="1"/>
        <v>0.579064333223044</v>
      </c>
      <c r="I24" s="29">
        <f>I10/I$5</f>
        <v>0.892581479739256</v>
      </c>
    </row>
    <row r="25" spans="1:9">
      <c r="A25" s="27" t="s">
        <v>15</v>
      </c>
      <c r="B25" s="16">
        <f t="shared" ref="B25:F25" si="9">B11/C11</f>
        <v>1.89905023868151</v>
      </c>
      <c r="C25" s="29"/>
      <c r="D25" s="16">
        <f t="shared" si="9"/>
        <v>0.176492907867863</v>
      </c>
      <c r="E25" s="29"/>
      <c r="F25" s="16">
        <f t="shared" si="9"/>
        <v>0.113601924003255</v>
      </c>
      <c r="G25" s="29"/>
      <c r="H25" s="16">
        <f t="shared" si="1"/>
        <v>0.474617433240654</v>
      </c>
      <c r="I25" s="29">
        <f>I11/I$5</f>
        <v>0.951144324148913</v>
      </c>
    </row>
    <row r="26" spans="1:9">
      <c r="A26" s="27" t="s">
        <v>16</v>
      </c>
      <c r="B26" s="16">
        <f t="shared" ref="B26:F26" si="10">B12/C12</f>
        <v>2.61520368683128</v>
      </c>
      <c r="C26" s="29"/>
      <c r="D26" s="16">
        <f t="shared" si="10"/>
        <v>0.221832716958695</v>
      </c>
      <c r="E26" s="29"/>
      <c r="F26" s="16">
        <f t="shared" si="10"/>
        <v>0.0789069643203343</v>
      </c>
      <c r="G26" s="29"/>
      <c r="H26" s="16">
        <f t="shared" si="1"/>
        <v>0.356970870434808</v>
      </c>
      <c r="I26" s="29">
        <f>I12/I$5</f>
        <v>0.96822582830715</v>
      </c>
    </row>
    <row r="27" ht="14.25" spans="1:9">
      <c r="A27" s="30" t="s">
        <v>17</v>
      </c>
      <c r="B27" s="21">
        <f t="shared" ref="B27:F27" si="11">B13/C13</f>
        <v>3.47852692790659</v>
      </c>
      <c r="C27" s="31"/>
      <c r="D27" s="21">
        <f t="shared" si="11"/>
        <v>0.165305176752946</v>
      </c>
      <c r="E27" s="31"/>
      <c r="F27" s="21">
        <f t="shared" si="11"/>
        <v>0.127373798906744</v>
      </c>
      <c r="G27" s="31"/>
      <c r="H27" s="21">
        <f t="shared" si="1"/>
        <v>0.539873600477135</v>
      </c>
      <c r="I27" s="31">
        <f>I13/I$5</f>
        <v>1.11847880677877</v>
      </c>
    </row>
    <row r="28" ht="14.25"/>
    <row r="29" spans="1:9">
      <c r="A29" s="4" t="s">
        <v>0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5" t="s">
        <v>4</v>
      </c>
      <c r="I29" s="6"/>
    </row>
    <row r="30" ht="14.25" spans="1:11">
      <c r="A30" s="7"/>
      <c r="B30" s="8" t="s">
        <v>23</v>
      </c>
      <c r="C30" s="9" t="s">
        <v>6</v>
      </c>
      <c r="D30" s="10" t="s">
        <v>23</v>
      </c>
      <c r="E30" s="26" t="s">
        <v>6</v>
      </c>
      <c r="F30" s="10" t="s">
        <v>23</v>
      </c>
      <c r="G30" s="26" t="s">
        <v>6</v>
      </c>
      <c r="H30" s="36" t="s">
        <v>23</v>
      </c>
      <c r="I30" s="26" t="s">
        <v>6</v>
      </c>
      <c r="K30" s="40" t="s">
        <v>20</v>
      </c>
    </row>
    <row r="31" ht="14.25" spans="1:11">
      <c r="A31" s="27" t="s">
        <v>7</v>
      </c>
      <c r="B31" s="12">
        <f>B17/AVERAGE($B$17:$B$27)</f>
        <v>1.53524781654897</v>
      </c>
      <c r="C31" s="32"/>
      <c r="D31" s="12">
        <f>D17/AVERAGE($D$17:$D$27)</f>
        <v>1.40355504328128</v>
      </c>
      <c r="E31" s="32"/>
      <c r="F31" s="12">
        <f>F17/AVERAGE($F$17:$F$27)</f>
        <v>1.83922566583027</v>
      </c>
      <c r="G31" s="32"/>
      <c r="H31" s="12">
        <f>H17/AVERAGE($H$17:$H$27)</f>
        <v>1.97246695884814</v>
      </c>
      <c r="I31" s="41"/>
      <c r="K31" s="1">
        <f>AVERAGE(B31,D31,F31,H31)</f>
        <v>1.68762387112717</v>
      </c>
    </row>
    <row r="32" ht="14.25" spans="1:11">
      <c r="A32" s="27" t="s">
        <v>8</v>
      </c>
      <c r="B32" s="12">
        <f t="shared" ref="B32:B41" si="12">B18/AVERAGE($B$17:$B$27)</f>
        <v>1.8965299932986</v>
      </c>
      <c r="C32" s="33"/>
      <c r="D32" s="12">
        <f t="shared" ref="D32:D41" si="13">D18/AVERAGE($D$17:$D$27)</f>
        <v>1.77952504766168</v>
      </c>
      <c r="E32" s="33"/>
      <c r="F32" s="12">
        <f t="shared" ref="F32:F41" si="14">F18/AVERAGE($F$17:$F$27)</f>
        <v>1.3959467888849</v>
      </c>
      <c r="G32" s="33"/>
      <c r="H32" s="12">
        <f t="shared" ref="H32:H41" si="15">H18/AVERAGE($H$17:$H$27)</f>
        <v>2.35116584531232</v>
      </c>
      <c r="I32" s="38"/>
      <c r="K32" s="1">
        <f t="shared" ref="K32:K41" si="16">AVERAGE(B32,D32,F32,H32)</f>
        <v>1.85579191878937</v>
      </c>
    </row>
    <row r="33" ht="14.25" spans="1:11">
      <c r="A33" s="27" t="s">
        <v>9</v>
      </c>
      <c r="B33" s="12">
        <f t="shared" si="12"/>
        <v>0.5240426748271</v>
      </c>
      <c r="C33" s="33"/>
      <c r="D33" s="12">
        <f t="shared" si="13"/>
        <v>1.0697503922046</v>
      </c>
      <c r="E33" s="33"/>
      <c r="F33" s="12">
        <f t="shared" si="14"/>
        <v>0.447935353318837</v>
      </c>
      <c r="G33" s="33"/>
      <c r="H33" s="12">
        <f t="shared" si="15"/>
        <v>0.569971509072891</v>
      </c>
      <c r="I33" s="38"/>
      <c r="K33" s="1">
        <f t="shared" si="16"/>
        <v>0.652924982355858</v>
      </c>
    </row>
    <row r="34" ht="14.25" spans="1:11">
      <c r="A34" s="27" t="s">
        <v>10</v>
      </c>
      <c r="B34" s="12">
        <f t="shared" si="12"/>
        <v>0</v>
      </c>
      <c r="C34" s="33"/>
      <c r="D34" s="12">
        <f t="shared" si="13"/>
        <v>0.639823870338869</v>
      </c>
      <c r="E34" s="33"/>
      <c r="F34" s="12">
        <f t="shared" si="14"/>
        <v>0.304296352838219</v>
      </c>
      <c r="G34" s="33"/>
      <c r="H34" s="12">
        <f t="shared" si="15"/>
        <v>0.429463378122355</v>
      </c>
      <c r="I34" s="38"/>
      <c r="K34" s="1">
        <f t="shared" si="16"/>
        <v>0.343395900324861</v>
      </c>
    </row>
    <row r="35" ht="14.25" spans="1:11">
      <c r="A35" s="27" t="s">
        <v>11</v>
      </c>
      <c r="B35" s="12">
        <f t="shared" si="12"/>
        <v>0.454214314132172</v>
      </c>
      <c r="C35" s="33"/>
      <c r="D35" s="12">
        <f t="shared" si="13"/>
        <v>0.736393873211991</v>
      </c>
      <c r="E35" s="33"/>
      <c r="F35" s="12">
        <f t="shared" si="14"/>
        <v>0.343435444859383</v>
      </c>
      <c r="G35" s="33"/>
      <c r="H35" s="12">
        <f t="shared" si="15"/>
        <v>0.49537754299843</v>
      </c>
      <c r="I35" s="38"/>
      <c r="K35" s="1">
        <f t="shared" si="16"/>
        <v>0.507355293800494</v>
      </c>
    </row>
    <row r="36" ht="14.25" spans="1:11">
      <c r="A36" s="27" t="s">
        <v>12</v>
      </c>
      <c r="B36" s="12">
        <f t="shared" si="12"/>
        <v>0.414091153964837</v>
      </c>
      <c r="C36" s="33"/>
      <c r="D36" s="12">
        <f t="shared" si="13"/>
        <v>0.605307648123238</v>
      </c>
      <c r="E36" s="33"/>
      <c r="F36" s="12">
        <f t="shared" si="14"/>
        <v>0.528954028872689</v>
      </c>
      <c r="G36" s="33"/>
      <c r="H36" s="12">
        <f t="shared" si="15"/>
        <v>0.501601018356933</v>
      </c>
      <c r="I36" s="38"/>
      <c r="K36" s="1">
        <f t="shared" si="16"/>
        <v>0.512488462329424</v>
      </c>
    </row>
    <row r="37" ht="14.25" spans="1:11">
      <c r="A37" s="27" t="s">
        <v>13</v>
      </c>
      <c r="B37" s="12">
        <f t="shared" si="12"/>
        <v>0.384352582300832</v>
      </c>
      <c r="C37" s="33"/>
      <c r="D37" s="12">
        <f t="shared" si="13"/>
        <v>0.472746478082441</v>
      </c>
      <c r="E37" s="33"/>
      <c r="F37" s="12">
        <f t="shared" si="14"/>
        <v>0.581654695379144</v>
      </c>
      <c r="G37" s="33"/>
      <c r="H37" s="12">
        <f t="shared" si="15"/>
        <v>0.485611590910833</v>
      </c>
      <c r="I37" s="38"/>
      <c r="K37" s="1">
        <f t="shared" si="16"/>
        <v>0.481091336668312</v>
      </c>
    </row>
    <row r="38" ht="14.25" spans="1:11">
      <c r="A38" s="27" t="s">
        <v>14</v>
      </c>
      <c r="B38" s="12">
        <f t="shared" si="12"/>
        <v>0</v>
      </c>
      <c r="C38" s="33"/>
      <c r="D38" s="12">
        <f t="shared" si="13"/>
        <v>1.32110232848654</v>
      </c>
      <c r="E38" s="33"/>
      <c r="F38" s="12">
        <f t="shared" si="14"/>
        <v>1.835462240815</v>
      </c>
      <c r="G38" s="33"/>
      <c r="H38" s="12">
        <f t="shared" si="15"/>
        <v>1.24519931983086</v>
      </c>
      <c r="I38" s="38"/>
      <c r="K38" s="1">
        <f t="shared" si="16"/>
        <v>1.1004409722831</v>
      </c>
    </row>
    <row r="39" ht="14.25" spans="1:11">
      <c r="A39" s="27" t="s">
        <v>15</v>
      </c>
      <c r="B39" s="12">
        <f t="shared" si="12"/>
        <v>0.900849138113961</v>
      </c>
      <c r="C39" s="33"/>
      <c r="D39" s="12">
        <f t="shared" si="13"/>
        <v>0.930575113885935</v>
      </c>
      <c r="E39" s="33"/>
      <c r="F39" s="12">
        <f t="shared" si="14"/>
        <v>1.32220385559325</v>
      </c>
      <c r="G39" s="33"/>
      <c r="H39" s="12">
        <f t="shared" si="15"/>
        <v>1.02060042579671</v>
      </c>
      <c r="I39" s="38"/>
      <c r="K39" s="1">
        <f t="shared" si="16"/>
        <v>1.04355713334747</v>
      </c>
    </row>
    <row r="40" ht="14.25" spans="1:11">
      <c r="A40" s="27" t="s">
        <v>16</v>
      </c>
      <c r="B40" s="12">
        <f t="shared" si="12"/>
        <v>1.24056959594186</v>
      </c>
      <c r="C40" s="33"/>
      <c r="D40" s="12">
        <f t="shared" si="13"/>
        <v>1.16963343366758</v>
      </c>
      <c r="E40" s="33"/>
      <c r="F40" s="12">
        <f t="shared" si="14"/>
        <v>0.918391949545817</v>
      </c>
      <c r="G40" s="33"/>
      <c r="H40" s="12">
        <f t="shared" si="15"/>
        <v>0.767617446909202</v>
      </c>
      <c r="I40" s="38"/>
      <c r="K40" s="1">
        <f t="shared" si="16"/>
        <v>1.02405310651611</v>
      </c>
    </row>
    <row r="41" ht="14.25" spans="1:11">
      <c r="A41" s="30" t="s">
        <v>17</v>
      </c>
      <c r="B41" s="12">
        <f t="shared" si="12"/>
        <v>1.65010273087167</v>
      </c>
      <c r="C41" s="34"/>
      <c r="D41" s="12">
        <f t="shared" si="13"/>
        <v>0.871586771055843</v>
      </c>
      <c r="E41" s="34"/>
      <c r="F41" s="12">
        <f t="shared" si="14"/>
        <v>1.48249362406249</v>
      </c>
      <c r="G41" s="34"/>
      <c r="H41" s="12">
        <f t="shared" si="15"/>
        <v>1.16092496384133</v>
      </c>
      <c r="I41" s="39"/>
      <c r="K41" s="1">
        <f t="shared" si="16"/>
        <v>1.29127702245783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Newcastle University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Akt-pT308</vt:lpstr>
      <vt:lpstr>SMAD2-pS465-467</vt:lpstr>
      <vt:lpstr>ERK-pT202</vt:lpstr>
      <vt:lpstr>S6K-pT389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ncw135</cp:lastModifiedBy>
  <dcterms:created xsi:type="dcterms:W3CDTF">2017-09-21T11:29:00Z</dcterms:created>
  <dcterms:modified xsi:type="dcterms:W3CDTF">2019-04-12T13:47:56Z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