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siSTRAT\CrossTalkModel\data\HardCopy\"/>
    </mc:Choice>
  </mc:AlternateContent>
  <xr:revisionPtr revIDLastSave="0" documentId="13_ncr:1_{5FA965C2-3111-451A-89C8-D5500CBB2464}" xr6:coauthVersionLast="40" xr6:coauthVersionMax="40" xr10:uidLastSave="{00000000-0000-0000-0000-000000000000}"/>
  <bookViews>
    <workbookView xWindow="720" yWindow="525" windowWidth="27555" windowHeight="13965" xr2:uid="{00000000-000D-0000-FFFF-FFFF00000000}"/>
  </bookViews>
  <sheets>
    <sheet name="experimental design" sheetId="11" r:id="rId1"/>
    <sheet name="Sheet1" sheetId="1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1" i="11" l="1"/>
  <c r="J60" i="11"/>
  <c r="G3" i="12"/>
  <c r="H3" i="12"/>
  <c r="I3" i="12"/>
  <c r="J3" i="12"/>
  <c r="J20" i="12"/>
  <c r="I20" i="12"/>
  <c r="H20" i="12"/>
  <c r="G20" i="12"/>
  <c r="F70" i="11"/>
  <c r="G70" i="11"/>
  <c r="H70" i="11"/>
  <c r="I70" i="11"/>
  <c r="E95" i="11" l="1"/>
  <c r="C95" i="11"/>
  <c r="H82" i="11"/>
  <c r="C62" i="11" l="1"/>
  <c r="F58" i="11"/>
  <c r="F34" i="11"/>
  <c r="E34" i="11"/>
  <c r="E33" i="11"/>
  <c r="E32" i="11"/>
  <c r="J56" i="11"/>
  <c r="C56" i="11"/>
  <c r="D56" i="11"/>
  <c r="E56" i="11"/>
  <c r="F56" i="11"/>
  <c r="G56" i="11"/>
  <c r="H56" i="11"/>
  <c r="C57" i="11"/>
  <c r="D57" i="11"/>
  <c r="E57" i="11"/>
  <c r="F57" i="11"/>
  <c r="G57" i="11"/>
  <c r="H57" i="11"/>
  <c r="C58" i="11"/>
  <c r="D58" i="11"/>
  <c r="E58" i="11"/>
  <c r="G58" i="11"/>
  <c r="H58" i="11"/>
  <c r="C59" i="11"/>
  <c r="D59" i="11"/>
  <c r="E59" i="11"/>
  <c r="F59" i="11"/>
  <c r="G59" i="11"/>
  <c r="H59" i="11"/>
  <c r="C60" i="11"/>
  <c r="D60" i="11"/>
  <c r="E60" i="11"/>
  <c r="F60" i="11"/>
  <c r="G60" i="11"/>
  <c r="H60" i="11"/>
  <c r="C61" i="11"/>
  <c r="D61" i="11"/>
  <c r="E61" i="11"/>
  <c r="F61" i="11"/>
  <c r="G61" i="11"/>
  <c r="H61" i="11"/>
  <c r="D62" i="11"/>
  <c r="E62" i="11"/>
  <c r="F62" i="11"/>
  <c r="G62" i="11"/>
  <c r="H62" i="11"/>
  <c r="C63" i="11"/>
  <c r="D63" i="11"/>
  <c r="E63" i="11"/>
  <c r="F63" i="11"/>
  <c r="G63" i="11"/>
  <c r="H63" i="11"/>
  <c r="C64" i="11"/>
  <c r="D64" i="11"/>
  <c r="E64" i="11"/>
  <c r="F64" i="11"/>
  <c r="G64" i="11"/>
  <c r="H64" i="11"/>
  <c r="C65" i="11"/>
  <c r="D65" i="11"/>
  <c r="E65" i="11"/>
  <c r="F65" i="11"/>
  <c r="G65" i="11"/>
  <c r="H65" i="11"/>
  <c r="D55" i="11"/>
  <c r="E55" i="11"/>
  <c r="F55" i="11"/>
  <c r="G55" i="11"/>
  <c r="H55" i="11"/>
  <c r="C55" i="11"/>
  <c r="F35" i="11"/>
</calcChain>
</file>

<file path=xl/sharedStrings.xml><?xml version="1.0" encoding="utf-8"?>
<sst xmlns="http://schemas.openxmlformats.org/spreadsheetml/2006/main" count="563" uniqueCount="81">
  <si>
    <t>DMSO</t>
  </si>
  <si>
    <t>TGFB</t>
  </si>
  <si>
    <t>TGFB +Everolimus</t>
  </si>
  <si>
    <t>TGFB + Everolimus+ MK 3</t>
  </si>
  <si>
    <t>TGFB + Everolimus+ MK2</t>
  </si>
  <si>
    <t>TGFB + Everolimus+ MK 1</t>
  </si>
  <si>
    <t>TGFB + Everolimus+ MK30 mins</t>
  </si>
  <si>
    <t>TGFB + MK 3</t>
  </si>
  <si>
    <t>TGFB + MK 2</t>
  </si>
  <si>
    <t>TGFB + MK 1</t>
  </si>
  <si>
    <t>TGFB + MK 30mins</t>
  </si>
  <si>
    <t>Condition name</t>
  </si>
  <si>
    <t>Sample number</t>
  </si>
  <si>
    <t>Everolimus treatment</t>
  </si>
  <si>
    <t>Serum starvation</t>
  </si>
  <si>
    <t>TGFbeta treatment</t>
  </si>
  <si>
    <t>Everolimus</t>
  </si>
  <si>
    <t>-</t>
  </si>
  <si>
    <t>Lysis</t>
  </si>
  <si>
    <t>t= 0</t>
  </si>
  <si>
    <t>t=-3 days</t>
  </si>
  <si>
    <t>t= -3 days</t>
  </si>
  <si>
    <t>t= -2 days</t>
  </si>
  <si>
    <t>t= -1 day</t>
  </si>
  <si>
    <t>t= -105 min</t>
  </si>
  <si>
    <t>t= -45 min</t>
  </si>
  <si>
    <t>t= -75 min</t>
  </si>
  <si>
    <t>MK treatment</t>
  </si>
  <si>
    <t>AZD treatment</t>
  </si>
  <si>
    <t>TGFB + Everolimus+ AZD 3</t>
  </si>
  <si>
    <t>TGFB + Everolimus+ AZD2</t>
  </si>
  <si>
    <t>TGFB + Everolimus+ AZD 1</t>
  </si>
  <si>
    <t>TGFB + Everolimus+ AZD30 mins</t>
  </si>
  <si>
    <t>TGFB + AZD 3</t>
  </si>
  <si>
    <t>TGFB + AZD 2</t>
  </si>
  <si>
    <t>TGFB + AZD 1</t>
  </si>
  <si>
    <t>TGFB + AZD 30mins</t>
  </si>
  <si>
    <t>-72</t>
  </si>
  <si>
    <t>-48</t>
  </si>
  <si>
    <t>-24</t>
  </si>
  <si>
    <t>-1.25</t>
  </si>
  <si>
    <t>-1.75</t>
  </si>
  <si>
    <t>-0.75</t>
  </si>
  <si>
    <t>Time 0min = simulation start</t>
  </si>
  <si>
    <t>TGFb</t>
  </si>
  <si>
    <t>Condition</t>
  </si>
  <si>
    <t>Add DMSO</t>
  </si>
  <si>
    <t>Starve</t>
  </si>
  <si>
    <t>TGFb Treatment</t>
  </si>
  <si>
    <t>TGFb + EV</t>
  </si>
  <si>
    <t>Add EV and MK</t>
  </si>
  <si>
    <t>Add EV</t>
  </si>
  <si>
    <t>Add DMSO and MK</t>
  </si>
  <si>
    <t>Add MK</t>
  </si>
  <si>
    <t>Add DMSO and EV</t>
  </si>
  <si>
    <t>Time (h)</t>
  </si>
  <si>
    <t>Sample Number</t>
  </si>
  <si>
    <t>Condition Code</t>
  </si>
  <si>
    <t>D</t>
  </si>
  <si>
    <t>T</t>
  </si>
  <si>
    <t>T_E</t>
  </si>
  <si>
    <t>T_M_E_0</t>
  </si>
  <si>
    <t>T_M_E_24</t>
  </si>
  <si>
    <t>T_M_E_48</t>
  </si>
  <si>
    <t>T_M_0</t>
  </si>
  <si>
    <t>T_M_24</t>
  </si>
  <si>
    <t>T_M_48</t>
  </si>
  <si>
    <t>T_A_E_0</t>
  </si>
  <si>
    <t>T_A_E_24</t>
  </si>
  <si>
    <t>T_A_E_48</t>
  </si>
  <si>
    <t>T_A_0</t>
  </si>
  <si>
    <t>T_A_24</t>
  </si>
  <si>
    <t>T_A_48</t>
  </si>
  <si>
    <t>Add EV and AZD</t>
  </si>
  <si>
    <t>Add DMSO and AZD</t>
  </si>
  <si>
    <t>Add AZD</t>
  </si>
  <si>
    <t>TGFB + Everolimus+ AZD</t>
  </si>
  <si>
    <t>T_A_70.75</t>
  </si>
  <si>
    <t>T_M_70.75</t>
  </si>
  <si>
    <t>T_A_E_70.75</t>
  </si>
  <si>
    <t>T_M_E_70.75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</si>
</sst>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0" xfId="0" applyFont="1"/>
    <xf numFmtId="49" fontId="3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"/>
  <sheetViews>
    <sheetView tabSelected="1" workbookViewId="0">
      <selection activeCell="C3" sqref="C3:I28"/>
    </sheetView>
  </sheetViews>
  <sheetFormatPr defaultRowHeight="15" x14ac:dyDescent="0.25"/>
  <cols>
    <col min="1" max="1" width="13.5703125" style="1" customWidth="1"/>
    <col min="2" max="2" width="30.7109375" style="1" customWidth="1"/>
    <col min="3" max="8" width="29.7109375" style="1" customWidth="1"/>
    <col min="9" max="16384" width="9.140625" style="1"/>
  </cols>
  <sheetData>
    <row r="1" spans="1:8" x14ac:dyDescent="0.25">
      <c r="A1" s="26" t="s">
        <v>12</v>
      </c>
      <c r="B1" s="23" t="s">
        <v>11</v>
      </c>
      <c r="C1" s="28" t="s">
        <v>13</v>
      </c>
      <c r="D1" s="29"/>
      <c r="E1" s="23" t="s">
        <v>27</v>
      </c>
      <c r="F1" s="23" t="s">
        <v>14</v>
      </c>
      <c r="G1" s="23" t="s">
        <v>15</v>
      </c>
      <c r="H1" s="23" t="s">
        <v>18</v>
      </c>
    </row>
    <row r="2" spans="1:8" ht="15.75" thickBot="1" x14ac:dyDescent="0.3">
      <c r="A2" s="27"/>
      <c r="B2" s="25"/>
      <c r="C2" s="3" t="s">
        <v>0</v>
      </c>
      <c r="D2" s="2" t="s">
        <v>16</v>
      </c>
      <c r="E2" s="24"/>
      <c r="F2" s="24"/>
      <c r="G2" s="24"/>
      <c r="H2" s="25"/>
    </row>
    <row r="3" spans="1:8" x14ac:dyDescent="0.25">
      <c r="A3" s="9">
        <v>1</v>
      </c>
      <c r="B3" s="4" t="s">
        <v>0</v>
      </c>
      <c r="C3" s="14" t="s">
        <v>21</v>
      </c>
      <c r="D3" s="17" t="s">
        <v>17</v>
      </c>
      <c r="E3" s="17" t="s">
        <v>17</v>
      </c>
      <c r="F3" s="18" t="s">
        <v>24</v>
      </c>
      <c r="G3" s="14" t="s">
        <v>17</v>
      </c>
      <c r="H3" s="8" t="s">
        <v>19</v>
      </c>
    </row>
    <row r="4" spans="1:8" x14ac:dyDescent="0.25">
      <c r="A4" s="9">
        <v>2</v>
      </c>
      <c r="B4" s="4" t="s">
        <v>1</v>
      </c>
      <c r="C4" s="15" t="s">
        <v>21</v>
      </c>
      <c r="D4" s="11" t="s">
        <v>17</v>
      </c>
      <c r="E4" s="11" t="s">
        <v>17</v>
      </c>
      <c r="F4" s="13" t="s">
        <v>24</v>
      </c>
      <c r="G4" s="15" t="s">
        <v>25</v>
      </c>
      <c r="H4" s="5" t="s">
        <v>19</v>
      </c>
    </row>
    <row r="5" spans="1:8" x14ac:dyDescent="0.25">
      <c r="A5" s="9">
        <v>3</v>
      </c>
      <c r="B5" s="4" t="s">
        <v>2</v>
      </c>
      <c r="C5" s="15" t="s">
        <v>17</v>
      </c>
      <c r="D5" s="11" t="s">
        <v>21</v>
      </c>
      <c r="E5" s="11" t="s">
        <v>17</v>
      </c>
      <c r="F5" s="13" t="s">
        <v>24</v>
      </c>
      <c r="G5" s="15" t="s">
        <v>25</v>
      </c>
      <c r="H5" s="5" t="s">
        <v>19</v>
      </c>
    </row>
    <row r="6" spans="1:8" x14ac:dyDescent="0.25">
      <c r="A6" s="9">
        <v>4</v>
      </c>
      <c r="B6" s="4" t="s">
        <v>3</v>
      </c>
      <c r="C6" s="15" t="s">
        <v>17</v>
      </c>
      <c r="D6" s="11" t="s">
        <v>21</v>
      </c>
      <c r="E6" s="11" t="s">
        <v>21</v>
      </c>
      <c r="F6" s="13" t="s">
        <v>24</v>
      </c>
      <c r="G6" s="15" t="s">
        <v>25</v>
      </c>
      <c r="H6" s="5" t="s">
        <v>19</v>
      </c>
    </row>
    <row r="7" spans="1:8" x14ac:dyDescent="0.25">
      <c r="A7" s="9">
        <v>5</v>
      </c>
      <c r="B7" s="4" t="s">
        <v>4</v>
      </c>
      <c r="C7" s="15" t="s">
        <v>17</v>
      </c>
      <c r="D7" s="11" t="s">
        <v>21</v>
      </c>
      <c r="E7" s="11" t="s">
        <v>22</v>
      </c>
      <c r="F7" s="13" t="s">
        <v>24</v>
      </c>
      <c r="G7" s="15" t="s">
        <v>25</v>
      </c>
      <c r="H7" s="5" t="s">
        <v>19</v>
      </c>
    </row>
    <row r="8" spans="1:8" x14ac:dyDescent="0.25">
      <c r="A8" s="9">
        <v>6</v>
      </c>
      <c r="B8" s="4" t="s">
        <v>5</v>
      </c>
      <c r="C8" s="15" t="s">
        <v>17</v>
      </c>
      <c r="D8" s="11" t="s">
        <v>21</v>
      </c>
      <c r="E8" s="11" t="s">
        <v>23</v>
      </c>
      <c r="F8" s="13" t="s">
        <v>24</v>
      </c>
      <c r="G8" s="15" t="s">
        <v>25</v>
      </c>
      <c r="H8" s="5" t="s">
        <v>19</v>
      </c>
    </row>
    <row r="9" spans="1:8" x14ac:dyDescent="0.25">
      <c r="A9" s="9">
        <v>7</v>
      </c>
      <c r="B9" s="4" t="s">
        <v>6</v>
      </c>
      <c r="C9" s="15" t="s">
        <v>17</v>
      </c>
      <c r="D9" s="11" t="s">
        <v>20</v>
      </c>
      <c r="E9" s="11" t="s">
        <v>26</v>
      </c>
      <c r="F9" s="13" t="s">
        <v>24</v>
      </c>
      <c r="G9" s="15" t="s">
        <v>25</v>
      </c>
      <c r="H9" s="5" t="s">
        <v>19</v>
      </c>
    </row>
    <row r="10" spans="1:8" x14ac:dyDescent="0.25">
      <c r="A10" s="9">
        <v>8</v>
      </c>
      <c r="B10" s="4" t="s">
        <v>7</v>
      </c>
      <c r="C10" s="15" t="s">
        <v>21</v>
      </c>
      <c r="D10" s="11" t="s">
        <v>17</v>
      </c>
      <c r="E10" s="11" t="s">
        <v>21</v>
      </c>
      <c r="F10" s="13" t="s">
        <v>24</v>
      </c>
      <c r="G10" s="15" t="s">
        <v>25</v>
      </c>
      <c r="H10" s="5" t="s">
        <v>19</v>
      </c>
    </row>
    <row r="11" spans="1:8" x14ac:dyDescent="0.25">
      <c r="A11" s="9">
        <v>9</v>
      </c>
      <c r="B11" s="4" t="s">
        <v>8</v>
      </c>
      <c r="C11" s="15" t="s">
        <v>21</v>
      </c>
      <c r="D11" s="11" t="s">
        <v>17</v>
      </c>
      <c r="E11" s="11" t="s">
        <v>22</v>
      </c>
      <c r="F11" s="13" t="s">
        <v>24</v>
      </c>
      <c r="G11" s="15" t="s">
        <v>25</v>
      </c>
      <c r="H11" s="5" t="s">
        <v>19</v>
      </c>
    </row>
    <row r="12" spans="1:8" x14ac:dyDescent="0.25">
      <c r="A12" s="9">
        <v>10</v>
      </c>
      <c r="B12" s="4" t="s">
        <v>9</v>
      </c>
      <c r="C12" s="15" t="s">
        <v>21</v>
      </c>
      <c r="D12" s="11" t="s">
        <v>17</v>
      </c>
      <c r="E12" s="11" t="s">
        <v>23</v>
      </c>
      <c r="F12" s="13" t="s">
        <v>24</v>
      </c>
      <c r="G12" s="15" t="s">
        <v>25</v>
      </c>
      <c r="H12" s="5" t="s">
        <v>19</v>
      </c>
    </row>
    <row r="13" spans="1:8" ht="15.75" thickBot="1" x14ac:dyDescent="0.3">
      <c r="A13" s="10">
        <v>11</v>
      </c>
      <c r="B13" s="6" t="s">
        <v>10</v>
      </c>
      <c r="C13" s="16" t="s">
        <v>21</v>
      </c>
      <c r="D13" s="12" t="s">
        <v>17</v>
      </c>
      <c r="E13" s="12" t="s">
        <v>26</v>
      </c>
      <c r="F13" s="19" t="s">
        <v>24</v>
      </c>
      <c r="G13" s="16" t="s">
        <v>25</v>
      </c>
      <c r="H13" s="7" t="s">
        <v>19</v>
      </c>
    </row>
    <row r="14" spans="1:8" ht="15.75" thickBot="1" x14ac:dyDescent="0.3"/>
    <row r="15" spans="1:8" x14ac:dyDescent="0.25">
      <c r="A15" s="26" t="s">
        <v>12</v>
      </c>
      <c r="B15" s="23" t="s">
        <v>11</v>
      </c>
      <c r="C15" s="28" t="s">
        <v>13</v>
      </c>
      <c r="D15" s="29"/>
      <c r="E15" s="23" t="s">
        <v>28</v>
      </c>
      <c r="F15" s="23" t="s">
        <v>14</v>
      </c>
      <c r="G15" s="23" t="s">
        <v>15</v>
      </c>
      <c r="H15" s="23" t="s">
        <v>18</v>
      </c>
    </row>
    <row r="16" spans="1:8" ht="15.75" thickBot="1" x14ac:dyDescent="0.3">
      <c r="A16" s="27"/>
      <c r="B16" s="25"/>
      <c r="C16" s="3" t="s">
        <v>0</v>
      </c>
      <c r="D16" s="2" t="s">
        <v>16</v>
      </c>
      <c r="E16" s="24"/>
      <c r="F16" s="24"/>
      <c r="G16" s="24"/>
      <c r="H16" s="25"/>
    </row>
    <row r="17" spans="1:8" x14ac:dyDescent="0.25">
      <c r="A17" s="9">
        <v>1</v>
      </c>
      <c r="B17" s="4" t="s">
        <v>0</v>
      </c>
      <c r="C17" s="14" t="s">
        <v>21</v>
      </c>
      <c r="D17" s="17" t="s">
        <v>17</v>
      </c>
      <c r="E17" s="17" t="s">
        <v>17</v>
      </c>
      <c r="F17" s="18" t="s">
        <v>24</v>
      </c>
      <c r="G17" s="14" t="s">
        <v>17</v>
      </c>
      <c r="H17" s="8" t="s">
        <v>19</v>
      </c>
    </row>
    <row r="18" spans="1:8" x14ac:dyDescent="0.25">
      <c r="A18" s="9">
        <v>2</v>
      </c>
      <c r="B18" s="4" t="s">
        <v>1</v>
      </c>
      <c r="C18" s="15" t="s">
        <v>21</v>
      </c>
      <c r="D18" s="11" t="s">
        <v>17</v>
      </c>
      <c r="E18" s="11" t="s">
        <v>17</v>
      </c>
      <c r="F18" s="13" t="s">
        <v>24</v>
      </c>
      <c r="G18" s="15" t="s">
        <v>25</v>
      </c>
      <c r="H18" s="5" t="s">
        <v>19</v>
      </c>
    </row>
    <row r="19" spans="1:8" x14ac:dyDescent="0.25">
      <c r="A19" s="9">
        <v>3</v>
      </c>
      <c r="B19" s="4" t="s">
        <v>2</v>
      </c>
      <c r="C19" s="15" t="s">
        <v>17</v>
      </c>
      <c r="D19" s="11" t="s">
        <v>21</v>
      </c>
      <c r="E19" s="11" t="s">
        <v>17</v>
      </c>
      <c r="F19" s="13" t="s">
        <v>24</v>
      </c>
      <c r="G19" s="15" t="s">
        <v>25</v>
      </c>
      <c r="H19" s="5" t="s">
        <v>19</v>
      </c>
    </row>
    <row r="20" spans="1:8" x14ac:dyDescent="0.25">
      <c r="A20" s="9">
        <v>4</v>
      </c>
      <c r="B20" s="4" t="s">
        <v>29</v>
      </c>
      <c r="C20" s="15" t="s">
        <v>17</v>
      </c>
      <c r="D20" s="11" t="s">
        <v>21</v>
      </c>
      <c r="E20" s="11" t="s">
        <v>21</v>
      </c>
      <c r="F20" s="13" t="s">
        <v>24</v>
      </c>
      <c r="G20" s="15" t="s">
        <v>25</v>
      </c>
      <c r="H20" s="5" t="s">
        <v>19</v>
      </c>
    </row>
    <row r="21" spans="1:8" x14ac:dyDescent="0.25">
      <c r="A21" s="9">
        <v>5</v>
      </c>
      <c r="B21" s="4" t="s">
        <v>30</v>
      </c>
      <c r="C21" s="15" t="s">
        <v>17</v>
      </c>
      <c r="D21" s="11" t="s">
        <v>21</v>
      </c>
      <c r="E21" s="11" t="s">
        <v>22</v>
      </c>
      <c r="F21" s="13" t="s">
        <v>24</v>
      </c>
      <c r="G21" s="15" t="s">
        <v>25</v>
      </c>
      <c r="H21" s="5" t="s">
        <v>19</v>
      </c>
    </row>
    <row r="22" spans="1:8" x14ac:dyDescent="0.25">
      <c r="A22" s="9">
        <v>6</v>
      </c>
      <c r="B22" s="4" t="s">
        <v>31</v>
      </c>
      <c r="C22" s="15" t="s">
        <v>17</v>
      </c>
      <c r="D22" s="11" t="s">
        <v>21</v>
      </c>
      <c r="E22" s="11" t="s">
        <v>23</v>
      </c>
      <c r="F22" s="13" t="s">
        <v>24</v>
      </c>
      <c r="G22" s="15" t="s">
        <v>25</v>
      </c>
      <c r="H22" s="5" t="s">
        <v>19</v>
      </c>
    </row>
    <row r="23" spans="1:8" x14ac:dyDescent="0.25">
      <c r="A23" s="9">
        <v>7</v>
      </c>
      <c r="B23" s="4" t="s">
        <v>32</v>
      </c>
      <c r="C23" s="15" t="s">
        <v>17</v>
      </c>
      <c r="D23" s="11" t="s">
        <v>20</v>
      </c>
      <c r="E23" s="11" t="s">
        <v>26</v>
      </c>
      <c r="F23" s="13" t="s">
        <v>24</v>
      </c>
      <c r="G23" s="15" t="s">
        <v>25</v>
      </c>
      <c r="H23" s="5" t="s">
        <v>19</v>
      </c>
    </row>
    <row r="24" spans="1:8" x14ac:dyDescent="0.25">
      <c r="A24" s="9">
        <v>8</v>
      </c>
      <c r="B24" s="4" t="s">
        <v>33</v>
      </c>
      <c r="C24" s="15" t="s">
        <v>21</v>
      </c>
      <c r="D24" s="11" t="s">
        <v>17</v>
      </c>
      <c r="E24" s="11" t="s">
        <v>21</v>
      </c>
      <c r="F24" s="13" t="s">
        <v>24</v>
      </c>
      <c r="G24" s="15" t="s">
        <v>25</v>
      </c>
      <c r="H24" s="5" t="s">
        <v>19</v>
      </c>
    </row>
    <row r="25" spans="1:8" x14ac:dyDescent="0.25">
      <c r="A25" s="9">
        <v>9</v>
      </c>
      <c r="B25" s="4" t="s">
        <v>34</v>
      </c>
      <c r="C25" s="15" t="s">
        <v>21</v>
      </c>
      <c r="D25" s="11" t="s">
        <v>17</v>
      </c>
      <c r="E25" s="11" t="s">
        <v>22</v>
      </c>
      <c r="F25" s="13" t="s">
        <v>24</v>
      </c>
      <c r="G25" s="15" t="s">
        <v>25</v>
      </c>
      <c r="H25" s="5" t="s">
        <v>19</v>
      </c>
    </row>
    <row r="26" spans="1:8" x14ac:dyDescent="0.25">
      <c r="A26" s="9">
        <v>10</v>
      </c>
      <c r="B26" s="4" t="s">
        <v>35</v>
      </c>
      <c r="C26" s="15" t="s">
        <v>21</v>
      </c>
      <c r="D26" s="11" t="s">
        <v>17</v>
      </c>
      <c r="E26" s="11" t="s">
        <v>23</v>
      </c>
      <c r="F26" s="13" t="s">
        <v>24</v>
      </c>
      <c r="G26" s="15" t="s">
        <v>25</v>
      </c>
      <c r="H26" s="5" t="s">
        <v>19</v>
      </c>
    </row>
    <row r="27" spans="1:8" ht="15.75" thickBot="1" x14ac:dyDescent="0.3">
      <c r="A27" s="10">
        <v>11</v>
      </c>
      <c r="B27" s="6" t="s">
        <v>36</v>
      </c>
      <c r="C27" s="16" t="s">
        <v>21</v>
      </c>
      <c r="D27" s="12" t="s">
        <v>17</v>
      </c>
      <c r="E27" s="12" t="s">
        <v>26</v>
      </c>
      <c r="F27" s="19" t="s">
        <v>24</v>
      </c>
      <c r="G27" s="16" t="s">
        <v>25</v>
      </c>
      <c r="H27" s="7" t="s">
        <v>19</v>
      </c>
    </row>
    <row r="32" spans="1:8" x14ac:dyDescent="0.25">
      <c r="E32" s="1">
        <f>24*60</f>
        <v>1440</v>
      </c>
    </row>
    <row r="33" spans="1:8" x14ac:dyDescent="0.25">
      <c r="E33" s="1">
        <f>E32*3</f>
        <v>4320</v>
      </c>
    </row>
    <row r="34" spans="1:8" x14ac:dyDescent="0.25">
      <c r="E34" s="1">
        <f>E33-75</f>
        <v>4245</v>
      </c>
      <c r="F34" s="1">
        <f>E33-105</f>
        <v>4215</v>
      </c>
    </row>
    <row r="35" spans="1:8" ht="15.75" thickBot="1" x14ac:dyDescent="0.3">
      <c r="F35" s="1">
        <f>105/60</f>
        <v>1.75</v>
      </c>
    </row>
    <row r="36" spans="1:8" x14ac:dyDescent="0.25">
      <c r="A36" s="26" t="s">
        <v>12</v>
      </c>
      <c r="B36" s="23" t="s">
        <v>11</v>
      </c>
      <c r="C36" s="28" t="s">
        <v>13</v>
      </c>
      <c r="D36" s="29"/>
      <c r="E36" s="23" t="s">
        <v>27</v>
      </c>
      <c r="F36" s="23" t="s">
        <v>14</v>
      </c>
      <c r="G36" s="23" t="s">
        <v>15</v>
      </c>
      <c r="H36" s="23" t="s">
        <v>18</v>
      </c>
    </row>
    <row r="37" spans="1:8" ht="15.75" thickBot="1" x14ac:dyDescent="0.3">
      <c r="A37" s="27"/>
      <c r="B37" s="25"/>
      <c r="C37" s="3" t="s">
        <v>0</v>
      </c>
      <c r="D37" s="2" t="s">
        <v>16</v>
      </c>
      <c r="E37" s="24"/>
      <c r="F37" s="24"/>
      <c r="G37" s="24"/>
      <c r="H37" s="25"/>
    </row>
    <row r="38" spans="1:8" ht="15.75" thickBot="1" x14ac:dyDescent="0.3">
      <c r="A38" s="9">
        <v>1</v>
      </c>
      <c r="B38" s="4" t="s">
        <v>0</v>
      </c>
      <c r="C38" s="14" t="s">
        <v>37</v>
      </c>
      <c r="D38" s="17" t="s">
        <v>17</v>
      </c>
      <c r="E38" s="17" t="s">
        <v>17</v>
      </c>
      <c r="F38" s="18" t="s">
        <v>41</v>
      </c>
      <c r="G38" s="14" t="s">
        <v>17</v>
      </c>
      <c r="H38" s="8">
        <v>0</v>
      </c>
    </row>
    <row r="39" spans="1:8" ht="15.75" thickBot="1" x14ac:dyDescent="0.3">
      <c r="A39" s="9">
        <v>2</v>
      </c>
      <c r="B39" s="4" t="s">
        <v>1</v>
      </c>
      <c r="C39" s="14" t="s">
        <v>37</v>
      </c>
      <c r="D39" s="11" t="s">
        <v>17</v>
      </c>
      <c r="E39" s="11" t="s">
        <v>17</v>
      </c>
      <c r="F39" s="18" t="s">
        <v>41</v>
      </c>
      <c r="G39" s="15" t="s">
        <v>42</v>
      </c>
      <c r="H39" s="5">
        <v>0</v>
      </c>
    </row>
    <row r="40" spans="1:8" ht="15.75" thickBot="1" x14ac:dyDescent="0.3">
      <c r="A40" s="9">
        <v>3</v>
      </c>
      <c r="B40" s="4" t="s">
        <v>2</v>
      </c>
      <c r="C40" s="15" t="s">
        <v>17</v>
      </c>
      <c r="D40" s="14" t="s">
        <v>37</v>
      </c>
      <c r="E40" s="11" t="s">
        <v>17</v>
      </c>
      <c r="F40" s="18" t="s">
        <v>41</v>
      </c>
      <c r="G40" s="15" t="s">
        <v>42</v>
      </c>
      <c r="H40" s="5">
        <v>0</v>
      </c>
    </row>
    <row r="41" spans="1:8" ht="15.75" thickBot="1" x14ac:dyDescent="0.3">
      <c r="A41" s="9">
        <v>4</v>
      </c>
      <c r="B41" s="4" t="s">
        <v>3</v>
      </c>
      <c r="C41" s="15" t="s">
        <v>17</v>
      </c>
      <c r="D41" s="14" t="s">
        <v>37</v>
      </c>
      <c r="E41" s="14" t="s">
        <v>37</v>
      </c>
      <c r="F41" s="18" t="s">
        <v>41</v>
      </c>
      <c r="G41" s="15" t="s">
        <v>42</v>
      </c>
      <c r="H41" s="5">
        <v>0</v>
      </c>
    </row>
    <row r="42" spans="1:8" ht="15.75" thickBot="1" x14ac:dyDescent="0.3">
      <c r="A42" s="9">
        <v>5</v>
      </c>
      <c r="B42" s="4" t="s">
        <v>4</v>
      </c>
      <c r="C42" s="15" t="s">
        <v>17</v>
      </c>
      <c r="D42" s="14" t="s">
        <v>37</v>
      </c>
      <c r="E42" s="11" t="s">
        <v>38</v>
      </c>
      <c r="F42" s="18" t="s">
        <v>41</v>
      </c>
      <c r="G42" s="15" t="s">
        <v>42</v>
      </c>
      <c r="H42" s="5">
        <v>0</v>
      </c>
    </row>
    <row r="43" spans="1:8" ht="15.75" thickBot="1" x14ac:dyDescent="0.3">
      <c r="A43" s="9">
        <v>6</v>
      </c>
      <c r="B43" s="4" t="s">
        <v>5</v>
      </c>
      <c r="C43" s="15" t="s">
        <v>17</v>
      </c>
      <c r="D43" s="14" t="s">
        <v>37</v>
      </c>
      <c r="E43" s="11" t="s">
        <v>39</v>
      </c>
      <c r="F43" s="18" t="s">
        <v>41</v>
      </c>
      <c r="G43" s="15" t="s">
        <v>42</v>
      </c>
      <c r="H43" s="5">
        <v>0</v>
      </c>
    </row>
    <row r="44" spans="1:8" ht="15.75" thickBot="1" x14ac:dyDescent="0.3">
      <c r="A44" s="9">
        <v>7</v>
      </c>
      <c r="B44" s="4" t="s">
        <v>6</v>
      </c>
      <c r="C44" s="15" t="s">
        <v>17</v>
      </c>
      <c r="D44" s="14" t="s">
        <v>37</v>
      </c>
      <c r="E44" s="11" t="s">
        <v>40</v>
      </c>
      <c r="F44" s="18" t="s">
        <v>41</v>
      </c>
      <c r="G44" s="15" t="s">
        <v>42</v>
      </c>
      <c r="H44" s="5">
        <v>0</v>
      </c>
    </row>
    <row r="45" spans="1:8" ht="15.75" thickBot="1" x14ac:dyDescent="0.3">
      <c r="A45" s="9">
        <v>8</v>
      </c>
      <c r="B45" s="4" t="s">
        <v>7</v>
      </c>
      <c r="C45" s="14" t="s">
        <v>37</v>
      </c>
      <c r="D45" s="14" t="s">
        <v>17</v>
      </c>
      <c r="E45" s="14" t="s">
        <v>37</v>
      </c>
      <c r="F45" s="18" t="s">
        <v>41</v>
      </c>
      <c r="G45" s="15" t="s">
        <v>42</v>
      </c>
      <c r="H45" s="5">
        <v>0</v>
      </c>
    </row>
    <row r="46" spans="1:8" ht="15.75" thickBot="1" x14ac:dyDescent="0.3">
      <c r="A46" s="9">
        <v>9</v>
      </c>
      <c r="B46" s="4" t="s">
        <v>8</v>
      </c>
      <c r="C46" s="14" t="s">
        <v>37</v>
      </c>
      <c r="D46" s="11" t="s">
        <v>17</v>
      </c>
      <c r="E46" s="11" t="s">
        <v>38</v>
      </c>
      <c r="F46" s="18" t="s">
        <v>41</v>
      </c>
      <c r="G46" s="15" t="s">
        <v>42</v>
      </c>
      <c r="H46" s="5">
        <v>0</v>
      </c>
    </row>
    <row r="47" spans="1:8" ht="15.75" thickBot="1" x14ac:dyDescent="0.3">
      <c r="A47" s="9">
        <v>10</v>
      </c>
      <c r="B47" s="4" t="s">
        <v>9</v>
      </c>
      <c r="C47" s="14" t="s">
        <v>37</v>
      </c>
      <c r="D47" s="11" t="s">
        <v>17</v>
      </c>
      <c r="E47" s="11" t="s">
        <v>39</v>
      </c>
      <c r="F47" s="18" t="s">
        <v>41</v>
      </c>
      <c r="G47" s="15" t="s">
        <v>42</v>
      </c>
      <c r="H47" s="5">
        <v>0</v>
      </c>
    </row>
    <row r="48" spans="1:8" ht="15.75" thickBot="1" x14ac:dyDescent="0.3">
      <c r="A48" s="10">
        <v>11</v>
      </c>
      <c r="B48" s="6" t="s">
        <v>10</v>
      </c>
      <c r="C48" s="14" t="s">
        <v>37</v>
      </c>
      <c r="D48" s="12" t="s">
        <v>17</v>
      </c>
      <c r="E48" s="11" t="s">
        <v>40</v>
      </c>
      <c r="F48" s="18" t="s">
        <v>41</v>
      </c>
      <c r="G48" s="15" t="s">
        <v>42</v>
      </c>
      <c r="H48" s="7">
        <v>0</v>
      </c>
    </row>
    <row r="52" spans="1:10" ht="15.75" thickBot="1" x14ac:dyDescent="0.3">
      <c r="C52" s="1" t="s">
        <v>43</v>
      </c>
    </row>
    <row r="53" spans="1:10" x14ac:dyDescent="0.25">
      <c r="A53" s="26" t="s">
        <v>12</v>
      </c>
      <c r="B53" s="23" t="s">
        <v>11</v>
      </c>
      <c r="C53" s="28" t="s">
        <v>13</v>
      </c>
      <c r="D53" s="29"/>
      <c r="E53" s="23" t="s">
        <v>27</v>
      </c>
      <c r="F53" s="23" t="s">
        <v>14</v>
      </c>
      <c r="G53" s="23" t="s">
        <v>15</v>
      </c>
      <c r="H53" s="23" t="s">
        <v>18</v>
      </c>
    </row>
    <row r="54" spans="1:10" ht="15.75" thickBot="1" x14ac:dyDescent="0.3">
      <c r="A54" s="27"/>
      <c r="B54" s="25"/>
      <c r="C54" s="3" t="s">
        <v>0</v>
      </c>
      <c r="D54" s="2" t="s">
        <v>16</v>
      </c>
      <c r="E54" s="24"/>
      <c r="F54" s="24"/>
      <c r="G54" s="24"/>
      <c r="H54" s="25"/>
    </row>
    <row r="55" spans="1:10" ht="15.75" thickBot="1" x14ac:dyDescent="0.3">
      <c r="A55" s="9">
        <v>1</v>
      </c>
      <c r="B55" s="4" t="s">
        <v>0</v>
      </c>
      <c r="C55" s="20">
        <f>(C38+72)*60</f>
        <v>0</v>
      </c>
      <c r="D55" s="20" t="e">
        <f t="shared" ref="D55:H55" si="0">(D38+72)*60</f>
        <v>#VALUE!</v>
      </c>
      <c r="E55" s="20" t="e">
        <f t="shared" si="0"/>
        <v>#VALUE!</v>
      </c>
      <c r="F55" s="20">
        <f t="shared" si="0"/>
        <v>4215</v>
      </c>
      <c r="G55" s="20" t="e">
        <f t="shared" si="0"/>
        <v>#VALUE!</v>
      </c>
      <c r="H55" s="20">
        <f t="shared" si="0"/>
        <v>4320</v>
      </c>
    </row>
    <row r="56" spans="1:10" ht="15.75" thickBot="1" x14ac:dyDescent="0.3">
      <c r="A56" s="9">
        <v>2</v>
      </c>
      <c r="B56" s="4" t="s">
        <v>1</v>
      </c>
      <c r="C56" s="20">
        <f t="shared" ref="C56:H56" si="1">(C39+72)*60</f>
        <v>0</v>
      </c>
      <c r="D56" s="20" t="e">
        <f t="shared" si="1"/>
        <v>#VALUE!</v>
      </c>
      <c r="E56" s="20" t="e">
        <f t="shared" si="1"/>
        <v>#VALUE!</v>
      </c>
      <c r="F56" s="20">
        <f t="shared" si="1"/>
        <v>4215</v>
      </c>
      <c r="G56" s="20">
        <f t="shared" si="1"/>
        <v>4275</v>
      </c>
      <c r="H56" s="20">
        <f t="shared" si="1"/>
        <v>4320</v>
      </c>
      <c r="J56" s="21">
        <f>G56+45</f>
        <v>4320</v>
      </c>
    </row>
    <row r="57" spans="1:10" ht="15.75" thickBot="1" x14ac:dyDescent="0.3">
      <c r="A57" s="9">
        <v>3</v>
      </c>
      <c r="B57" s="4" t="s">
        <v>2</v>
      </c>
      <c r="C57" s="20" t="e">
        <f t="shared" ref="C57:H57" si="2">(C40+72)*60</f>
        <v>#VALUE!</v>
      </c>
      <c r="D57" s="20">
        <f t="shared" si="2"/>
        <v>0</v>
      </c>
      <c r="E57" s="20" t="e">
        <f t="shared" si="2"/>
        <v>#VALUE!</v>
      </c>
      <c r="F57" s="20">
        <f t="shared" si="2"/>
        <v>4215</v>
      </c>
      <c r="G57" s="20">
        <f t="shared" si="2"/>
        <v>4275</v>
      </c>
      <c r="H57" s="20">
        <f t="shared" si="2"/>
        <v>4320</v>
      </c>
    </row>
    <row r="58" spans="1:10" ht="15.75" thickBot="1" x14ac:dyDescent="0.3">
      <c r="A58" s="9">
        <v>4</v>
      </c>
      <c r="B58" s="4" t="s">
        <v>3</v>
      </c>
      <c r="C58" s="20" t="e">
        <f t="shared" ref="C58:H58" si="3">(C41+72)*60</f>
        <v>#VALUE!</v>
      </c>
      <c r="D58" s="20">
        <f t="shared" si="3"/>
        <v>0</v>
      </c>
      <c r="E58" s="20">
        <f t="shared" si="3"/>
        <v>0</v>
      </c>
      <c r="F58" s="20">
        <f>(F41+72)*60</f>
        <v>4215</v>
      </c>
      <c r="G58" s="20">
        <f t="shared" si="3"/>
        <v>4275</v>
      </c>
      <c r="H58" s="20">
        <f t="shared" si="3"/>
        <v>4320</v>
      </c>
    </row>
    <row r="59" spans="1:10" ht="15.75" thickBot="1" x14ac:dyDescent="0.3">
      <c r="A59" s="9">
        <v>5</v>
      </c>
      <c r="B59" s="4" t="s">
        <v>4</v>
      </c>
      <c r="C59" s="20" t="e">
        <f t="shared" ref="C59:H59" si="4">(C42+72)*60</f>
        <v>#VALUE!</v>
      </c>
      <c r="D59" s="20">
        <f t="shared" si="4"/>
        <v>0</v>
      </c>
      <c r="E59" s="20">
        <f t="shared" si="4"/>
        <v>1440</v>
      </c>
      <c r="F59" s="20">
        <f t="shared" si="4"/>
        <v>4215</v>
      </c>
      <c r="G59" s="20">
        <f t="shared" si="4"/>
        <v>4275</v>
      </c>
      <c r="H59" s="20">
        <f t="shared" si="4"/>
        <v>4320</v>
      </c>
    </row>
    <row r="60" spans="1:10" ht="15.75" thickBot="1" x14ac:dyDescent="0.3">
      <c r="A60" s="9">
        <v>6</v>
      </c>
      <c r="B60" s="4" t="s">
        <v>5</v>
      </c>
      <c r="C60" s="20" t="e">
        <f t="shared" ref="C60:H60" si="5">(C43+72)*60</f>
        <v>#VALUE!</v>
      </c>
      <c r="D60" s="20">
        <f t="shared" si="5"/>
        <v>0</v>
      </c>
      <c r="E60" s="20">
        <f t="shared" si="5"/>
        <v>2880</v>
      </c>
      <c r="F60" s="20">
        <f t="shared" si="5"/>
        <v>4215</v>
      </c>
      <c r="G60" s="20">
        <f t="shared" si="5"/>
        <v>4275</v>
      </c>
      <c r="H60" s="20">
        <f t="shared" si="5"/>
        <v>4320</v>
      </c>
      <c r="J60" s="1">
        <f>4275/60</f>
        <v>71.25</v>
      </c>
    </row>
    <row r="61" spans="1:10" ht="15.75" thickBot="1" x14ac:dyDescent="0.3">
      <c r="A61" s="9">
        <v>7</v>
      </c>
      <c r="B61" s="4" t="s">
        <v>6</v>
      </c>
      <c r="C61" s="20" t="e">
        <f t="shared" ref="C61:H61" si="6">(C44+72)*60</f>
        <v>#VALUE!</v>
      </c>
      <c r="D61" s="20">
        <f t="shared" si="6"/>
        <v>0</v>
      </c>
      <c r="E61" s="20">
        <f t="shared" si="6"/>
        <v>4245</v>
      </c>
      <c r="F61" s="20">
        <f t="shared" si="6"/>
        <v>4215</v>
      </c>
      <c r="G61" s="20">
        <f t="shared" si="6"/>
        <v>4275</v>
      </c>
      <c r="H61" s="20">
        <f t="shared" si="6"/>
        <v>4320</v>
      </c>
      <c r="J61" s="1">
        <f>4215/60</f>
        <v>70.25</v>
      </c>
    </row>
    <row r="62" spans="1:10" ht="15.75" thickBot="1" x14ac:dyDescent="0.3">
      <c r="A62" s="9">
        <v>8</v>
      </c>
      <c r="B62" s="4" t="s">
        <v>7</v>
      </c>
      <c r="C62" s="20">
        <f>(C45+72)*60</f>
        <v>0</v>
      </c>
      <c r="D62" s="20" t="e">
        <f t="shared" ref="D62:H62" si="7">(D45+72)*60</f>
        <v>#VALUE!</v>
      </c>
      <c r="E62" s="20">
        <f t="shared" si="7"/>
        <v>0</v>
      </c>
      <c r="F62" s="20">
        <f t="shared" si="7"/>
        <v>4215</v>
      </c>
      <c r="G62" s="20">
        <f t="shared" si="7"/>
        <v>4275</v>
      </c>
      <c r="H62" s="20">
        <f t="shared" si="7"/>
        <v>4320</v>
      </c>
    </row>
    <row r="63" spans="1:10" ht="15.75" thickBot="1" x14ac:dyDescent="0.3">
      <c r="A63" s="9">
        <v>9</v>
      </c>
      <c r="B63" s="4" t="s">
        <v>8</v>
      </c>
      <c r="C63" s="20">
        <f t="shared" ref="C63:H63" si="8">(C46+72)*60</f>
        <v>0</v>
      </c>
      <c r="D63" s="20" t="e">
        <f t="shared" si="8"/>
        <v>#VALUE!</v>
      </c>
      <c r="E63" s="20">
        <f t="shared" si="8"/>
        <v>1440</v>
      </c>
      <c r="F63" s="20">
        <f t="shared" si="8"/>
        <v>4215</v>
      </c>
      <c r="G63" s="20">
        <f t="shared" si="8"/>
        <v>4275</v>
      </c>
      <c r="H63" s="20">
        <f t="shared" si="8"/>
        <v>4320</v>
      </c>
    </row>
    <row r="64" spans="1:10" ht="15.75" thickBot="1" x14ac:dyDescent="0.3">
      <c r="A64" s="9">
        <v>10</v>
      </c>
      <c r="B64" s="4" t="s">
        <v>9</v>
      </c>
      <c r="C64" s="20">
        <f t="shared" ref="C64:H64" si="9">(C47+72)*60</f>
        <v>0</v>
      </c>
      <c r="D64" s="20" t="e">
        <f t="shared" si="9"/>
        <v>#VALUE!</v>
      </c>
      <c r="E64" s="20">
        <f t="shared" si="9"/>
        <v>2880</v>
      </c>
      <c r="F64" s="20">
        <f t="shared" si="9"/>
        <v>4215</v>
      </c>
      <c r="G64" s="20">
        <f t="shared" si="9"/>
        <v>4275</v>
      </c>
      <c r="H64" s="20">
        <f t="shared" si="9"/>
        <v>4320</v>
      </c>
    </row>
    <row r="65" spans="1:10" ht="15.75" thickBot="1" x14ac:dyDescent="0.3">
      <c r="A65" s="10">
        <v>11</v>
      </c>
      <c r="B65" s="6" t="s">
        <v>10</v>
      </c>
      <c r="C65" s="20">
        <f t="shared" ref="C65:H65" si="10">(C48+72)*60</f>
        <v>0</v>
      </c>
      <c r="D65" s="20" t="e">
        <f t="shared" si="10"/>
        <v>#VALUE!</v>
      </c>
      <c r="E65" s="20">
        <f t="shared" si="10"/>
        <v>4245</v>
      </c>
      <c r="F65" s="20">
        <f t="shared" si="10"/>
        <v>4215</v>
      </c>
      <c r="G65" s="20">
        <f t="shared" si="10"/>
        <v>4275</v>
      </c>
      <c r="H65" s="20">
        <f t="shared" si="10"/>
        <v>4320</v>
      </c>
    </row>
    <row r="68" spans="1:10" ht="15.75" thickBot="1" x14ac:dyDescent="0.3"/>
    <row r="69" spans="1:10" ht="15.75" thickBot="1" x14ac:dyDescent="0.3">
      <c r="A69" s="31"/>
      <c r="C69" s="39" t="s">
        <v>55</v>
      </c>
      <c r="D69" s="40"/>
      <c r="E69" s="40"/>
      <c r="F69" s="40"/>
      <c r="G69" s="40"/>
      <c r="H69" s="40"/>
      <c r="I69" s="41"/>
    </row>
    <row r="70" spans="1:10" x14ac:dyDescent="0.25">
      <c r="A70" s="34"/>
      <c r="B70" s="32"/>
      <c r="C70" s="32">
        <v>0</v>
      </c>
      <c r="D70" s="32">
        <v>24</v>
      </c>
      <c r="E70" s="32">
        <v>48</v>
      </c>
      <c r="F70" s="32">
        <f>4215/60</f>
        <v>70.25</v>
      </c>
      <c r="G70" s="32">
        <f>4245/60</f>
        <v>70.75</v>
      </c>
      <c r="H70" s="32">
        <f>4275/60</f>
        <v>71.25</v>
      </c>
      <c r="I70" s="33">
        <f>4320/60</f>
        <v>72</v>
      </c>
    </row>
    <row r="71" spans="1:10" x14ac:dyDescent="0.25">
      <c r="A71" s="34"/>
      <c r="B71" s="22" t="s">
        <v>45</v>
      </c>
      <c r="C71" s="22"/>
      <c r="D71" s="22"/>
      <c r="E71" s="22"/>
      <c r="F71" s="22"/>
      <c r="G71" s="22"/>
      <c r="H71" s="22"/>
      <c r="I71" s="35"/>
      <c r="J71" s="30"/>
    </row>
    <row r="72" spans="1:10" x14ac:dyDescent="0.25">
      <c r="A72" s="34">
        <v>1</v>
      </c>
      <c r="B72" s="22" t="s">
        <v>0</v>
      </c>
      <c r="C72" s="22" t="s">
        <v>46</v>
      </c>
      <c r="D72" s="22" t="s">
        <v>17</v>
      </c>
      <c r="E72" s="22" t="s">
        <v>17</v>
      </c>
      <c r="F72" s="22" t="s">
        <v>47</v>
      </c>
      <c r="G72" s="22" t="s">
        <v>17</v>
      </c>
      <c r="H72" s="22" t="s">
        <v>17</v>
      </c>
      <c r="I72" s="35" t="s">
        <v>18</v>
      </c>
      <c r="J72" s="30"/>
    </row>
    <row r="73" spans="1:10" x14ac:dyDescent="0.25">
      <c r="A73" s="34">
        <v>2</v>
      </c>
      <c r="B73" s="22" t="s">
        <v>44</v>
      </c>
      <c r="C73" s="22" t="s">
        <v>46</v>
      </c>
      <c r="D73" s="22" t="s">
        <v>17</v>
      </c>
      <c r="E73" s="22" t="s">
        <v>17</v>
      </c>
      <c r="F73" s="22" t="s">
        <v>47</v>
      </c>
      <c r="G73" s="22" t="s">
        <v>17</v>
      </c>
      <c r="H73" s="22" t="s">
        <v>48</v>
      </c>
      <c r="I73" s="35" t="s">
        <v>18</v>
      </c>
      <c r="J73" s="30"/>
    </row>
    <row r="74" spans="1:10" x14ac:dyDescent="0.25">
      <c r="A74" s="34">
        <v>3</v>
      </c>
      <c r="B74" s="22" t="s">
        <v>49</v>
      </c>
      <c r="C74" s="22" t="s">
        <v>54</v>
      </c>
      <c r="D74" s="22" t="s">
        <v>17</v>
      </c>
      <c r="E74" s="22" t="s">
        <v>17</v>
      </c>
      <c r="F74" s="22" t="s">
        <v>47</v>
      </c>
      <c r="G74" s="22" t="s">
        <v>17</v>
      </c>
      <c r="H74" s="22" t="s">
        <v>48</v>
      </c>
      <c r="I74" s="35" t="s">
        <v>18</v>
      </c>
      <c r="J74" s="30"/>
    </row>
    <row r="75" spans="1:10" x14ac:dyDescent="0.25">
      <c r="A75" s="34">
        <v>4</v>
      </c>
      <c r="B75" s="22" t="s">
        <v>3</v>
      </c>
      <c r="C75" s="22" t="s">
        <v>50</v>
      </c>
      <c r="D75" s="22" t="s">
        <v>17</v>
      </c>
      <c r="E75" s="22" t="s">
        <v>17</v>
      </c>
      <c r="F75" s="22" t="s">
        <v>47</v>
      </c>
      <c r="G75" s="22" t="s">
        <v>17</v>
      </c>
      <c r="H75" s="22" t="s">
        <v>48</v>
      </c>
      <c r="I75" s="35" t="s">
        <v>18</v>
      </c>
      <c r="J75" s="30"/>
    </row>
    <row r="76" spans="1:10" x14ac:dyDescent="0.25">
      <c r="A76" s="34">
        <v>5</v>
      </c>
      <c r="B76" s="22" t="s">
        <v>4</v>
      </c>
      <c r="C76" s="22" t="s">
        <v>51</v>
      </c>
      <c r="D76" s="22" t="s">
        <v>53</v>
      </c>
      <c r="E76" s="22" t="s">
        <v>17</v>
      </c>
      <c r="F76" s="22" t="s">
        <v>47</v>
      </c>
      <c r="G76" s="22" t="s">
        <v>17</v>
      </c>
      <c r="H76" s="22" t="s">
        <v>48</v>
      </c>
      <c r="I76" s="35" t="s">
        <v>18</v>
      </c>
      <c r="J76" s="30"/>
    </row>
    <row r="77" spans="1:10" x14ac:dyDescent="0.25">
      <c r="A77" s="34">
        <v>6</v>
      </c>
      <c r="B77" s="22" t="s">
        <v>5</v>
      </c>
      <c r="C77" s="22" t="s">
        <v>51</v>
      </c>
      <c r="D77" s="22" t="s">
        <v>17</v>
      </c>
      <c r="E77" s="22" t="s">
        <v>53</v>
      </c>
      <c r="F77" s="22" t="s">
        <v>47</v>
      </c>
      <c r="G77" s="22" t="s">
        <v>17</v>
      </c>
      <c r="H77" s="22" t="s">
        <v>48</v>
      </c>
      <c r="I77" s="35" t="s">
        <v>18</v>
      </c>
      <c r="J77" s="30"/>
    </row>
    <row r="78" spans="1:10" x14ac:dyDescent="0.25">
      <c r="A78" s="34">
        <v>7</v>
      </c>
      <c r="B78" s="22" t="s">
        <v>6</v>
      </c>
      <c r="C78" s="22" t="s">
        <v>51</v>
      </c>
      <c r="D78" s="22" t="s">
        <v>17</v>
      </c>
      <c r="E78" s="22" t="s">
        <v>17</v>
      </c>
      <c r="F78" s="22" t="s">
        <v>47</v>
      </c>
      <c r="G78" s="22" t="s">
        <v>53</v>
      </c>
      <c r="H78" s="22" t="s">
        <v>48</v>
      </c>
      <c r="I78" s="35" t="s">
        <v>18</v>
      </c>
      <c r="J78" s="30"/>
    </row>
    <row r="79" spans="1:10" x14ac:dyDescent="0.25">
      <c r="A79" s="34">
        <v>8</v>
      </c>
      <c r="B79" s="22" t="s">
        <v>7</v>
      </c>
      <c r="C79" s="22" t="s">
        <v>52</v>
      </c>
      <c r="D79" s="22" t="s">
        <v>17</v>
      </c>
      <c r="E79" s="22" t="s">
        <v>17</v>
      </c>
      <c r="F79" s="22" t="s">
        <v>47</v>
      </c>
      <c r="G79" s="22" t="s">
        <v>17</v>
      </c>
      <c r="H79" s="22" t="s">
        <v>48</v>
      </c>
      <c r="I79" s="35" t="s">
        <v>18</v>
      </c>
      <c r="J79" s="30"/>
    </row>
    <row r="80" spans="1:10" x14ac:dyDescent="0.25">
      <c r="A80" s="34">
        <v>9</v>
      </c>
      <c r="B80" s="22" t="s">
        <v>8</v>
      </c>
      <c r="C80" s="22" t="s">
        <v>46</v>
      </c>
      <c r="D80" s="22" t="s">
        <v>53</v>
      </c>
      <c r="E80" s="22" t="s">
        <v>17</v>
      </c>
      <c r="F80" s="22" t="s">
        <v>47</v>
      </c>
      <c r="G80" s="22" t="s">
        <v>17</v>
      </c>
      <c r="H80" s="22" t="s">
        <v>48</v>
      </c>
      <c r="I80" s="35" t="s">
        <v>18</v>
      </c>
      <c r="J80" s="30"/>
    </row>
    <row r="81" spans="1:10" x14ac:dyDescent="0.25">
      <c r="A81" s="34">
        <v>10</v>
      </c>
      <c r="B81" s="22" t="s">
        <v>9</v>
      </c>
      <c r="C81" s="22" t="s">
        <v>46</v>
      </c>
      <c r="D81" s="22" t="s">
        <v>17</v>
      </c>
      <c r="E81" s="22" t="s">
        <v>53</v>
      </c>
      <c r="F81" s="22" t="s">
        <v>47</v>
      </c>
      <c r="G81" s="22" t="s">
        <v>17</v>
      </c>
      <c r="H81" s="22" t="s">
        <v>48</v>
      </c>
      <c r="I81" s="35" t="s">
        <v>18</v>
      </c>
      <c r="J81" s="30"/>
    </row>
    <row r="82" spans="1:10" ht="15.75" thickBot="1" x14ac:dyDescent="0.3">
      <c r="A82" s="36">
        <v>11</v>
      </c>
      <c r="B82" s="37" t="s">
        <v>10</v>
      </c>
      <c r="C82" s="37" t="s">
        <v>46</v>
      </c>
      <c r="D82" s="37" t="s">
        <v>17</v>
      </c>
      <c r="E82" s="37" t="s">
        <v>17</v>
      </c>
      <c r="F82" s="37" t="s">
        <v>47</v>
      </c>
      <c r="G82" s="37" t="s">
        <v>53</v>
      </c>
      <c r="H82" s="37" t="str">
        <f>$H$81</f>
        <v>TGFb Treatment</v>
      </c>
      <c r="I82" s="38" t="s">
        <v>18</v>
      </c>
      <c r="J82" s="30"/>
    </row>
    <row r="95" spans="1:10" x14ac:dyDescent="0.25">
      <c r="C95" s="1">
        <f>4245/60</f>
        <v>70.75</v>
      </c>
      <c r="E95" s="1">
        <f>2880/60</f>
        <v>48</v>
      </c>
    </row>
  </sheetData>
  <mergeCells count="29">
    <mergeCell ref="C69:I69"/>
    <mergeCell ref="G53:G54"/>
    <mergeCell ref="H53:H54"/>
    <mergeCell ref="A53:A54"/>
    <mergeCell ref="B53:B54"/>
    <mergeCell ref="C53:D53"/>
    <mergeCell ref="E53:E54"/>
    <mergeCell ref="F53:F54"/>
    <mergeCell ref="G36:G37"/>
    <mergeCell ref="H36:H37"/>
    <mergeCell ref="A36:A37"/>
    <mergeCell ref="B36:B37"/>
    <mergeCell ref="C36:D36"/>
    <mergeCell ref="E36:E37"/>
    <mergeCell ref="F36:F37"/>
    <mergeCell ref="G1:G2"/>
    <mergeCell ref="H1:H2"/>
    <mergeCell ref="A15:A16"/>
    <mergeCell ref="B15:B16"/>
    <mergeCell ref="C15:D15"/>
    <mergeCell ref="E15:E16"/>
    <mergeCell ref="F15:F16"/>
    <mergeCell ref="G15:G16"/>
    <mergeCell ref="H15:H16"/>
    <mergeCell ref="B1:B2"/>
    <mergeCell ref="A1:A2"/>
    <mergeCell ref="C1:D1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89CC-8466-455C-946F-E84D33D32451}">
  <dimension ref="A1:J31"/>
  <sheetViews>
    <sheetView topLeftCell="A19" zoomScale="61" workbookViewId="0">
      <selection activeCell="A24" sqref="A24:C24"/>
    </sheetView>
  </sheetViews>
  <sheetFormatPr defaultRowHeight="28.5" x14ac:dyDescent="0.45"/>
  <cols>
    <col min="1" max="1" width="18.28515625" style="45" customWidth="1"/>
    <col min="2" max="2" width="26.5703125" style="45" bestFit="1" customWidth="1"/>
    <col min="3" max="3" width="59.140625" style="45" bestFit="1" customWidth="1"/>
    <col min="4" max="4" width="36.42578125" style="45" bestFit="1" customWidth="1"/>
    <col min="5" max="6" width="16.5703125" style="45" bestFit="1" customWidth="1"/>
    <col min="7" max="7" width="12.85546875" style="45" bestFit="1" customWidth="1"/>
    <col min="8" max="8" width="16.5703125" style="45" bestFit="1" customWidth="1"/>
    <col min="9" max="9" width="30.28515625" style="45" bestFit="1" customWidth="1"/>
    <col min="10" max="10" width="11.5703125" style="45" bestFit="1" customWidth="1"/>
    <col min="11" max="16384" width="9.140625" style="45"/>
  </cols>
  <sheetData>
    <row r="1" spans="1:10" ht="29.25" thickBot="1" x14ac:dyDescent="0.5">
      <c r="A1" s="42"/>
      <c r="B1" s="43"/>
      <c r="C1" s="44"/>
    </row>
    <row r="2" spans="1:10" x14ac:dyDescent="0.45">
      <c r="A2" s="46"/>
      <c r="B2" s="47"/>
      <c r="C2" s="47"/>
      <c r="D2" s="48" t="s">
        <v>55</v>
      </c>
      <c r="E2" s="48"/>
      <c r="F2" s="48"/>
      <c r="G2" s="48"/>
      <c r="H2" s="48"/>
      <c r="I2" s="48"/>
      <c r="J2" s="49"/>
    </row>
    <row r="3" spans="1:10" s="54" customFormat="1" ht="114" x14ac:dyDescent="0.25">
      <c r="A3" s="50" t="s">
        <v>56</v>
      </c>
      <c r="B3" s="51" t="s">
        <v>57</v>
      </c>
      <c r="C3" s="51" t="s">
        <v>45</v>
      </c>
      <c r="D3" s="52">
        <v>0</v>
      </c>
      <c r="E3" s="52">
        <v>24</v>
      </c>
      <c r="F3" s="52">
        <v>48</v>
      </c>
      <c r="G3" s="52">
        <f>4215/60</f>
        <v>70.25</v>
      </c>
      <c r="H3" s="52">
        <f>4245/60</f>
        <v>70.75</v>
      </c>
      <c r="I3" s="52">
        <f>4275/60</f>
        <v>71.25</v>
      </c>
      <c r="J3" s="53">
        <f>4320/60</f>
        <v>72</v>
      </c>
    </row>
    <row r="4" spans="1:10" x14ac:dyDescent="0.45">
      <c r="A4" s="55">
        <v>1</v>
      </c>
      <c r="B4" s="56" t="s">
        <v>58</v>
      </c>
      <c r="C4" s="56" t="s">
        <v>0</v>
      </c>
      <c r="D4" s="57" t="s">
        <v>46</v>
      </c>
      <c r="E4" s="57" t="s">
        <v>17</v>
      </c>
      <c r="F4" s="57" t="s">
        <v>17</v>
      </c>
      <c r="G4" s="57" t="s">
        <v>47</v>
      </c>
      <c r="H4" s="57" t="s">
        <v>17</v>
      </c>
      <c r="I4" s="57" t="s">
        <v>17</v>
      </c>
      <c r="J4" s="58" t="s">
        <v>18</v>
      </c>
    </row>
    <row r="5" spans="1:10" x14ac:dyDescent="0.45">
      <c r="A5" s="55">
        <v>2</v>
      </c>
      <c r="B5" s="56" t="s">
        <v>59</v>
      </c>
      <c r="C5" s="56" t="s">
        <v>44</v>
      </c>
      <c r="D5" s="57" t="s">
        <v>46</v>
      </c>
      <c r="E5" s="57" t="s">
        <v>17</v>
      </c>
      <c r="F5" s="57" t="s">
        <v>17</v>
      </c>
      <c r="G5" s="57" t="s">
        <v>47</v>
      </c>
      <c r="H5" s="57" t="s">
        <v>17</v>
      </c>
      <c r="I5" s="57" t="s">
        <v>48</v>
      </c>
      <c r="J5" s="58" t="s">
        <v>18</v>
      </c>
    </row>
    <row r="6" spans="1:10" x14ac:dyDescent="0.45">
      <c r="A6" s="55">
        <v>3</v>
      </c>
      <c r="B6" s="56" t="s">
        <v>60</v>
      </c>
      <c r="C6" s="56" t="s">
        <v>49</v>
      </c>
      <c r="D6" s="57" t="s">
        <v>54</v>
      </c>
      <c r="E6" s="57" t="s">
        <v>17</v>
      </c>
      <c r="F6" s="57" t="s">
        <v>17</v>
      </c>
      <c r="G6" s="57" t="s">
        <v>47</v>
      </c>
      <c r="H6" s="57" t="s">
        <v>17</v>
      </c>
      <c r="I6" s="57" t="s">
        <v>48</v>
      </c>
      <c r="J6" s="58" t="s">
        <v>18</v>
      </c>
    </row>
    <row r="7" spans="1:10" x14ac:dyDescent="0.45">
      <c r="A7" s="55">
        <v>4</v>
      </c>
      <c r="B7" s="56" t="s">
        <v>61</v>
      </c>
      <c r="C7" s="56" t="s">
        <v>3</v>
      </c>
      <c r="D7" s="57" t="s">
        <v>50</v>
      </c>
      <c r="E7" s="57" t="s">
        <v>17</v>
      </c>
      <c r="F7" s="57" t="s">
        <v>17</v>
      </c>
      <c r="G7" s="57" t="s">
        <v>47</v>
      </c>
      <c r="H7" s="57" t="s">
        <v>17</v>
      </c>
      <c r="I7" s="57" t="s">
        <v>48</v>
      </c>
      <c r="J7" s="58" t="s">
        <v>18</v>
      </c>
    </row>
    <row r="8" spans="1:10" x14ac:dyDescent="0.45">
      <c r="A8" s="55">
        <v>5</v>
      </c>
      <c r="B8" s="56" t="s">
        <v>62</v>
      </c>
      <c r="C8" s="56" t="s">
        <v>4</v>
      </c>
      <c r="D8" s="57" t="s">
        <v>51</v>
      </c>
      <c r="E8" s="57" t="s">
        <v>53</v>
      </c>
      <c r="F8" s="57" t="s">
        <v>17</v>
      </c>
      <c r="G8" s="57" t="s">
        <v>47</v>
      </c>
      <c r="H8" s="57" t="s">
        <v>17</v>
      </c>
      <c r="I8" s="57" t="s">
        <v>48</v>
      </c>
      <c r="J8" s="58" t="s">
        <v>18</v>
      </c>
    </row>
    <row r="9" spans="1:10" x14ac:dyDescent="0.45">
      <c r="A9" s="55">
        <v>6</v>
      </c>
      <c r="B9" s="56" t="s">
        <v>63</v>
      </c>
      <c r="C9" s="56" t="s">
        <v>5</v>
      </c>
      <c r="D9" s="57" t="s">
        <v>51</v>
      </c>
      <c r="E9" s="57" t="s">
        <v>17</v>
      </c>
      <c r="F9" s="57" t="s">
        <v>53</v>
      </c>
      <c r="G9" s="57" t="s">
        <v>47</v>
      </c>
      <c r="H9" s="57" t="s">
        <v>17</v>
      </c>
      <c r="I9" s="57" t="s">
        <v>48</v>
      </c>
      <c r="J9" s="58" t="s">
        <v>18</v>
      </c>
    </row>
    <row r="10" spans="1:10" x14ac:dyDescent="0.45">
      <c r="A10" s="55">
        <v>7</v>
      </c>
      <c r="B10" s="56" t="s">
        <v>80</v>
      </c>
      <c r="C10" s="56" t="s">
        <v>6</v>
      </c>
      <c r="D10" s="57" t="s">
        <v>51</v>
      </c>
      <c r="E10" s="57" t="s">
        <v>17</v>
      </c>
      <c r="F10" s="57" t="s">
        <v>17</v>
      </c>
      <c r="G10" s="57" t="s">
        <v>47</v>
      </c>
      <c r="H10" s="57" t="s">
        <v>53</v>
      </c>
      <c r="I10" s="57" t="s">
        <v>48</v>
      </c>
      <c r="J10" s="58" t="s">
        <v>18</v>
      </c>
    </row>
    <row r="11" spans="1:10" x14ac:dyDescent="0.45">
      <c r="A11" s="55">
        <v>8</v>
      </c>
      <c r="B11" s="56" t="s">
        <v>64</v>
      </c>
      <c r="C11" s="56" t="s">
        <v>7</v>
      </c>
      <c r="D11" s="57" t="s">
        <v>52</v>
      </c>
      <c r="E11" s="57" t="s">
        <v>17</v>
      </c>
      <c r="F11" s="57" t="s">
        <v>17</v>
      </c>
      <c r="G11" s="57" t="s">
        <v>47</v>
      </c>
      <c r="H11" s="57" t="s">
        <v>17</v>
      </c>
      <c r="I11" s="57" t="s">
        <v>48</v>
      </c>
      <c r="J11" s="58" t="s">
        <v>18</v>
      </c>
    </row>
    <row r="12" spans="1:10" x14ac:dyDescent="0.45">
      <c r="A12" s="55">
        <v>9</v>
      </c>
      <c r="B12" s="56" t="s">
        <v>65</v>
      </c>
      <c r="C12" s="56" t="s">
        <v>8</v>
      </c>
      <c r="D12" s="57" t="s">
        <v>46</v>
      </c>
      <c r="E12" s="57" t="s">
        <v>53</v>
      </c>
      <c r="F12" s="57" t="s">
        <v>17</v>
      </c>
      <c r="G12" s="57" t="s">
        <v>47</v>
      </c>
      <c r="H12" s="57" t="s">
        <v>17</v>
      </c>
      <c r="I12" s="57" t="s">
        <v>48</v>
      </c>
      <c r="J12" s="58" t="s">
        <v>18</v>
      </c>
    </row>
    <row r="13" spans="1:10" x14ac:dyDescent="0.45">
      <c r="A13" s="55">
        <v>10</v>
      </c>
      <c r="B13" s="56" t="s">
        <v>66</v>
      </c>
      <c r="C13" s="56" t="s">
        <v>9</v>
      </c>
      <c r="D13" s="57" t="s">
        <v>46</v>
      </c>
      <c r="E13" s="57" t="s">
        <v>17</v>
      </c>
      <c r="F13" s="57" t="s">
        <v>53</v>
      </c>
      <c r="G13" s="57" t="s">
        <v>47</v>
      </c>
      <c r="H13" s="57" t="s">
        <v>17</v>
      </c>
      <c r="I13" s="57" t="s">
        <v>48</v>
      </c>
      <c r="J13" s="58" t="s">
        <v>18</v>
      </c>
    </row>
    <row r="14" spans="1:10" ht="29.25" thickBot="1" x14ac:dyDescent="0.5">
      <c r="A14" s="59">
        <v>11</v>
      </c>
      <c r="B14" s="60" t="s">
        <v>78</v>
      </c>
      <c r="C14" s="60" t="s">
        <v>10</v>
      </c>
      <c r="D14" s="61" t="s">
        <v>46</v>
      </c>
      <c r="E14" s="61" t="s">
        <v>17</v>
      </c>
      <c r="F14" s="61" t="s">
        <v>17</v>
      </c>
      <c r="G14" s="61" t="s">
        <v>47</v>
      </c>
      <c r="H14" s="61" t="s">
        <v>53</v>
      </c>
      <c r="I14" s="57" t="s">
        <v>48</v>
      </c>
      <c r="J14" s="62" t="s">
        <v>18</v>
      </c>
    </row>
    <row r="17" spans="1:10" ht="29.25" thickBot="1" x14ac:dyDescent="0.5"/>
    <row r="18" spans="1:10" ht="29.25" thickBot="1" x14ac:dyDescent="0.5">
      <c r="A18" s="42"/>
      <c r="B18" s="43"/>
      <c r="C18" s="44"/>
    </row>
    <row r="19" spans="1:10" s="63" customFormat="1" x14ac:dyDescent="0.45">
      <c r="A19" s="46"/>
      <c r="B19" s="47"/>
      <c r="C19" s="47"/>
      <c r="D19" s="48" t="s">
        <v>55</v>
      </c>
      <c r="E19" s="48"/>
      <c r="F19" s="48"/>
      <c r="G19" s="48"/>
      <c r="H19" s="48"/>
      <c r="I19" s="48"/>
      <c r="J19" s="49"/>
    </row>
    <row r="20" spans="1:10" s="64" customFormat="1" ht="114" x14ac:dyDescent="0.25">
      <c r="A20" s="50" t="s">
        <v>56</v>
      </c>
      <c r="B20" s="51" t="s">
        <v>57</v>
      </c>
      <c r="C20" s="51" t="s">
        <v>45</v>
      </c>
      <c r="D20" s="52">
        <v>0</v>
      </c>
      <c r="E20" s="52">
        <v>24</v>
      </c>
      <c r="F20" s="52">
        <v>48</v>
      </c>
      <c r="G20" s="52">
        <f>4215/60</f>
        <v>70.25</v>
      </c>
      <c r="H20" s="52">
        <f>4245/60</f>
        <v>70.75</v>
      </c>
      <c r="I20" s="52">
        <f>4275/60</f>
        <v>71.25</v>
      </c>
      <c r="J20" s="53">
        <f>4320/60</f>
        <v>72</v>
      </c>
    </row>
    <row r="21" spans="1:10" x14ac:dyDescent="0.45">
      <c r="A21" s="55">
        <v>1</v>
      </c>
      <c r="B21" s="56" t="s">
        <v>58</v>
      </c>
      <c r="C21" s="56" t="s">
        <v>0</v>
      </c>
      <c r="D21" s="57" t="s">
        <v>46</v>
      </c>
      <c r="E21" s="57" t="s">
        <v>17</v>
      </c>
      <c r="F21" s="57" t="s">
        <v>17</v>
      </c>
      <c r="G21" s="57" t="s">
        <v>47</v>
      </c>
      <c r="H21" s="57" t="s">
        <v>17</v>
      </c>
      <c r="I21" s="57" t="s">
        <v>17</v>
      </c>
      <c r="J21" s="58" t="s">
        <v>18</v>
      </c>
    </row>
    <row r="22" spans="1:10" x14ac:dyDescent="0.45">
      <c r="A22" s="55">
        <v>2</v>
      </c>
      <c r="B22" s="56" t="s">
        <v>59</v>
      </c>
      <c r="C22" s="56" t="s">
        <v>44</v>
      </c>
      <c r="D22" s="57" t="s">
        <v>46</v>
      </c>
      <c r="E22" s="57" t="s">
        <v>17</v>
      </c>
      <c r="F22" s="57" t="s">
        <v>17</v>
      </c>
      <c r="G22" s="57" t="s">
        <v>47</v>
      </c>
      <c r="H22" s="57" t="s">
        <v>17</v>
      </c>
      <c r="I22" s="57" t="s">
        <v>48</v>
      </c>
      <c r="J22" s="58" t="s">
        <v>18</v>
      </c>
    </row>
    <row r="23" spans="1:10" x14ac:dyDescent="0.45">
      <c r="A23" s="55">
        <v>3</v>
      </c>
      <c r="B23" s="56" t="s">
        <v>60</v>
      </c>
      <c r="C23" s="56" t="s">
        <v>49</v>
      </c>
      <c r="D23" s="57" t="s">
        <v>54</v>
      </c>
      <c r="E23" s="57" t="s">
        <v>17</v>
      </c>
      <c r="F23" s="57" t="s">
        <v>17</v>
      </c>
      <c r="G23" s="57" t="s">
        <v>47</v>
      </c>
      <c r="H23" s="57" t="s">
        <v>17</v>
      </c>
      <c r="I23" s="57" t="s">
        <v>48</v>
      </c>
      <c r="J23" s="58" t="s">
        <v>18</v>
      </c>
    </row>
    <row r="24" spans="1:10" x14ac:dyDescent="0.45">
      <c r="A24" s="55">
        <v>12</v>
      </c>
      <c r="B24" s="56" t="s">
        <v>67</v>
      </c>
      <c r="C24" s="56" t="s">
        <v>29</v>
      </c>
      <c r="D24" s="57" t="s">
        <v>73</v>
      </c>
      <c r="E24" s="57" t="s">
        <v>17</v>
      </c>
      <c r="F24" s="57" t="s">
        <v>17</v>
      </c>
      <c r="G24" s="57" t="s">
        <v>47</v>
      </c>
      <c r="H24" s="57" t="s">
        <v>17</v>
      </c>
      <c r="I24" s="57" t="s">
        <v>48</v>
      </c>
      <c r="J24" s="58" t="s">
        <v>18</v>
      </c>
    </row>
    <row r="25" spans="1:10" x14ac:dyDescent="0.45">
      <c r="A25" s="55">
        <v>13</v>
      </c>
      <c r="B25" s="56" t="s">
        <v>68</v>
      </c>
      <c r="C25" s="56" t="s">
        <v>76</v>
      </c>
      <c r="D25" s="57" t="s">
        <v>51</v>
      </c>
      <c r="E25" s="57" t="s">
        <v>75</v>
      </c>
      <c r="F25" s="57" t="s">
        <v>17</v>
      </c>
      <c r="G25" s="57" t="s">
        <v>47</v>
      </c>
      <c r="H25" s="57" t="s">
        <v>17</v>
      </c>
      <c r="I25" s="57" t="s">
        <v>48</v>
      </c>
      <c r="J25" s="58" t="s">
        <v>18</v>
      </c>
    </row>
    <row r="26" spans="1:10" x14ac:dyDescent="0.45">
      <c r="A26" s="55">
        <v>14</v>
      </c>
      <c r="B26" s="56" t="s">
        <v>69</v>
      </c>
      <c r="C26" s="56" t="s">
        <v>31</v>
      </c>
      <c r="D26" s="57" t="s">
        <v>51</v>
      </c>
      <c r="E26" s="57" t="s">
        <v>17</v>
      </c>
      <c r="F26" s="57" t="s">
        <v>75</v>
      </c>
      <c r="G26" s="57" t="s">
        <v>47</v>
      </c>
      <c r="H26" s="57" t="s">
        <v>17</v>
      </c>
      <c r="I26" s="57" t="s">
        <v>48</v>
      </c>
      <c r="J26" s="58" t="s">
        <v>18</v>
      </c>
    </row>
    <row r="27" spans="1:10" x14ac:dyDescent="0.45">
      <c r="A27" s="55">
        <v>15</v>
      </c>
      <c r="B27" s="56" t="s">
        <v>79</v>
      </c>
      <c r="C27" s="56" t="s">
        <v>32</v>
      </c>
      <c r="D27" s="57" t="s">
        <v>51</v>
      </c>
      <c r="E27" s="57" t="s">
        <v>17</v>
      </c>
      <c r="F27" s="57" t="s">
        <v>17</v>
      </c>
      <c r="G27" s="57" t="s">
        <v>47</v>
      </c>
      <c r="H27" s="57" t="s">
        <v>75</v>
      </c>
      <c r="I27" s="57" t="s">
        <v>48</v>
      </c>
      <c r="J27" s="58" t="s">
        <v>18</v>
      </c>
    </row>
    <row r="28" spans="1:10" x14ac:dyDescent="0.45">
      <c r="A28" s="55">
        <v>16</v>
      </c>
      <c r="B28" s="56" t="s">
        <v>70</v>
      </c>
      <c r="C28" s="56" t="s">
        <v>33</v>
      </c>
      <c r="D28" s="57" t="s">
        <v>74</v>
      </c>
      <c r="E28" s="57" t="s">
        <v>17</v>
      </c>
      <c r="F28" s="57" t="s">
        <v>17</v>
      </c>
      <c r="G28" s="57" t="s">
        <v>47</v>
      </c>
      <c r="H28" s="57" t="s">
        <v>17</v>
      </c>
      <c r="I28" s="57" t="s">
        <v>48</v>
      </c>
      <c r="J28" s="58" t="s">
        <v>18</v>
      </c>
    </row>
    <row r="29" spans="1:10" x14ac:dyDescent="0.45">
      <c r="A29" s="55">
        <v>17</v>
      </c>
      <c r="B29" s="56" t="s">
        <v>71</v>
      </c>
      <c r="C29" s="56" t="s">
        <v>34</v>
      </c>
      <c r="D29" s="57" t="s">
        <v>46</v>
      </c>
      <c r="E29" s="57" t="s">
        <v>75</v>
      </c>
      <c r="F29" s="57" t="s">
        <v>17</v>
      </c>
      <c r="G29" s="57" t="s">
        <v>47</v>
      </c>
      <c r="H29" s="57" t="s">
        <v>17</v>
      </c>
      <c r="I29" s="57" t="s">
        <v>48</v>
      </c>
      <c r="J29" s="58" t="s">
        <v>18</v>
      </c>
    </row>
    <row r="30" spans="1:10" x14ac:dyDescent="0.45">
      <c r="A30" s="55">
        <v>18</v>
      </c>
      <c r="B30" s="56" t="s">
        <v>72</v>
      </c>
      <c r="C30" s="56" t="s">
        <v>35</v>
      </c>
      <c r="D30" s="57" t="s">
        <v>46</v>
      </c>
      <c r="E30" s="57" t="s">
        <v>17</v>
      </c>
      <c r="F30" s="57" t="s">
        <v>75</v>
      </c>
      <c r="G30" s="57" t="s">
        <v>47</v>
      </c>
      <c r="H30" s="57" t="s">
        <v>17</v>
      </c>
      <c r="I30" s="57" t="s">
        <v>48</v>
      </c>
      <c r="J30" s="58" t="s">
        <v>18</v>
      </c>
    </row>
    <row r="31" spans="1:10" ht="29.25" thickBot="1" x14ac:dyDescent="0.5">
      <c r="A31" s="59">
        <v>19</v>
      </c>
      <c r="B31" s="60" t="s">
        <v>77</v>
      </c>
      <c r="C31" s="60" t="s">
        <v>36</v>
      </c>
      <c r="D31" s="61" t="s">
        <v>46</v>
      </c>
      <c r="E31" s="61" t="s">
        <v>17</v>
      </c>
      <c r="F31" s="61" t="s">
        <v>17</v>
      </c>
      <c r="G31" s="61" t="s">
        <v>47</v>
      </c>
      <c r="H31" s="61" t="s">
        <v>75</v>
      </c>
      <c r="I31" s="61" t="s">
        <v>48</v>
      </c>
      <c r="J31" s="62" t="s">
        <v>18</v>
      </c>
    </row>
  </sheetData>
  <mergeCells count="2">
    <mergeCell ref="D2:J2"/>
    <mergeCell ref="D19:J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experimental design</vt:lpstr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McDonald</dc:creator>
  <cp:lastModifiedBy>ciaran welsh</cp:lastModifiedBy>
  <dcterms:created xsi:type="dcterms:W3CDTF">2017-09-21T10:37:21Z</dcterms:created>
  <dcterms:modified xsi:type="dcterms:W3CDTF">2018-12-04T17:15:38Z</dcterms:modified>
</cp:coreProperties>
</file>