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esiSTRAT\BreastCancer\data\"/>
    </mc:Choice>
  </mc:AlternateContent>
  <xr:revisionPtr revIDLastSave="0" documentId="13_ncr:1_{D510949D-C6FF-4EDC-A54E-2E37E405BA2D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7" i="2" l="1"/>
  <c r="B37" i="2"/>
  <c r="B38" i="2"/>
  <c r="BU20" i="2"/>
  <c r="B20" i="2"/>
  <c r="B16" i="2"/>
  <c r="BU31" i="2" l="1"/>
  <c r="BT31" i="2"/>
  <c r="BS31" i="2"/>
  <c r="BR31" i="2"/>
  <c r="BU30" i="2"/>
  <c r="BT30" i="2"/>
  <c r="BS30" i="2"/>
  <c r="BR30" i="2"/>
  <c r="BU29" i="2"/>
  <c r="BT29" i="2"/>
  <c r="BS29" i="2"/>
  <c r="BR29" i="2"/>
  <c r="BU28" i="2"/>
  <c r="BT28" i="2"/>
  <c r="BS28" i="2"/>
  <c r="BR28" i="2"/>
  <c r="BU27" i="2"/>
  <c r="BT27" i="2"/>
  <c r="BS27" i="2"/>
  <c r="BR27" i="2"/>
  <c r="BU26" i="2"/>
  <c r="BT26" i="2"/>
  <c r="BS26" i="2"/>
  <c r="BR26" i="2"/>
  <c r="BU25" i="2"/>
  <c r="BT25" i="2"/>
  <c r="BS25" i="2"/>
  <c r="BR25" i="2"/>
  <c r="BU24" i="2"/>
  <c r="BT24" i="2"/>
  <c r="BS24" i="2"/>
  <c r="BR24" i="2"/>
  <c r="BU23" i="2"/>
  <c r="BT23" i="2"/>
  <c r="BS23" i="2"/>
  <c r="BR23" i="2"/>
  <c r="BU22" i="2"/>
  <c r="BT22" i="2"/>
  <c r="BS22" i="2"/>
  <c r="BR22" i="2"/>
  <c r="BU21" i="2"/>
  <c r="BT21" i="2"/>
  <c r="BS21" i="2"/>
  <c r="BR21" i="2"/>
  <c r="BT20" i="2"/>
  <c r="BS20" i="2"/>
  <c r="BR20" i="2"/>
  <c r="BN20" i="2"/>
  <c r="BP26" i="2" l="1"/>
  <c r="BL26" i="2"/>
  <c r="BL43" i="2" s="1"/>
  <c r="BH26" i="2"/>
  <c r="BH43" i="2" s="1"/>
  <c r="BD26" i="2"/>
  <c r="BD43" i="2" s="1"/>
  <c r="BI31" i="2"/>
  <c r="BI48" i="2" s="1"/>
  <c r="BI30" i="2"/>
  <c r="BI47" i="2" s="1"/>
  <c r="BI29" i="2"/>
  <c r="BI46" i="2" s="1"/>
  <c r="BI28" i="2"/>
  <c r="BI45" i="2" s="1"/>
  <c r="BH27" i="2"/>
  <c r="BH44" i="2" s="1"/>
  <c r="BI27" i="2"/>
  <c r="BI44" i="2" s="1"/>
  <c r="BI26" i="2"/>
  <c r="BI43" i="2" s="1"/>
  <c r="AZ26" i="2"/>
  <c r="AZ43" i="2" s="1"/>
  <c r="AV26" i="2"/>
  <c r="AV43" i="2" s="1"/>
  <c r="AR26" i="2"/>
  <c r="AR43" i="2" s="1"/>
  <c r="AN26" i="2"/>
  <c r="AN43" i="2" s="1"/>
  <c r="AJ26" i="2"/>
  <c r="AJ43" i="2" s="1"/>
  <c r="AF26" i="2"/>
  <c r="AF43" i="2" s="1"/>
  <c r="AF25" i="2"/>
  <c r="AF42" i="2" s="1"/>
  <c r="AB26" i="2"/>
  <c r="AB43" i="2" s="1"/>
  <c r="X26" i="2"/>
  <c r="X43" i="2" s="1"/>
  <c r="X25" i="2"/>
  <c r="X42" i="2" s="1"/>
  <c r="T26" i="2"/>
  <c r="T43" i="2" s="1"/>
  <c r="P26" i="2"/>
  <c r="P43" i="2" s="1"/>
  <c r="T25" i="2"/>
  <c r="T42" i="2" s="1"/>
  <c r="P25" i="2"/>
  <c r="P42" i="2" s="1"/>
  <c r="L26" i="2"/>
  <c r="L43" i="2" s="1"/>
  <c r="H26" i="2"/>
  <c r="H43" i="2" s="1"/>
  <c r="D26" i="2"/>
  <c r="D43" i="2" s="1"/>
  <c r="D27" i="2"/>
  <c r="D44" i="2" s="1"/>
  <c r="D25" i="2"/>
  <c r="D42" i="2" s="1"/>
  <c r="C25" i="2"/>
  <c r="C42" i="2" s="1"/>
  <c r="C22" i="2"/>
  <c r="C39" i="2" s="1"/>
  <c r="B30" i="2"/>
  <c r="B47" i="2" s="1"/>
  <c r="B23" i="2"/>
  <c r="B40" i="2" s="1"/>
  <c r="V31" i="2" l="1"/>
  <c r="V48" i="2" s="1"/>
  <c r="V30" i="2"/>
  <c r="V47" i="2" s="1"/>
  <c r="V29" i="2"/>
  <c r="V46" i="2" s="1"/>
  <c r="V28" i="2"/>
  <c r="V45" i="2" s="1"/>
  <c r="V27" i="2"/>
  <c r="V44" i="2" s="1"/>
  <c r="V26" i="2"/>
  <c r="V43" i="2" s="1"/>
  <c r="V25" i="2"/>
  <c r="V42" i="2" s="1"/>
  <c r="V24" i="2"/>
  <c r="V41" i="2" s="1"/>
  <c r="V23" i="2"/>
  <c r="V40" i="2" s="1"/>
  <c r="V22" i="2"/>
  <c r="V39" i="2" s="1"/>
  <c r="V21" i="2"/>
  <c r="V38" i="2" s="1"/>
  <c r="V20" i="2"/>
  <c r="V37" i="2" s="1"/>
  <c r="L25" i="2" l="1"/>
  <c r="L42" i="2" s="1"/>
  <c r="H27" i="2"/>
  <c r="H44" i="2" s="1"/>
  <c r="H25" i="2"/>
  <c r="H42" i="2" s="1"/>
  <c r="H24" i="2"/>
  <c r="H41" i="2" s="1"/>
  <c r="BQ31" i="2" l="1"/>
  <c r="BP31" i="2"/>
  <c r="BO31" i="2"/>
  <c r="BN31" i="2"/>
  <c r="BQ30" i="2"/>
  <c r="BP30" i="2"/>
  <c r="BO30" i="2"/>
  <c r="BN30" i="2"/>
  <c r="BQ29" i="2"/>
  <c r="BP29" i="2"/>
  <c r="BO29" i="2"/>
  <c r="BN29" i="2"/>
  <c r="BQ28" i="2"/>
  <c r="BP28" i="2"/>
  <c r="BO28" i="2"/>
  <c r="BN28" i="2"/>
  <c r="BQ27" i="2"/>
  <c r="BP27" i="2"/>
  <c r="BO27" i="2"/>
  <c r="BN27" i="2"/>
  <c r="BQ26" i="2"/>
  <c r="BO26" i="2"/>
  <c r="BN26" i="2"/>
  <c r="BQ25" i="2"/>
  <c r="BP25" i="2"/>
  <c r="BO25" i="2"/>
  <c r="BN25" i="2"/>
  <c r="BQ24" i="2"/>
  <c r="BP24" i="2"/>
  <c r="BO24" i="2"/>
  <c r="BN24" i="2"/>
  <c r="BQ23" i="2"/>
  <c r="BP23" i="2"/>
  <c r="BO23" i="2"/>
  <c r="BN23" i="2"/>
  <c r="BQ22" i="2"/>
  <c r="BP22" i="2"/>
  <c r="BO22" i="2"/>
  <c r="BN22" i="2"/>
  <c r="BQ21" i="2"/>
  <c r="BP21" i="2"/>
  <c r="BO21" i="2"/>
  <c r="BN21" i="2"/>
  <c r="BQ20" i="2"/>
  <c r="BP20" i="2"/>
  <c r="BO20" i="2"/>
  <c r="BM31" i="2"/>
  <c r="BM48" i="2" s="1"/>
  <c r="BL31" i="2"/>
  <c r="BL48" i="2" s="1"/>
  <c r="BK31" i="2"/>
  <c r="BK48" i="2" s="1"/>
  <c r="BJ31" i="2"/>
  <c r="BJ48" i="2" s="1"/>
  <c r="BH31" i="2"/>
  <c r="BH48" i="2" s="1"/>
  <c r="BG31" i="2"/>
  <c r="BG48" i="2" s="1"/>
  <c r="BF31" i="2"/>
  <c r="BF48" i="2" s="1"/>
  <c r="BE31" i="2"/>
  <c r="BE48" i="2" s="1"/>
  <c r="BD31" i="2"/>
  <c r="BD48" i="2" s="1"/>
  <c r="BC31" i="2"/>
  <c r="BC48" i="2" s="1"/>
  <c r="BB31" i="2"/>
  <c r="BB48" i="2" s="1"/>
  <c r="BA31" i="2"/>
  <c r="BA48" i="2" s="1"/>
  <c r="AZ31" i="2"/>
  <c r="AZ48" i="2" s="1"/>
  <c r="AY31" i="2"/>
  <c r="AY48" i="2" s="1"/>
  <c r="AX31" i="2"/>
  <c r="AX48" i="2" s="1"/>
  <c r="BM30" i="2"/>
  <c r="BM47" i="2" s="1"/>
  <c r="BL30" i="2"/>
  <c r="BL47" i="2" s="1"/>
  <c r="BK30" i="2"/>
  <c r="BK47" i="2" s="1"/>
  <c r="BJ30" i="2"/>
  <c r="BJ47" i="2" s="1"/>
  <c r="BH30" i="2"/>
  <c r="BH47" i="2" s="1"/>
  <c r="BG30" i="2"/>
  <c r="BG47" i="2" s="1"/>
  <c r="BF30" i="2"/>
  <c r="BF47" i="2" s="1"/>
  <c r="BE30" i="2"/>
  <c r="BE47" i="2" s="1"/>
  <c r="BD30" i="2"/>
  <c r="BD47" i="2" s="1"/>
  <c r="BC30" i="2"/>
  <c r="BC47" i="2" s="1"/>
  <c r="BB30" i="2"/>
  <c r="BB47" i="2" s="1"/>
  <c r="BA30" i="2"/>
  <c r="BA47" i="2" s="1"/>
  <c r="AZ30" i="2"/>
  <c r="AZ47" i="2" s="1"/>
  <c r="AY30" i="2"/>
  <c r="AY47" i="2" s="1"/>
  <c r="AX30" i="2"/>
  <c r="AX47" i="2" s="1"/>
  <c r="BM29" i="2"/>
  <c r="BM46" i="2" s="1"/>
  <c r="BL29" i="2"/>
  <c r="BL46" i="2" s="1"/>
  <c r="BK29" i="2"/>
  <c r="BK46" i="2" s="1"/>
  <c r="BJ29" i="2"/>
  <c r="BJ46" i="2" s="1"/>
  <c r="BH29" i="2"/>
  <c r="BH46" i="2" s="1"/>
  <c r="BG29" i="2"/>
  <c r="BG46" i="2" s="1"/>
  <c r="BF29" i="2"/>
  <c r="BF46" i="2" s="1"/>
  <c r="BE29" i="2"/>
  <c r="BE46" i="2" s="1"/>
  <c r="BD29" i="2"/>
  <c r="BD46" i="2" s="1"/>
  <c r="BC29" i="2"/>
  <c r="BC46" i="2" s="1"/>
  <c r="BB29" i="2"/>
  <c r="BB46" i="2" s="1"/>
  <c r="BA29" i="2"/>
  <c r="BA46" i="2" s="1"/>
  <c r="AZ29" i="2"/>
  <c r="AZ46" i="2" s="1"/>
  <c r="AY29" i="2"/>
  <c r="AY46" i="2" s="1"/>
  <c r="AX29" i="2"/>
  <c r="AX46" i="2" s="1"/>
  <c r="BM28" i="2"/>
  <c r="BM45" i="2" s="1"/>
  <c r="BL28" i="2"/>
  <c r="BL45" i="2" s="1"/>
  <c r="BK28" i="2"/>
  <c r="BK45" i="2" s="1"/>
  <c r="BJ28" i="2"/>
  <c r="BJ45" i="2" s="1"/>
  <c r="BH28" i="2"/>
  <c r="BH45" i="2" s="1"/>
  <c r="BG28" i="2"/>
  <c r="BG45" i="2" s="1"/>
  <c r="BF28" i="2"/>
  <c r="BF45" i="2" s="1"/>
  <c r="BE28" i="2"/>
  <c r="BE45" i="2" s="1"/>
  <c r="BD28" i="2"/>
  <c r="BD45" i="2" s="1"/>
  <c r="BC28" i="2"/>
  <c r="BC45" i="2" s="1"/>
  <c r="BB28" i="2"/>
  <c r="BB45" i="2" s="1"/>
  <c r="BA28" i="2"/>
  <c r="BA45" i="2" s="1"/>
  <c r="AZ28" i="2"/>
  <c r="AZ45" i="2" s="1"/>
  <c r="AY28" i="2"/>
  <c r="AY45" i="2" s="1"/>
  <c r="AX28" i="2"/>
  <c r="AX45" i="2" s="1"/>
  <c r="BM27" i="2"/>
  <c r="BM44" i="2" s="1"/>
  <c r="BL27" i="2"/>
  <c r="BL44" i="2" s="1"/>
  <c r="BK27" i="2"/>
  <c r="BK44" i="2" s="1"/>
  <c r="BJ27" i="2"/>
  <c r="BJ44" i="2" s="1"/>
  <c r="BG27" i="2"/>
  <c r="BG44" i="2" s="1"/>
  <c r="BF27" i="2"/>
  <c r="BF44" i="2" s="1"/>
  <c r="BE27" i="2"/>
  <c r="BE44" i="2" s="1"/>
  <c r="BD27" i="2"/>
  <c r="BD44" i="2" s="1"/>
  <c r="BC27" i="2"/>
  <c r="BC44" i="2" s="1"/>
  <c r="BB27" i="2"/>
  <c r="BB44" i="2" s="1"/>
  <c r="BA27" i="2"/>
  <c r="BA44" i="2" s="1"/>
  <c r="AZ27" i="2"/>
  <c r="AZ44" i="2" s="1"/>
  <c r="AY27" i="2"/>
  <c r="AY44" i="2" s="1"/>
  <c r="AX27" i="2"/>
  <c r="AX44" i="2" s="1"/>
  <c r="BM26" i="2"/>
  <c r="BM43" i="2" s="1"/>
  <c r="BK26" i="2"/>
  <c r="BK43" i="2" s="1"/>
  <c r="BJ26" i="2"/>
  <c r="BJ43" i="2" s="1"/>
  <c r="AI59" i="2" s="1"/>
  <c r="BG26" i="2"/>
  <c r="BG43" i="2" s="1"/>
  <c r="BF26" i="2"/>
  <c r="BF43" i="2" s="1"/>
  <c r="BE26" i="2"/>
  <c r="BE43" i="2" s="1"/>
  <c r="BC26" i="2"/>
  <c r="BC43" i="2" s="1"/>
  <c r="BB26" i="2"/>
  <c r="BB43" i="2" s="1"/>
  <c r="AG59" i="2" s="1"/>
  <c r="BA26" i="2"/>
  <c r="BA43" i="2" s="1"/>
  <c r="AY26" i="2"/>
  <c r="AY43" i="2" s="1"/>
  <c r="AX26" i="2"/>
  <c r="AX43" i="2" s="1"/>
  <c r="BM25" i="2"/>
  <c r="BM42" i="2" s="1"/>
  <c r="BL25" i="2"/>
  <c r="BL42" i="2" s="1"/>
  <c r="BK25" i="2"/>
  <c r="BK42" i="2" s="1"/>
  <c r="BJ25" i="2"/>
  <c r="BJ42" i="2" s="1"/>
  <c r="BI25" i="2"/>
  <c r="BI42" i="2" s="1"/>
  <c r="BH25" i="2"/>
  <c r="BH42" i="2" s="1"/>
  <c r="BG25" i="2"/>
  <c r="BG42" i="2" s="1"/>
  <c r="BF25" i="2"/>
  <c r="BF42" i="2" s="1"/>
  <c r="BE25" i="2"/>
  <c r="BE42" i="2" s="1"/>
  <c r="BD25" i="2"/>
  <c r="BD42" i="2" s="1"/>
  <c r="BC25" i="2"/>
  <c r="BC42" i="2" s="1"/>
  <c r="BB25" i="2"/>
  <c r="BB42" i="2" s="1"/>
  <c r="BA25" i="2"/>
  <c r="BA42" i="2" s="1"/>
  <c r="AZ25" i="2"/>
  <c r="AZ42" i="2" s="1"/>
  <c r="AY25" i="2"/>
  <c r="AY42" i="2" s="1"/>
  <c r="AX25" i="2"/>
  <c r="AX42" i="2" s="1"/>
  <c r="BM24" i="2"/>
  <c r="BM41" i="2" s="1"/>
  <c r="BL24" i="2"/>
  <c r="BL41" i="2" s="1"/>
  <c r="BK24" i="2"/>
  <c r="BK41" i="2" s="1"/>
  <c r="BJ24" i="2"/>
  <c r="BJ41" i="2" s="1"/>
  <c r="BI24" i="2"/>
  <c r="BI41" i="2" s="1"/>
  <c r="BH24" i="2"/>
  <c r="BH41" i="2" s="1"/>
  <c r="BG24" i="2"/>
  <c r="BG41" i="2" s="1"/>
  <c r="BF24" i="2"/>
  <c r="BF41" i="2" s="1"/>
  <c r="BE24" i="2"/>
  <c r="BE41" i="2" s="1"/>
  <c r="BD24" i="2"/>
  <c r="BD41" i="2" s="1"/>
  <c r="BC24" i="2"/>
  <c r="BC41" i="2" s="1"/>
  <c r="BB24" i="2"/>
  <c r="BB41" i="2" s="1"/>
  <c r="BA24" i="2"/>
  <c r="BA41" i="2" s="1"/>
  <c r="AZ24" i="2"/>
  <c r="AZ41" i="2" s="1"/>
  <c r="AY24" i="2"/>
  <c r="AY41" i="2" s="1"/>
  <c r="AX24" i="2"/>
  <c r="AX41" i="2" s="1"/>
  <c r="BM23" i="2"/>
  <c r="BM40" i="2" s="1"/>
  <c r="BL23" i="2"/>
  <c r="BL40" i="2" s="1"/>
  <c r="BK23" i="2"/>
  <c r="BK40" i="2" s="1"/>
  <c r="BJ23" i="2"/>
  <c r="BJ40" i="2" s="1"/>
  <c r="BI23" i="2"/>
  <c r="BI40" i="2" s="1"/>
  <c r="BH23" i="2"/>
  <c r="BH40" i="2" s="1"/>
  <c r="BG23" i="2"/>
  <c r="BG40" i="2" s="1"/>
  <c r="BF23" i="2"/>
  <c r="BF40" i="2" s="1"/>
  <c r="BE23" i="2"/>
  <c r="BE40" i="2" s="1"/>
  <c r="BD23" i="2"/>
  <c r="BD40" i="2" s="1"/>
  <c r="BC23" i="2"/>
  <c r="BC40" i="2" s="1"/>
  <c r="BB23" i="2"/>
  <c r="BB40" i="2" s="1"/>
  <c r="BA23" i="2"/>
  <c r="BA40" i="2" s="1"/>
  <c r="AZ23" i="2"/>
  <c r="AZ40" i="2" s="1"/>
  <c r="AY23" i="2"/>
  <c r="AY40" i="2" s="1"/>
  <c r="AX23" i="2"/>
  <c r="AX40" i="2" s="1"/>
  <c r="BM22" i="2"/>
  <c r="BM39" i="2" s="1"/>
  <c r="BL22" i="2"/>
  <c r="BL39" i="2" s="1"/>
  <c r="BK22" i="2"/>
  <c r="BK39" i="2" s="1"/>
  <c r="BJ22" i="2"/>
  <c r="BJ39" i="2" s="1"/>
  <c r="BI22" i="2"/>
  <c r="BI39" i="2" s="1"/>
  <c r="BH22" i="2"/>
  <c r="BH39" i="2" s="1"/>
  <c r="BG22" i="2"/>
  <c r="BG39" i="2" s="1"/>
  <c r="BF22" i="2"/>
  <c r="BF39" i="2" s="1"/>
  <c r="BE22" i="2"/>
  <c r="BE39" i="2" s="1"/>
  <c r="BD22" i="2"/>
  <c r="BD39" i="2" s="1"/>
  <c r="BC22" i="2"/>
  <c r="BC39" i="2" s="1"/>
  <c r="BB22" i="2"/>
  <c r="BB39" i="2" s="1"/>
  <c r="BA22" i="2"/>
  <c r="BA39" i="2" s="1"/>
  <c r="AZ22" i="2"/>
  <c r="AZ39" i="2" s="1"/>
  <c r="AY22" i="2"/>
  <c r="AY39" i="2" s="1"/>
  <c r="AX22" i="2"/>
  <c r="AX39" i="2" s="1"/>
  <c r="BM21" i="2"/>
  <c r="BM38" i="2" s="1"/>
  <c r="BL21" i="2"/>
  <c r="BL38" i="2" s="1"/>
  <c r="BK21" i="2"/>
  <c r="BK38" i="2" s="1"/>
  <c r="BJ21" i="2"/>
  <c r="BJ38" i="2" s="1"/>
  <c r="BI21" i="2"/>
  <c r="BI38" i="2" s="1"/>
  <c r="BH21" i="2"/>
  <c r="BH38" i="2" s="1"/>
  <c r="BG21" i="2"/>
  <c r="BG38" i="2" s="1"/>
  <c r="BF21" i="2"/>
  <c r="BF38" i="2" s="1"/>
  <c r="BE21" i="2"/>
  <c r="BE38" i="2" s="1"/>
  <c r="BD21" i="2"/>
  <c r="BD38" i="2" s="1"/>
  <c r="BC21" i="2"/>
  <c r="BC38" i="2" s="1"/>
  <c r="BB21" i="2"/>
  <c r="BB38" i="2" s="1"/>
  <c r="BA21" i="2"/>
  <c r="BA38" i="2" s="1"/>
  <c r="AZ21" i="2"/>
  <c r="AZ38" i="2" s="1"/>
  <c r="AY21" i="2"/>
  <c r="AY38" i="2" s="1"/>
  <c r="AX21" i="2"/>
  <c r="AX38" i="2" s="1"/>
  <c r="BM20" i="2"/>
  <c r="BM37" i="2" s="1"/>
  <c r="BL20" i="2"/>
  <c r="BL37" i="2" s="1"/>
  <c r="BK20" i="2"/>
  <c r="BK37" i="2" s="1"/>
  <c r="BJ20" i="2"/>
  <c r="BJ37" i="2" s="1"/>
  <c r="BI20" i="2"/>
  <c r="BI37" i="2" s="1"/>
  <c r="BH20" i="2"/>
  <c r="BH37" i="2" s="1"/>
  <c r="BG20" i="2"/>
  <c r="BG37" i="2" s="1"/>
  <c r="BF20" i="2"/>
  <c r="BF37" i="2" s="1"/>
  <c r="BE20" i="2"/>
  <c r="BE37" i="2" s="1"/>
  <c r="BD20" i="2"/>
  <c r="BD37" i="2" s="1"/>
  <c r="BC20" i="2"/>
  <c r="BC37" i="2" s="1"/>
  <c r="BB20" i="2"/>
  <c r="BB37" i="2" s="1"/>
  <c r="BA20" i="2"/>
  <c r="BA37" i="2" s="1"/>
  <c r="AZ20" i="2"/>
  <c r="AZ37" i="2" s="1"/>
  <c r="AY20" i="2"/>
  <c r="AY37" i="2" s="1"/>
  <c r="AX20" i="2"/>
  <c r="AX37" i="2" s="1"/>
  <c r="AW31" i="2"/>
  <c r="AW48" i="2" s="1"/>
  <c r="AV31" i="2"/>
  <c r="AV48" i="2" s="1"/>
  <c r="AU31" i="2"/>
  <c r="AU48" i="2" s="1"/>
  <c r="AT31" i="2"/>
  <c r="AT48" i="2" s="1"/>
  <c r="AS31" i="2"/>
  <c r="AS48" i="2" s="1"/>
  <c r="AR31" i="2"/>
  <c r="AR48" i="2" s="1"/>
  <c r="AQ31" i="2"/>
  <c r="AQ48" i="2" s="1"/>
  <c r="AP31" i="2"/>
  <c r="AP48" i="2" s="1"/>
  <c r="AO31" i="2"/>
  <c r="AO48" i="2" s="1"/>
  <c r="AN31" i="2"/>
  <c r="AN48" i="2" s="1"/>
  <c r="AM31" i="2"/>
  <c r="AM48" i="2" s="1"/>
  <c r="AL31" i="2"/>
  <c r="AL48" i="2" s="1"/>
  <c r="AK31" i="2"/>
  <c r="AK48" i="2" s="1"/>
  <c r="AJ31" i="2"/>
  <c r="AJ48" i="2" s="1"/>
  <c r="AI31" i="2"/>
  <c r="AI48" i="2" s="1"/>
  <c r="AH31" i="2"/>
  <c r="AH48" i="2" s="1"/>
  <c r="AW30" i="2"/>
  <c r="AW47" i="2" s="1"/>
  <c r="AV30" i="2"/>
  <c r="AV47" i="2" s="1"/>
  <c r="AU30" i="2"/>
  <c r="AU47" i="2" s="1"/>
  <c r="AT30" i="2"/>
  <c r="AT47" i="2" s="1"/>
  <c r="AS30" i="2"/>
  <c r="AS47" i="2" s="1"/>
  <c r="AR30" i="2"/>
  <c r="AR47" i="2" s="1"/>
  <c r="AQ30" i="2"/>
  <c r="AQ47" i="2" s="1"/>
  <c r="AP30" i="2"/>
  <c r="AP47" i="2" s="1"/>
  <c r="AO30" i="2"/>
  <c r="AO47" i="2" s="1"/>
  <c r="AN30" i="2"/>
  <c r="AN47" i="2" s="1"/>
  <c r="AM30" i="2"/>
  <c r="AM47" i="2" s="1"/>
  <c r="AL30" i="2"/>
  <c r="AL47" i="2" s="1"/>
  <c r="AK30" i="2"/>
  <c r="AK47" i="2" s="1"/>
  <c r="AJ30" i="2"/>
  <c r="AJ47" i="2" s="1"/>
  <c r="AI30" i="2"/>
  <c r="AI47" i="2" s="1"/>
  <c r="AH30" i="2"/>
  <c r="AH47" i="2" s="1"/>
  <c r="AW29" i="2"/>
  <c r="AW46" i="2" s="1"/>
  <c r="AV29" i="2"/>
  <c r="AV46" i="2" s="1"/>
  <c r="AU29" i="2"/>
  <c r="AU46" i="2" s="1"/>
  <c r="AT29" i="2"/>
  <c r="AT46" i="2" s="1"/>
  <c r="AS29" i="2"/>
  <c r="AS46" i="2" s="1"/>
  <c r="AR29" i="2"/>
  <c r="AR46" i="2" s="1"/>
  <c r="AQ29" i="2"/>
  <c r="AQ46" i="2" s="1"/>
  <c r="AP29" i="2"/>
  <c r="AP46" i="2" s="1"/>
  <c r="AO29" i="2"/>
  <c r="AO46" i="2" s="1"/>
  <c r="AN29" i="2"/>
  <c r="AN46" i="2" s="1"/>
  <c r="AM29" i="2"/>
  <c r="AM46" i="2" s="1"/>
  <c r="AL29" i="2"/>
  <c r="AL46" i="2" s="1"/>
  <c r="AK29" i="2"/>
  <c r="AK46" i="2" s="1"/>
  <c r="AJ29" i="2"/>
  <c r="AJ46" i="2" s="1"/>
  <c r="AI29" i="2"/>
  <c r="AI46" i="2" s="1"/>
  <c r="AH29" i="2"/>
  <c r="AH46" i="2" s="1"/>
  <c r="AW28" i="2"/>
  <c r="AW45" i="2" s="1"/>
  <c r="AV28" i="2"/>
  <c r="AV45" i="2" s="1"/>
  <c r="AU28" i="2"/>
  <c r="AU45" i="2" s="1"/>
  <c r="AT28" i="2"/>
  <c r="AT45" i="2" s="1"/>
  <c r="AS28" i="2"/>
  <c r="AS45" i="2" s="1"/>
  <c r="AR28" i="2"/>
  <c r="AR45" i="2" s="1"/>
  <c r="AQ28" i="2"/>
  <c r="AQ45" i="2" s="1"/>
  <c r="AP28" i="2"/>
  <c r="AP45" i="2" s="1"/>
  <c r="AO28" i="2"/>
  <c r="AO45" i="2" s="1"/>
  <c r="AN28" i="2"/>
  <c r="AN45" i="2" s="1"/>
  <c r="AM28" i="2"/>
  <c r="AM45" i="2" s="1"/>
  <c r="AL28" i="2"/>
  <c r="AL45" i="2" s="1"/>
  <c r="AK28" i="2"/>
  <c r="AK45" i="2" s="1"/>
  <c r="AJ28" i="2"/>
  <c r="AJ45" i="2" s="1"/>
  <c r="AI28" i="2"/>
  <c r="AI45" i="2" s="1"/>
  <c r="AH28" i="2"/>
  <c r="AH45" i="2" s="1"/>
  <c r="AW27" i="2"/>
  <c r="AW44" i="2" s="1"/>
  <c r="AV27" i="2"/>
  <c r="AV44" i="2" s="1"/>
  <c r="AU27" i="2"/>
  <c r="AU44" i="2" s="1"/>
  <c r="AT27" i="2"/>
  <c r="AT44" i="2" s="1"/>
  <c r="AS27" i="2"/>
  <c r="AS44" i="2" s="1"/>
  <c r="AR27" i="2"/>
  <c r="AR44" i="2" s="1"/>
  <c r="AQ27" i="2"/>
  <c r="AQ44" i="2" s="1"/>
  <c r="AP27" i="2"/>
  <c r="AP44" i="2" s="1"/>
  <c r="AO27" i="2"/>
  <c r="AO44" i="2" s="1"/>
  <c r="AN27" i="2"/>
  <c r="AN44" i="2" s="1"/>
  <c r="AM27" i="2"/>
  <c r="AM44" i="2" s="1"/>
  <c r="AL27" i="2"/>
  <c r="AL44" i="2" s="1"/>
  <c r="AK27" i="2"/>
  <c r="AK44" i="2" s="1"/>
  <c r="AJ27" i="2"/>
  <c r="AJ44" i="2" s="1"/>
  <c r="AI27" i="2"/>
  <c r="AI44" i="2" s="1"/>
  <c r="AH27" i="2"/>
  <c r="AH44" i="2" s="1"/>
  <c r="AW26" i="2"/>
  <c r="AW43" i="2" s="1"/>
  <c r="AU26" i="2"/>
  <c r="AU43" i="2" s="1"/>
  <c r="AT26" i="2"/>
  <c r="AT43" i="2" s="1"/>
  <c r="AS26" i="2"/>
  <c r="AS43" i="2" s="1"/>
  <c r="AQ26" i="2"/>
  <c r="AQ43" i="2" s="1"/>
  <c r="AP26" i="2"/>
  <c r="AP43" i="2" s="1"/>
  <c r="AO26" i="2"/>
  <c r="AO43" i="2" s="1"/>
  <c r="AM26" i="2"/>
  <c r="AM43" i="2" s="1"/>
  <c r="AL26" i="2"/>
  <c r="AL43" i="2" s="1"/>
  <c r="AK26" i="2"/>
  <c r="AK43" i="2" s="1"/>
  <c r="AI26" i="2"/>
  <c r="AI43" i="2" s="1"/>
  <c r="AH26" i="2"/>
  <c r="AH43" i="2" s="1"/>
  <c r="AW25" i="2"/>
  <c r="AW42" i="2" s="1"/>
  <c r="AV25" i="2"/>
  <c r="AV42" i="2" s="1"/>
  <c r="AU25" i="2"/>
  <c r="AU42" i="2" s="1"/>
  <c r="AT25" i="2"/>
  <c r="AT42" i="2" s="1"/>
  <c r="AS25" i="2"/>
  <c r="AS42" i="2" s="1"/>
  <c r="AR25" i="2"/>
  <c r="AR42" i="2" s="1"/>
  <c r="AQ25" i="2"/>
  <c r="AQ42" i="2" s="1"/>
  <c r="AP25" i="2"/>
  <c r="AP42" i="2" s="1"/>
  <c r="AO25" i="2"/>
  <c r="AO42" i="2" s="1"/>
  <c r="AN25" i="2"/>
  <c r="AN42" i="2" s="1"/>
  <c r="AM25" i="2"/>
  <c r="AM42" i="2" s="1"/>
  <c r="AL25" i="2"/>
  <c r="AL42" i="2" s="1"/>
  <c r="AK25" i="2"/>
  <c r="AK42" i="2" s="1"/>
  <c r="AJ25" i="2"/>
  <c r="AJ42" i="2" s="1"/>
  <c r="AI25" i="2"/>
  <c r="AI42" i="2" s="1"/>
  <c r="AH25" i="2"/>
  <c r="AH42" i="2" s="1"/>
  <c r="AW24" i="2"/>
  <c r="AW41" i="2" s="1"/>
  <c r="AV24" i="2"/>
  <c r="AV41" i="2" s="1"/>
  <c r="AU24" i="2"/>
  <c r="AU41" i="2" s="1"/>
  <c r="AT24" i="2"/>
  <c r="AT41" i="2" s="1"/>
  <c r="AS24" i="2"/>
  <c r="AS41" i="2" s="1"/>
  <c r="AR24" i="2"/>
  <c r="AR41" i="2" s="1"/>
  <c r="AQ24" i="2"/>
  <c r="AQ41" i="2" s="1"/>
  <c r="AP24" i="2"/>
  <c r="AP41" i="2" s="1"/>
  <c r="AO24" i="2"/>
  <c r="AO41" i="2" s="1"/>
  <c r="AN24" i="2"/>
  <c r="AN41" i="2" s="1"/>
  <c r="AM24" i="2"/>
  <c r="AM41" i="2" s="1"/>
  <c r="AL24" i="2"/>
  <c r="AL41" i="2" s="1"/>
  <c r="AK24" i="2"/>
  <c r="AK41" i="2" s="1"/>
  <c r="AJ24" i="2"/>
  <c r="AJ41" i="2" s="1"/>
  <c r="AI24" i="2"/>
  <c r="AI41" i="2" s="1"/>
  <c r="AH24" i="2"/>
  <c r="AH41" i="2" s="1"/>
  <c r="AW23" i="2"/>
  <c r="AW40" i="2" s="1"/>
  <c r="AV23" i="2"/>
  <c r="AV40" i="2" s="1"/>
  <c r="AU23" i="2"/>
  <c r="AU40" i="2" s="1"/>
  <c r="AT23" i="2"/>
  <c r="AT40" i="2" s="1"/>
  <c r="AS23" i="2"/>
  <c r="AS40" i="2" s="1"/>
  <c r="AR23" i="2"/>
  <c r="AR40" i="2" s="1"/>
  <c r="AQ23" i="2"/>
  <c r="AQ40" i="2" s="1"/>
  <c r="AP23" i="2"/>
  <c r="AP40" i="2" s="1"/>
  <c r="AO23" i="2"/>
  <c r="AO40" i="2" s="1"/>
  <c r="AN23" i="2"/>
  <c r="AN40" i="2" s="1"/>
  <c r="AM23" i="2"/>
  <c r="AM40" i="2" s="1"/>
  <c r="AL23" i="2"/>
  <c r="AL40" i="2" s="1"/>
  <c r="AK23" i="2"/>
  <c r="AK40" i="2" s="1"/>
  <c r="AJ23" i="2"/>
  <c r="AJ40" i="2" s="1"/>
  <c r="AI23" i="2"/>
  <c r="AI40" i="2" s="1"/>
  <c r="AH23" i="2"/>
  <c r="AH40" i="2" s="1"/>
  <c r="AW22" i="2"/>
  <c r="AW39" i="2" s="1"/>
  <c r="AV22" i="2"/>
  <c r="AV39" i="2" s="1"/>
  <c r="AU22" i="2"/>
  <c r="AU39" i="2" s="1"/>
  <c r="AT22" i="2"/>
  <c r="AT39" i="2" s="1"/>
  <c r="AS22" i="2"/>
  <c r="AS39" i="2" s="1"/>
  <c r="AR22" i="2"/>
  <c r="AR39" i="2" s="1"/>
  <c r="AQ22" i="2"/>
  <c r="AQ39" i="2" s="1"/>
  <c r="AP22" i="2"/>
  <c r="AP39" i="2" s="1"/>
  <c r="AO22" i="2"/>
  <c r="AO39" i="2" s="1"/>
  <c r="AN22" i="2"/>
  <c r="AN39" i="2" s="1"/>
  <c r="AM22" i="2"/>
  <c r="AM39" i="2" s="1"/>
  <c r="AL22" i="2"/>
  <c r="AL39" i="2" s="1"/>
  <c r="AK22" i="2"/>
  <c r="AK39" i="2" s="1"/>
  <c r="AJ22" i="2"/>
  <c r="AJ39" i="2" s="1"/>
  <c r="AI22" i="2"/>
  <c r="AI39" i="2" s="1"/>
  <c r="AH22" i="2"/>
  <c r="AH39" i="2" s="1"/>
  <c r="AW21" i="2"/>
  <c r="AW38" i="2" s="1"/>
  <c r="AV21" i="2"/>
  <c r="AV38" i="2" s="1"/>
  <c r="AU21" i="2"/>
  <c r="AU38" i="2" s="1"/>
  <c r="AT21" i="2"/>
  <c r="AT38" i="2" s="1"/>
  <c r="AS21" i="2"/>
  <c r="AS38" i="2" s="1"/>
  <c r="AR21" i="2"/>
  <c r="AR38" i="2" s="1"/>
  <c r="AQ21" i="2"/>
  <c r="AQ38" i="2" s="1"/>
  <c r="AP21" i="2"/>
  <c r="AP38" i="2" s="1"/>
  <c r="AO21" i="2"/>
  <c r="AO38" i="2" s="1"/>
  <c r="AN21" i="2"/>
  <c r="AN38" i="2" s="1"/>
  <c r="AM21" i="2"/>
  <c r="AM38" i="2" s="1"/>
  <c r="AL21" i="2"/>
  <c r="AL38" i="2" s="1"/>
  <c r="AK21" i="2"/>
  <c r="AK38" i="2" s="1"/>
  <c r="AJ21" i="2"/>
  <c r="AJ38" i="2" s="1"/>
  <c r="AI21" i="2"/>
  <c r="AI38" i="2" s="1"/>
  <c r="AH21" i="2"/>
  <c r="AH38" i="2" s="1"/>
  <c r="AW20" i="2"/>
  <c r="AW37" i="2" s="1"/>
  <c r="AV20" i="2"/>
  <c r="AV37" i="2" s="1"/>
  <c r="AU20" i="2"/>
  <c r="AU37" i="2" s="1"/>
  <c r="AT20" i="2"/>
  <c r="AT37" i="2" s="1"/>
  <c r="AS20" i="2"/>
  <c r="AS37" i="2" s="1"/>
  <c r="AR20" i="2"/>
  <c r="AR37" i="2" s="1"/>
  <c r="AQ20" i="2"/>
  <c r="AQ37" i="2" s="1"/>
  <c r="AP20" i="2"/>
  <c r="AP37" i="2" s="1"/>
  <c r="AO20" i="2"/>
  <c r="AO37" i="2" s="1"/>
  <c r="AN20" i="2"/>
  <c r="AN37" i="2" s="1"/>
  <c r="AM20" i="2"/>
  <c r="AM37" i="2" s="1"/>
  <c r="AL20" i="2"/>
  <c r="AL37" i="2" s="1"/>
  <c r="AK20" i="2"/>
  <c r="AK37" i="2" s="1"/>
  <c r="AJ20" i="2"/>
  <c r="AJ37" i="2" s="1"/>
  <c r="AI20" i="2"/>
  <c r="AI37" i="2" s="1"/>
  <c r="AH20" i="2"/>
  <c r="AH37" i="2" s="1"/>
  <c r="AG31" i="2"/>
  <c r="AG48" i="2" s="1"/>
  <c r="AF31" i="2"/>
  <c r="AF48" i="2" s="1"/>
  <c r="AE31" i="2"/>
  <c r="AE48" i="2" s="1"/>
  <c r="AD31" i="2"/>
  <c r="AD48" i="2" s="1"/>
  <c r="AC31" i="2"/>
  <c r="AC48" i="2" s="1"/>
  <c r="AB31" i="2"/>
  <c r="AB48" i="2" s="1"/>
  <c r="AA31" i="2"/>
  <c r="AA48" i="2" s="1"/>
  <c r="Z31" i="2"/>
  <c r="Z48" i="2" s="1"/>
  <c r="Y31" i="2"/>
  <c r="Y48" i="2" s="1"/>
  <c r="X31" i="2"/>
  <c r="X48" i="2" s="1"/>
  <c r="W31" i="2"/>
  <c r="W48" i="2" s="1"/>
  <c r="U31" i="2"/>
  <c r="U48" i="2" s="1"/>
  <c r="T31" i="2"/>
  <c r="T48" i="2" s="1"/>
  <c r="S31" i="2"/>
  <c r="S48" i="2" s="1"/>
  <c r="R31" i="2"/>
  <c r="R48" i="2" s="1"/>
  <c r="AG30" i="2"/>
  <c r="AG47" i="2" s="1"/>
  <c r="AF30" i="2"/>
  <c r="AF47" i="2" s="1"/>
  <c r="AE30" i="2"/>
  <c r="AE47" i="2" s="1"/>
  <c r="AD30" i="2"/>
  <c r="AD47" i="2" s="1"/>
  <c r="AC30" i="2"/>
  <c r="AC47" i="2" s="1"/>
  <c r="AB30" i="2"/>
  <c r="AB47" i="2" s="1"/>
  <c r="AA30" i="2"/>
  <c r="AA47" i="2" s="1"/>
  <c r="Z30" i="2"/>
  <c r="Z47" i="2" s="1"/>
  <c r="Y30" i="2"/>
  <c r="Y47" i="2" s="1"/>
  <c r="X30" i="2"/>
  <c r="X47" i="2" s="1"/>
  <c r="W30" i="2"/>
  <c r="W47" i="2" s="1"/>
  <c r="U30" i="2"/>
  <c r="U47" i="2" s="1"/>
  <c r="T30" i="2"/>
  <c r="T47" i="2" s="1"/>
  <c r="S30" i="2"/>
  <c r="S47" i="2" s="1"/>
  <c r="R30" i="2"/>
  <c r="R47" i="2" s="1"/>
  <c r="AG29" i="2"/>
  <c r="AG46" i="2" s="1"/>
  <c r="AF29" i="2"/>
  <c r="AF46" i="2" s="1"/>
  <c r="AE29" i="2"/>
  <c r="AE46" i="2" s="1"/>
  <c r="AD29" i="2"/>
  <c r="AD46" i="2" s="1"/>
  <c r="AC29" i="2"/>
  <c r="AC46" i="2" s="1"/>
  <c r="AB29" i="2"/>
  <c r="AB46" i="2" s="1"/>
  <c r="AA29" i="2"/>
  <c r="AA46" i="2" s="1"/>
  <c r="Z29" i="2"/>
  <c r="Z46" i="2" s="1"/>
  <c r="Y29" i="2"/>
  <c r="Y46" i="2" s="1"/>
  <c r="X29" i="2"/>
  <c r="X46" i="2" s="1"/>
  <c r="W29" i="2"/>
  <c r="W46" i="2" s="1"/>
  <c r="U29" i="2"/>
  <c r="U46" i="2" s="1"/>
  <c r="T29" i="2"/>
  <c r="T46" i="2" s="1"/>
  <c r="S29" i="2"/>
  <c r="S46" i="2" s="1"/>
  <c r="R29" i="2"/>
  <c r="R46" i="2" s="1"/>
  <c r="AG28" i="2"/>
  <c r="AG45" i="2" s="1"/>
  <c r="AF28" i="2"/>
  <c r="AF45" i="2" s="1"/>
  <c r="AE28" i="2"/>
  <c r="AE45" i="2" s="1"/>
  <c r="AD28" i="2"/>
  <c r="AD45" i="2" s="1"/>
  <c r="AC28" i="2"/>
  <c r="AC45" i="2" s="1"/>
  <c r="AB28" i="2"/>
  <c r="AB45" i="2" s="1"/>
  <c r="AA28" i="2"/>
  <c r="AA45" i="2" s="1"/>
  <c r="Z28" i="2"/>
  <c r="Z45" i="2" s="1"/>
  <c r="Y28" i="2"/>
  <c r="Y45" i="2" s="1"/>
  <c r="X28" i="2"/>
  <c r="X45" i="2" s="1"/>
  <c r="W28" i="2"/>
  <c r="W45" i="2" s="1"/>
  <c r="U28" i="2"/>
  <c r="U45" i="2" s="1"/>
  <c r="T28" i="2"/>
  <c r="T45" i="2" s="1"/>
  <c r="S28" i="2"/>
  <c r="S45" i="2" s="1"/>
  <c r="R28" i="2"/>
  <c r="R45" i="2" s="1"/>
  <c r="AG27" i="2"/>
  <c r="AG44" i="2" s="1"/>
  <c r="AF27" i="2"/>
  <c r="AF44" i="2" s="1"/>
  <c r="AE27" i="2"/>
  <c r="AE44" i="2" s="1"/>
  <c r="AD27" i="2"/>
  <c r="AD44" i="2" s="1"/>
  <c r="AC27" i="2"/>
  <c r="AC44" i="2" s="1"/>
  <c r="AB27" i="2"/>
  <c r="AB44" i="2" s="1"/>
  <c r="AA27" i="2"/>
  <c r="AA44" i="2" s="1"/>
  <c r="Z27" i="2"/>
  <c r="Z44" i="2" s="1"/>
  <c r="Y27" i="2"/>
  <c r="Y44" i="2" s="1"/>
  <c r="X27" i="2"/>
  <c r="X44" i="2" s="1"/>
  <c r="W27" i="2"/>
  <c r="W44" i="2" s="1"/>
  <c r="U27" i="2"/>
  <c r="U44" i="2" s="1"/>
  <c r="T27" i="2"/>
  <c r="T44" i="2" s="1"/>
  <c r="S27" i="2"/>
  <c r="S44" i="2" s="1"/>
  <c r="R27" i="2"/>
  <c r="R44" i="2" s="1"/>
  <c r="AG26" i="2"/>
  <c r="AG43" i="2" s="1"/>
  <c r="AE26" i="2"/>
  <c r="AE43" i="2" s="1"/>
  <c r="AD26" i="2"/>
  <c r="AD43" i="2" s="1"/>
  <c r="AC26" i="2"/>
  <c r="AC43" i="2" s="1"/>
  <c r="AA26" i="2"/>
  <c r="AA43" i="2" s="1"/>
  <c r="Z26" i="2"/>
  <c r="Z43" i="2" s="1"/>
  <c r="Y26" i="2"/>
  <c r="Y43" i="2" s="1"/>
  <c r="W26" i="2"/>
  <c r="W43" i="2" s="1"/>
  <c r="Y59" i="2" s="1"/>
  <c r="U26" i="2"/>
  <c r="U43" i="2" s="1"/>
  <c r="S26" i="2"/>
  <c r="S43" i="2" s="1"/>
  <c r="R26" i="2"/>
  <c r="R43" i="2" s="1"/>
  <c r="AG25" i="2"/>
  <c r="AG42" i="2" s="1"/>
  <c r="AE25" i="2"/>
  <c r="AE42" i="2" s="1"/>
  <c r="AD25" i="2"/>
  <c r="AD42" i="2" s="1"/>
  <c r="AC25" i="2"/>
  <c r="AC42" i="2" s="1"/>
  <c r="AB25" i="2"/>
  <c r="AB42" i="2" s="1"/>
  <c r="AA25" i="2"/>
  <c r="AA42" i="2" s="1"/>
  <c r="Z25" i="2"/>
  <c r="Z42" i="2" s="1"/>
  <c r="Y25" i="2"/>
  <c r="Y42" i="2" s="1"/>
  <c r="W25" i="2"/>
  <c r="W42" i="2" s="1"/>
  <c r="U25" i="2"/>
  <c r="U42" i="2" s="1"/>
  <c r="S25" i="2"/>
  <c r="S42" i="2" s="1"/>
  <c r="R25" i="2"/>
  <c r="R42" i="2" s="1"/>
  <c r="AG24" i="2"/>
  <c r="AG41" i="2" s="1"/>
  <c r="AF24" i="2"/>
  <c r="AF41" i="2" s="1"/>
  <c r="AE24" i="2"/>
  <c r="AE41" i="2" s="1"/>
  <c r="AD24" i="2"/>
  <c r="AD41" i="2" s="1"/>
  <c r="AC24" i="2"/>
  <c r="AC41" i="2" s="1"/>
  <c r="AB24" i="2"/>
  <c r="AB41" i="2" s="1"/>
  <c r="AA24" i="2"/>
  <c r="AA41" i="2" s="1"/>
  <c r="Z24" i="2"/>
  <c r="Z41" i="2" s="1"/>
  <c r="Y24" i="2"/>
  <c r="Y41" i="2" s="1"/>
  <c r="X24" i="2"/>
  <c r="X41" i="2" s="1"/>
  <c r="W24" i="2"/>
  <c r="W41" i="2" s="1"/>
  <c r="U24" i="2"/>
  <c r="U41" i="2" s="1"/>
  <c r="T24" i="2"/>
  <c r="T41" i="2" s="1"/>
  <c r="S24" i="2"/>
  <c r="S41" i="2" s="1"/>
  <c r="R24" i="2"/>
  <c r="R41" i="2" s="1"/>
  <c r="AG23" i="2"/>
  <c r="AG40" i="2" s="1"/>
  <c r="AF23" i="2"/>
  <c r="AF40" i="2" s="1"/>
  <c r="AE23" i="2"/>
  <c r="AE40" i="2" s="1"/>
  <c r="AD23" i="2"/>
  <c r="AD40" i="2" s="1"/>
  <c r="AC23" i="2"/>
  <c r="AC40" i="2" s="1"/>
  <c r="AB23" i="2"/>
  <c r="AB40" i="2" s="1"/>
  <c r="AA23" i="2"/>
  <c r="AA40" i="2" s="1"/>
  <c r="Z23" i="2"/>
  <c r="Z40" i="2" s="1"/>
  <c r="Y23" i="2"/>
  <c r="Y40" i="2" s="1"/>
  <c r="X23" i="2"/>
  <c r="X40" i="2" s="1"/>
  <c r="W23" i="2"/>
  <c r="W40" i="2" s="1"/>
  <c r="U23" i="2"/>
  <c r="U40" i="2" s="1"/>
  <c r="T23" i="2"/>
  <c r="T40" i="2" s="1"/>
  <c r="S23" i="2"/>
  <c r="S40" i="2" s="1"/>
  <c r="R23" i="2"/>
  <c r="R40" i="2" s="1"/>
  <c r="AG22" i="2"/>
  <c r="AG39" i="2" s="1"/>
  <c r="AF22" i="2"/>
  <c r="AF39" i="2" s="1"/>
  <c r="AE22" i="2"/>
  <c r="AE39" i="2" s="1"/>
  <c r="AD22" i="2"/>
  <c r="AD39" i="2" s="1"/>
  <c r="AC22" i="2"/>
  <c r="AC39" i="2" s="1"/>
  <c r="AB22" i="2"/>
  <c r="AB39" i="2" s="1"/>
  <c r="AA22" i="2"/>
  <c r="AA39" i="2" s="1"/>
  <c r="Z22" i="2"/>
  <c r="Z39" i="2" s="1"/>
  <c r="Y22" i="2"/>
  <c r="Y39" i="2" s="1"/>
  <c r="X22" i="2"/>
  <c r="X39" i="2" s="1"/>
  <c r="W22" i="2"/>
  <c r="W39" i="2" s="1"/>
  <c r="U22" i="2"/>
  <c r="U39" i="2" s="1"/>
  <c r="T22" i="2"/>
  <c r="T39" i="2" s="1"/>
  <c r="S22" i="2"/>
  <c r="S39" i="2" s="1"/>
  <c r="R22" i="2"/>
  <c r="R39" i="2" s="1"/>
  <c r="AG21" i="2"/>
  <c r="AG38" i="2" s="1"/>
  <c r="AF21" i="2"/>
  <c r="AF38" i="2" s="1"/>
  <c r="AE21" i="2"/>
  <c r="AE38" i="2" s="1"/>
  <c r="AD21" i="2"/>
  <c r="AD38" i="2" s="1"/>
  <c r="AC21" i="2"/>
  <c r="AC38" i="2" s="1"/>
  <c r="AB21" i="2"/>
  <c r="AB38" i="2" s="1"/>
  <c r="AA21" i="2"/>
  <c r="AA38" i="2" s="1"/>
  <c r="Z21" i="2"/>
  <c r="Z38" i="2" s="1"/>
  <c r="Y21" i="2"/>
  <c r="Y38" i="2" s="1"/>
  <c r="X21" i="2"/>
  <c r="X38" i="2" s="1"/>
  <c r="W21" i="2"/>
  <c r="W38" i="2" s="1"/>
  <c r="U21" i="2"/>
  <c r="U38" i="2" s="1"/>
  <c r="T21" i="2"/>
  <c r="T38" i="2" s="1"/>
  <c r="S21" i="2"/>
  <c r="S38" i="2" s="1"/>
  <c r="R21" i="2"/>
  <c r="R38" i="2" s="1"/>
  <c r="AG20" i="2"/>
  <c r="AG37" i="2" s="1"/>
  <c r="AF20" i="2"/>
  <c r="AF37" i="2" s="1"/>
  <c r="AE20" i="2"/>
  <c r="AE37" i="2" s="1"/>
  <c r="AD20" i="2"/>
  <c r="AD37" i="2" s="1"/>
  <c r="AC20" i="2"/>
  <c r="AC37" i="2" s="1"/>
  <c r="AB20" i="2"/>
  <c r="AB37" i="2" s="1"/>
  <c r="AA20" i="2"/>
  <c r="AA37" i="2" s="1"/>
  <c r="Z20" i="2"/>
  <c r="Z37" i="2" s="1"/>
  <c r="Y20" i="2"/>
  <c r="Y37" i="2" s="1"/>
  <c r="X20" i="2"/>
  <c r="X37" i="2" s="1"/>
  <c r="W20" i="2"/>
  <c r="W37" i="2" s="1"/>
  <c r="U20" i="2"/>
  <c r="U37" i="2" s="1"/>
  <c r="T20" i="2"/>
  <c r="T37" i="2" s="1"/>
  <c r="S20" i="2"/>
  <c r="S37" i="2" s="1"/>
  <c r="R20" i="2"/>
  <c r="R37" i="2" s="1"/>
  <c r="Q31" i="2"/>
  <c r="Q48" i="2" s="1"/>
  <c r="Q30" i="2"/>
  <c r="Q47" i="2" s="1"/>
  <c r="Q29" i="2"/>
  <c r="Q46" i="2" s="1"/>
  <c r="Q28" i="2"/>
  <c r="Q45" i="2" s="1"/>
  <c r="Q27" i="2"/>
  <c r="Q44" i="2" s="1"/>
  <c r="Q26" i="2"/>
  <c r="Q43" i="2" s="1"/>
  <c r="Q25" i="2"/>
  <c r="Q42" i="2" s="1"/>
  <c r="Q24" i="2"/>
  <c r="Q41" i="2" s="1"/>
  <c r="Q23" i="2"/>
  <c r="Q40" i="2" s="1"/>
  <c r="Q22" i="2"/>
  <c r="Q39" i="2" s="1"/>
  <c r="Q21" i="2"/>
  <c r="Q38" i="2" s="1"/>
  <c r="Q20" i="2"/>
  <c r="Q37" i="2" s="1"/>
  <c r="P31" i="2"/>
  <c r="P48" i="2" s="1"/>
  <c r="P30" i="2"/>
  <c r="P47" i="2" s="1"/>
  <c r="P29" i="2"/>
  <c r="P46" i="2" s="1"/>
  <c r="P28" i="2"/>
  <c r="P45" i="2" s="1"/>
  <c r="P27" i="2"/>
  <c r="P44" i="2" s="1"/>
  <c r="P24" i="2"/>
  <c r="P41" i="2" s="1"/>
  <c r="P23" i="2"/>
  <c r="P40" i="2" s="1"/>
  <c r="P22" i="2"/>
  <c r="P39" i="2" s="1"/>
  <c r="P21" i="2"/>
  <c r="P38" i="2" s="1"/>
  <c r="P20" i="2"/>
  <c r="P37" i="2" s="1"/>
  <c r="O31" i="2"/>
  <c r="O48" i="2" s="1"/>
  <c r="O30" i="2"/>
  <c r="O47" i="2" s="1"/>
  <c r="O29" i="2"/>
  <c r="O46" i="2" s="1"/>
  <c r="O28" i="2"/>
  <c r="O45" i="2" s="1"/>
  <c r="O27" i="2"/>
  <c r="O44" i="2" s="1"/>
  <c r="O26" i="2"/>
  <c r="O43" i="2" s="1"/>
  <c r="O25" i="2"/>
  <c r="O42" i="2" s="1"/>
  <c r="O24" i="2"/>
  <c r="O41" i="2" s="1"/>
  <c r="O23" i="2"/>
  <c r="O40" i="2" s="1"/>
  <c r="O22" i="2"/>
  <c r="O39" i="2" s="1"/>
  <c r="O21" i="2"/>
  <c r="O38" i="2" s="1"/>
  <c r="O20" i="2"/>
  <c r="O37" i="2" s="1"/>
  <c r="N31" i="2"/>
  <c r="N48" i="2" s="1"/>
  <c r="N30" i="2"/>
  <c r="N47" i="2" s="1"/>
  <c r="N29" i="2"/>
  <c r="N46" i="2" s="1"/>
  <c r="N28" i="2"/>
  <c r="N45" i="2" s="1"/>
  <c r="N27" i="2"/>
  <c r="N44" i="2" s="1"/>
  <c r="N26" i="2"/>
  <c r="N43" i="2" s="1"/>
  <c r="N25" i="2"/>
  <c r="N42" i="2" s="1"/>
  <c r="N24" i="2"/>
  <c r="N41" i="2" s="1"/>
  <c r="N23" i="2"/>
  <c r="N40" i="2" s="1"/>
  <c r="N22" i="2"/>
  <c r="N39" i="2" s="1"/>
  <c r="N21" i="2"/>
  <c r="N38" i="2" s="1"/>
  <c r="N20" i="2"/>
  <c r="N37" i="2" s="1"/>
  <c r="M31" i="2"/>
  <c r="M48" i="2" s="1"/>
  <c r="M30" i="2"/>
  <c r="M47" i="2" s="1"/>
  <c r="M29" i="2"/>
  <c r="M46" i="2" s="1"/>
  <c r="M28" i="2"/>
  <c r="M45" i="2" s="1"/>
  <c r="M27" i="2"/>
  <c r="M44" i="2" s="1"/>
  <c r="M26" i="2"/>
  <c r="M43" i="2" s="1"/>
  <c r="M25" i="2"/>
  <c r="M42" i="2" s="1"/>
  <c r="M24" i="2"/>
  <c r="M41" i="2" s="1"/>
  <c r="M23" i="2"/>
  <c r="M40" i="2" s="1"/>
  <c r="M22" i="2"/>
  <c r="M39" i="2" s="1"/>
  <c r="M21" i="2"/>
  <c r="M38" i="2" s="1"/>
  <c r="M20" i="2"/>
  <c r="M37" i="2" s="1"/>
  <c r="L31" i="2"/>
  <c r="L48" i="2" s="1"/>
  <c r="L30" i="2"/>
  <c r="L47" i="2" s="1"/>
  <c r="L29" i="2"/>
  <c r="L46" i="2" s="1"/>
  <c r="L28" i="2"/>
  <c r="L45" i="2" s="1"/>
  <c r="L27" i="2"/>
  <c r="L44" i="2" s="1"/>
  <c r="L24" i="2"/>
  <c r="L41" i="2" s="1"/>
  <c r="L23" i="2"/>
  <c r="L40" i="2" s="1"/>
  <c r="L22" i="2"/>
  <c r="L39" i="2" s="1"/>
  <c r="L21" i="2"/>
  <c r="L38" i="2" s="1"/>
  <c r="L20" i="2"/>
  <c r="L37" i="2" s="1"/>
  <c r="K31" i="2"/>
  <c r="K48" i="2" s="1"/>
  <c r="K30" i="2"/>
  <c r="K47" i="2" s="1"/>
  <c r="K29" i="2"/>
  <c r="K46" i="2" s="1"/>
  <c r="K28" i="2"/>
  <c r="K45" i="2" s="1"/>
  <c r="K27" i="2"/>
  <c r="K44" i="2" s="1"/>
  <c r="K26" i="2"/>
  <c r="K43" i="2" s="1"/>
  <c r="K25" i="2"/>
  <c r="K42" i="2" s="1"/>
  <c r="K24" i="2"/>
  <c r="K41" i="2" s="1"/>
  <c r="K23" i="2"/>
  <c r="K40" i="2" s="1"/>
  <c r="K22" i="2"/>
  <c r="K39" i="2" s="1"/>
  <c r="K21" i="2"/>
  <c r="K38" i="2" s="1"/>
  <c r="K20" i="2"/>
  <c r="K37" i="2" s="1"/>
  <c r="J31" i="2"/>
  <c r="J48" i="2" s="1"/>
  <c r="J30" i="2"/>
  <c r="J47" i="2" s="1"/>
  <c r="J29" i="2"/>
  <c r="J46" i="2" s="1"/>
  <c r="J28" i="2"/>
  <c r="J45" i="2" s="1"/>
  <c r="J27" i="2"/>
  <c r="J44" i="2" s="1"/>
  <c r="J26" i="2"/>
  <c r="J43" i="2" s="1"/>
  <c r="J25" i="2"/>
  <c r="J42" i="2" s="1"/>
  <c r="J24" i="2"/>
  <c r="J41" i="2" s="1"/>
  <c r="J23" i="2"/>
  <c r="J40" i="2" s="1"/>
  <c r="J22" i="2"/>
  <c r="J39" i="2" s="1"/>
  <c r="J21" i="2"/>
  <c r="J38" i="2" s="1"/>
  <c r="J20" i="2"/>
  <c r="J37" i="2" s="1"/>
  <c r="I31" i="2"/>
  <c r="I48" i="2" s="1"/>
  <c r="I30" i="2"/>
  <c r="I47" i="2" s="1"/>
  <c r="I29" i="2"/>
  <c r="I46" i="2" s="1"/>
  <c r="I28" i="2"/>
  <c r="I45" i="2" s="1"/>
  <c r="I27" i="2"/>
  <c r="I44" i="2" s="1"/>
  <c r="I26" i="2"/>
  <c r="I43" i="2" s="1"/>
  <c r="I25" i="2"/>
  <c r="I42" i="2" s="1"/>
  <c r="I24" i="2"/>
  <c r="I41" i="2" s="1"/>
  <c r="I23" i="2"/>
  <c r="I40" i="2" s="1"/>
  <c r="I22" i="2"/>
  <c r="I39" i="2" s="1"/>
  <c r="I21" i="2"/>
  <c r="I38" i="2" s="1"/>
  <c r="I20" i="2"/>
  <c r="I37" i="2" s="1"/>
  <c r="H31" i="2"/>
  <c r="H48" i="2" s="1"/>
  <c r="H30" i="2"/>
  <c r="H47" i="2" s="1"/>
  <c r="H29" i="2"/>
  <c r="H46" i="2" s="1"/>
  <c r="H28" i="2"/>
  <c r="H45" i="2" s="1"/>
  <c r="H23" i="2"/>
  <c r="H40" i="2" s="1"/>
  <c r="H22" i="2"/>
  <c r="H39" i="2" s="1"/>
  <c r="H21" i="2"/>
  <c r="H38" i="2" s="1"/>
  <c r="H20" i="2"/>
  <c r="H37" i="2" s="1"/>
  <c r="G31" i="2"/>
  <c r="G48" i="2" s="1"/>
  <c r="G30" i="2"/>
  <c r="G47" i="2" s="1"/>
  <c r="G29" i="2"/>
  <c r="G46" i="2" s="1"/>
  <c r="G28" i="2"/>
  <c r="G45" i="2" s="1"/>
  <c r="G27" i="2"/>
  <c r="G44" i="2" s="1"/>
  <c r="G26" i="2"/>
  <c r="G43" i="2" s="1"/>
  <c r="G25" i="2"/>
  <c r="G42" i="2" s="1"/>
  <c r="G24" i="2"/>
  <c r="G41" i="2" s="1"/>
  <c r="G23" i="2"/>
  <c r="G40" i="2" s="1"/>
  <c r="G22" i="2"/>
  <c r="G39" i="2" s="1"/>
  <c r="G21" i="2"/>
  <c r="G38" i="2" s="1"/>
  <c r="G20" i="2"/>
  <c r="G37" i="2" s="1"/>
  <c r="F31" i="2"/>
  <c r="F48" i="2" s="1"/>
  <c r="F30" i="2"/>
  <c r="F47" i="2" s="1"/>
  <c r="F29" i="2"/>
  <c r="F46" i="2" s="1"/>
  <c r="F28" i="2"/>
  <c r="F45" i="2" s="1"/>
  <c r="F27" i="2"/>
  <c r="F44" i="2" s="1"/>
  <c r="F26" i="2"/>
  <c r="F43" i="2" s="1"/>
  <c r="U59" i="2" s="1"/>
  <c r="F25" i="2"/>
  <c r="F42" i="2" s="1"/>
  <c r="F24" i="2"/>
  <c r="F41" i="2" s="1"/>
  <c r="F23" i="2"/>
  <c r="F40" i="2" s="1"/>
  <c r="F22" i="2"/>
  <c r="F39" i="2" s="1"/>
  <c r="F21" i="2"/>
  <c r="F38" i="2" s="1"/>
  <c r="F20" i="2"/>
  <c r="F37" i="2" s="1"/>
  <c r="E31" i="2"/>
  <c r="E48" i="2" s="1"/>
  <c r="E30" i="2"/>
  <c r="E47" i="2" s="1"/>
  <c r="E29" i="2"/>
  <c r="E46" i="2" s="1"/>
  <c r="E28" i="2"/>
  <c r="E45" i="2" s="1"/>
  <c r="E27" i="2"/>
  <c r="E44" i="2" s="1"/>
  <c r="E26" i="2"/>
  <c r="E43" i="2" s="1"/>
  <c r="E25" i="2"/>
  <c r="E42" i="2" s="1"/>
  <c r="E24" i="2"/>
  <c r="E41" i="2" s="1"/>
  <c r="E23" i="2"/>
  <c r="E40" i="2" s="1"/>
  <c r="E22" i="2"/>
  <c r="E39" i="2" s="1"/>
  <c r="E21" i="2"/>
  <c r="E38" i="2" s="1"/>
  <c r="E20" i="2"/>
  <c r="E37" i="2" s="1"/>
  <c r="D31" i="2"/>
  <c r="D48" i="2" s="1"/>
  <c r="D30" i="2"/>
  <c r="D47" i="2" s="1"/>
  <c r="D29" i="2"/>
  <c r="D46" i="2" s="1"/>
  <c r="D28" i="2"/>
  <c r="D45" i="2" s="1"/>
  <c r="D24" i="2"/>
  <c r="D41" i="2" s="1"/>
  <c r="D23" i="2"/>
  <c r="D40" i="2" s="1"/>
  <c r="D22" i="2"/>
  <c r="D39" i="2" s="1"/>
  <c r="D21" i="2"/>
  <c r="D38" i="2" s="1"/>
  <c r="D20" i="2"/>
  <c r="D37" i="2" s="1"/>
  <c r="C31" i="2"/>
  <c r="C48" i="2" s="1"/>
  <c r="C30" i="2"/>
  <c r="C47" i="2" s="1"/>
  <c r="C29" i="2"/>
  <c r="C46" i="2" s="1"/>
  <c r="C28" i="2"/>
  <c r="C45" i="2" s="1"/>
  <c r="C27" i="2"/>
  <c r="C44" i="2" s="1"/>
  <c r="C26" i="2"/>
  <c r="C43" i="2" s="1"/>
  <c r="C24" i="2"/>
  <c r="C41" i="2" s="1"/>
  <c r="C23" i="2"/>
  <c r="C40" i="2" s="1"/>
  <c r="C21" i="2"/>
  <c r="C38" i="2" s="1"/>
  <c r="C20" i="2"/>
  <c r="B31" i="2"/>
  <c r="B48" i="2" s="1"/>
  <c r="B29" i="2"/>
  <c r="B46" i="2" s="1"/>
  <c r="B28" i="2"/>
  <c r="B45" i="2" s="1"/>
  <c r="B27" i="2"/>
  <c r="B44" i="2" s="1"/>
  <c r="B26" i="2"/>
  <c r="B43" i="2" s="1"/>
  <c r="T59" i="2" s="1"/>
  <c r="B25" i="2"/>
  <c r="B42" i="2" s="1"/>
  <c r="B24" i="2"/>
  <c r="B41" i="2" s="1"/>
  <c r="B21" i="2"/>
  <c r="B22" i="2"/>
  <c r="B39" i="2" s="1"/>
  <c r="B53" i="2" l="1"/>
  <c r="AC59" i="2"/>
  <c r="V59" i="2"/>
  <c r="E53" i="2"/>
  <c r="W59" i="2"/>
  <c r="Z59" i="2"/>
  <c r="AE59" i="2"/>
  <c r="X59" i="2"/>
  <c r="AA59" i="2"/>
  <c r="AD59" i="2"/>
  <c r="AF59" i="2"/>
  <c r="AH59" i="2"/>
  <c r="F56" i="2"/>
  <c r="H60" i="2"/>
  <c r="I64" i="2"/>
  <c r="J64" i="2"/>
  <c r="J60" i="2"/>
  <c r="J53" i="2"/>
  <c r="E55" i="2"/>
  <c r="G64" i="2"/>
  <c r="H61" i="2"/>
  <c r="E61" i="2"/>
  <c r="G55" i="2"/>
  <c r="W60" i="2"/>
  <c r="B55" i="2"/>
  <c r="Z64" i="2"/>
  <c r="AD56" i="2"/>
  <c r="U60" i="2"/>
  <c r="T60" i="2"/>
  <c r="M60" i="2"/>
  <c r="M64" i="2"/>
  <c r="V60" i="2"/>
  <c r="I55" i="2"/>
  <c r="G60" i="2"/>
  <c r="Y60" i="2"/>
  <c r="I63" i="2"/>
  <c r="AA63" i="2"/>
  <c r="J63" i="2"/>
  <c r="AB63" i="2"/>
  <c r="B60" i="2"/>
  <c r="B64" i="2"/>
  <c r="T64" i="2"/>
  <c r="E60" i="2"/>
  <c r="M59" i="2"/>
  <c r="H59" i="2"/>
  <c r="G59" i="2"/>
  <c r="AB59" i="2" l="1"/>
  <c r="C55" i="2"/>
  <c r="Z63" i="2"/>
  <c r="AF55" i="2"/>
  <c r="L56" i="2"/>
  <c r="Y63" i="2"/>
  <c r="T55" i="2"/>
  <c r="AA64" i="2"/>
  <c r="H64" i="2"/>
  <c r="G56" i="2"/>
  <c r="G61" i="2"/>
  <c r="L55" i="2"/>
  <c r="X56" i="2"/>
  <c r="Y62" i="2"/>
  <c r="I56" i="2"/>
  <c r="M55" i="2"/>
  <c r="X55" i="2"/>
  <c r="AC61" i="2"/>
  <c r="E59" i="2"/>
  <c r="V56" i="2"/>
  <c r="N59" i="2"/>
  <c r="M56" i="2"/>
  <c r="V61" i="2"/>
  <c r="F53" i="2"/>
  <c r="Y56" i="2"/>
  <c r="C61" i="2"/>
  <c r="AE61" i="2"/>
  <c r="U55" i="2"/>
  <c r="AB61" i="2"/>
  <c r="O63" i="2"/>
  <c r="AF61" i="2"/>
  <c r="O61" i="2"/>
  <c r="C56" i="2"/>
  <c r="D55" i="2"/>
  <c r="Y61" i="2"/>
  <c r="T61" i="2"/>
  <c r="N55" i="2"/>
  <c r="K64" i="2"/>
  <c r="AC60" i="2"/>
  <c r="L61" i="2"/>
  <c r="Z60" i="2"/>
  <c r="N56" i="2"/>
  <c r="AB60" i="2"/>
  <c r="O64" i="2"/>
  <c r="AE56" i="2"/>
  <c r="AI61" i="2"/>
  <c r="N57" i="2"/>
  <c r="O60" i="2"/>
  <c r="U64" i="2"/>
  <c r="AE55" i="2"/>
  <c r="I61" i="2"/>
  <c r="AB64" i="2"/>
  <c r="W57" i="2"/>
  <c r="W64" i="2"/>
  <c r="I60" i="2"/>
  <c r="F64" i="2"/>
  <c r="F61" i="2"/>
  <c r="T53" i="2"/>
  <c r="W56" i="2"/>
  <c r="V64" i="2"/>
  <c r="U54" i="2"/>
  <c r="G58" i="2"/>
  <c r="Y57" i="2"/>
  <c r="AC53" i="2"/>
  <c r="G62" i="2"/>
  <c r="AA56" i="2"/>
  <c r="Q53" i="2"/>
  <c r="M53" i="2"/>
  <c r="G53" i="2"/>
  <c r="L60" i="2"/>
  <c r="AB53" i="2"/>
  <c r="W53" i="2"/>
  <c r="H53" i="2"/>
  <c r="Y64" i="2"/>
  <c r="V55" i="2"/>
  <c r="W55" i="2"/>
  <c r="AH53" i="2"/>
  <c r="M57" i="2"/>
  <c r="AF53" i="2"/>
  <c r="U53" i="2"/>
  <c r="F60" i="2"/>
  <c r="L53" i="2"/>
  <c r="O53" i="2"/>
  <c r="G54" i="2"/>
  <c r="D53" i="2"/>
  <c r="AE53" i="2"/>
  <c r="X53" i="2"/>
  <c r="T56" i="2"/>
  <c r="J62" i="2"/>
  <c r="V53" i="2"/>
  <c r="AB56" i="2"/>
  <c r="T54" i="2"/>
  <c r="H62" i="2"/>
  <c r="K57" i="2"/>
  <c r="M54" i="2"/>
  <c r="AE57" i="2"/>
  <c r="AA57" i="2"/>
  <c r="AA61" i="2"/>
  <c r="W54" i="2"/>
  <c r="H56" i="2"/>
  <c r="X63" i="2"/>
  <c r="AG53" i="2"/>
  <c r="P53" i="2"/>
  <c r="Z61" i="2"/>
  <c r="P64" i="2"/>
  <c r="C53" i="2"/>
  <c r="K56" i="2"/>
  <c r="K53" i="2"/>
  <c r="AH56" i="2"/>
  <c r="G57" i="2"/>
  <c r="N61" i="2"/>
  <c r="U58" i="2"/>
  <c r="D62" i="2"/>
  <c r="F62" i="2"/>
  <c r="H55" i="2"/>
  <c r="J61" i="2"/>
  <c r="Y58" i="2"/>
  <c r="N53" i="2"/>
  <c r="X58" i="2"/>
  <c r="M61" i="2"/>
  <c r="G63" i="2"/>
  <c r="AD61" i="2"/>
  <c r="P55" i="2"/>
  <c r="AC62" i="2"/>
  <c r="AD55" i="2"/>
  <c r="AD53" i="2"/>
  <c r="AB55" i="2"/>
  <c r="L54" i="2"/>
  <c r="AG61" i="2"/>
  <c r="J54" i="2"/>
  <c r="AF56" i="2"/>
  <c r="K61" i="2"/>
  <c r="AA62" i="2"/>
  <c r="AA58" i="2"/>
  <c r="H63" i="2"/>
  <c r="Z57" i="2"/>
  <c r="W61" i="2"/>
  <c r="F57" i="2"/>
  <c r="AG56" i="2"/>
  <c r="L64" i="2"/>
  <c r="AF64" i="2"/>
  <c r="D54" i="2"/>
  <c r="B61" i="2"/>
  <c r="U61" i="2"/>
  <c r="P61" i="2"/>
  <c r="Q61" i="2"/>
  <c r="AB57" i="2"/>
  <c r="V57" i="2"/>
  <c r="AC54" i="2"/>
  <c r="AF63" i="2"/>
  <c r="M63" i="2"/>
  <c r="L62" i="2"/>
  <c r="AC63" i="2"/>
  <c r="AE62" i="2"/>
  <c r="AI53" i="2"/>
  <c r="AA53" i="2"/>
  <c r="U63" i="2"/>
  <c r="J59" i="2"/>
  <c r="C57" i="2"/>
  <c r="Z58" i="2"/>
  <c r="T62" i="2"/>
  <c r="Y53" i="2"/>
  <c r="AF58" i="2"/>
  <c r="V58" i="2"/>
  <c r="M58" i="2"/>
  <c r="L58" i="2"/>
  <c r="AF60" i="2"/>
  <c r="F54" i="2"/>
  <c r="AB58" i="2"/>
  <c r="AD57" i="2"/>
  <c r="W58" i="2"/>
  <c r="AD60" i="2"/>
  <c r="AF54" i="2"/>
  <c r="AG62" i="2"/>
  <c r="D61" i="2"/>
  <c r="P63" i="2"/>
  <c r="X61" i="2"/>
  <c r="P62" i="2"/>
  <c r="Y54" i="2"/>
  <c r="U62" i="2"/>
  <c r="AH60" i="2"/>
  <c r="Y55" i="2"/>
  <c r="Z54" i="2"/>
  <c r="AA54" i="2"/>
  <c r="AF62" i="2"/>
  <c r="AC58" i="2"/>
  <c r="P58" i="2"/>
  <c r="E63" i="2"/>
  <c r="AG58" i="2"/>
  <c r="B57" i="2"/>
  <c r="AG64" i="2"/>
  <c r="AG60" i="2"/>
  <c r="W62" i="2"/>
  <c r="AC55" i="2"/>
  <c r="D63" i="2"/>
  <c r="P57" i="2"/>
  <c r="P59" i="2"/>
  <c r="AG57" i="2"/>
  <c r="Z53" i="2"/>
  <c r="AH54" i="2"/>
  <c r="T63" i="2"/>
  <c r="AG55" i="2"/>
  <c r="AI54" i="2"/>
  <c r="AG63" i="2"/>
  <c r="T58" i="2"/>
  <c r="L63" i="2"/>
  <c r="AG54" i="2"/>
  <c r="AF57" i="2"/>
  <c r="AI56" i="2"/>
  <c r="AI62" i="2"/>
  <c r="AI60" i="2"/>
  <c r="AI64" i="2"/>
  <c r="AI63" i="2"/>
  <c r="AI58" i="2"/>
  <c r="AI57" i="2"/>
  <c r="AI55" i="2"/>
  <c r="AE60" i="2"/>
  <c r="P56" i="2"/>
  <c r="Q56" i="2"/>
  <c r="K62" i="2"/>
  <c r="AA60" i="2"/>
  <c r="X60" i="2"/>
  <c r="C64" i="2"/>
  <c r="D64" i="2"/>
  <c r="AC57" i="2"/>
  <c r="H57" i="2"/>
  <c r="F63" i="2"/>
  <c r="E56" i="2"/>
  <c r="D56" i="2"/>
  <c r="X64" i="2"/>
  <c r="AD54" i="2"/>
  <c r="AC56" i="2"/>
  <c r="E57" i="2"/>
  <c r="J56" i="2"/>
  <c r="AD64" i="2"/>
  <c r="Z56" i="2"/>
  <c r="U56" i="2"/>
  <c r="E64" i="2"/>
  <c r="C60" i="2"/>
  <c r="D60" i="2"/>
  <c r="B56" i="2"/>
  <c r="C59" i="2"/>
  <c r="I59" i="2"/>
  <c r="Q60" i="2"/>
  <c r="O56" i="2"/>
  <c r="O62" i="2"/>
  <c r="C54" i="2"/>
  <c r="K60" i="2"/>
  <c r="N60" i="2"/>
  <c r="AE54" i="2"/>
  <c r="AE64" i="2"/>
  <c r="D57" i="2"/>
  <c r="AH61" i="2"/>
  <c r="N64" i="2"/>
  <c r="P60" i="2"/>
  <c r="N62" i="2"/>
  <c r="AC64" i="2"/>
  <c r="N63" i="2"/>
  <c r="I58" i="2"/>
  <c r="I62" i="2"/>
  <c r="J58" i="2"/>
  <c r="I57" i="2"/>
  <c r="J55" i="2"/>
  <c r="B62" i="2"/>
  <c r="AH55" i="2"/>
  <c r="O59" i="2"/>
  <c r="H58" i="2"/>
  <c r="T57" i="2"/>
  <c r="AB62" i="2"/>
  <c r="Q63" i="2"/>
  <c r="AD62" i="2"/>
  <c r="D58" i="2"/>
  <c r="Z55" i="2"/>
  <c r="B54" i="2"/>
  <c r="AB54" i="2"/>
  <c r="Q62" i="2"/>
  <c r="X54" i="2"/>
  <c r="U57" i="2"/>
  <c r="E58" i="2"/>
  <c r="L57" i="2"/>
  <c r="B59" i="2"/>
  <c r="Q54" i="2"/>
  <c r="C63" i="2"/>
  <c r="E54" i="2"/>
  <c r="F58" i="2"/>
  <c r="Q58" i="2"/>
  <c r="K59" i="2"/>
  <c r="V63" i="2"/>
  <c r="Q64" i="2"/>
  <c r="C62" i="2"/>
  <c r="H54" i="2"/>
  <c r="V62" i="2"/>
  <c r="E62" i="2"/>
  <c r="AH64" i="2"/>
  <c r="Z62" i="2"/>
  <c r="X57" i="2"/>
  <c r="D59" i="2"/>
  <c r="C58" i="2"/>
  <c r="AH63" i="2"/>
  <c r="X62" i="2"/>
  <c r="V54" i="2"/>
  <c r="N54" i="2"/>
  <c r="AH62" i="2"/>
  <c r="J57" i="2"/>
  <c r="F55" i="2"/>
  <c r="M62" i="2"/>
  <c r="K54" i="2"/>
  <c r="K58" i="2"/>
  <c r="Q55" i="2"/>
  <c r="B58" i="2"/>
  <c r="K55" i="2"/>
  <c r="O58" i="2"/>
  <c r="L59" i="2"/>
  <c r="Q57" i="2"/>
  <c r="AH58" i="2"/>
  <c r="AE63" i="2"/>
  <c r="P54" i="2"/>
  <c r="O57" i="2"/>
  <c r="N58" i="2"/>
  <c r="AA55" i="2"/>
  <c r="AH57" i="2"/>
  <c r="AD63" i="2"/>
  <c r="AE58" i="2"/>
  <c r="O55" i="2"/>
  <c r="W63" i="2"/>
  <c r="AD58" i="2"/>
  <c r="K63" i="2"/>
  <c r="I54" i="2"/>
  <c r="O54" i="2"/>
  <c r="F59" i="2"/>
  <c r="B63" i="2"/>
  <c r="I53" i="2"/>
  <c r="Q59" i="2"/>
</calcChain>
</file>

<file path=xl/sharedStrings.xml><?xml version="1.0" encoding="utf-8"?>
<sst xmlns="http://schemas.openxmlformats.org/spreadsheetml/2006/main" count="472" uniqueCount="65">
  <si>
    <t>MCF-7</t>
  </si>
  <si>
    <t>ZR-75-1</t>
  </si>
  <si>
    <t>ERK</t>
  </si>
  <si>
    <t>AktpS473</t>
  </si>
  <si>
    <t>AktpT308</t>
  </si>
  <si>
    <t>Akt</t>
  </si>
  <si>
    <t>PRAS40</t>
  </si>
  <si>
    <t>PRAS40pT246</t>
  </si>
  <si>
    <t>PRAS40pS183</t>
  </si>
  <si>
    <t>IRS1</t>
  </si>
  <si>
    <t>IRS1pS636/639</t>
  </si>
  <si>
    <t>TSC2</t>
  </si>
  <si>
    <t>4E-BP1</t>
  </si>
  <si>
    <t>4E-BP1pT37/46</t>
  </si>
  <si>
    <t>TSC2pT1462</t>
  </si>
  <si>
    <t>GAPDH</t>
  </si>
  <si>
    <t>S6K</t>
  </si>
  <si>
    <t>S6KpT389</t>
  </si>
  <si>
    <t>S6KpT229</t>
  </si>
  <si>
    <t>MCF-7 0 minutes ins + aa</t>
  </si>
  <si>
    <t>MCF-7 15 minutes ins + aa</t>
  </si>
  <si>
    <t>MCF-7 30 minutes ins + aa</t>
  </si>
  <si>
    <t>MCF-7 60 minutes ins + aa</t>
  </si>
  <si>
    <t>MCF-7 90 minutes ins + aa</t>
  </si>
  <si>
    <t>MCF-7 120 minutes ins + aa</t>
  </si>
  <si>
    <t>average per experiment</t>
  </si>
  <si>
    <t>values</t>
  </si>
  <si>
    <t>Time of stimulation</t>
  </si>
  <si>
    <t>cellines</t>
  </si>
  <si>
    <t>time in minutes</t>
  </si>
  <si>
    <t>Anova: Two-Factor Without Replication</t>
  </si>
  <si>
    <t>SUMMARY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</si>
  <si>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</si>
  <si>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</si>
  <si>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</si>
  <si>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</si>
  <si>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</si>
  <si>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</si>
  <si>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</si>
  <si>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</si>
  <si>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</si>
  <si>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</si>
  <si>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</si>
  <si>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</si>
  <si>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Rows</t>
  </si>
  <si>
    <t>Columns</t>
  </si>
  <si>
    <t>Error</t>
  </si>
  <si>
    <t>Total</t>
  </si>
  <si>
    <t>significant difference</t>
  </si>
  <si>
    <t>no significant difference</t>
  </si>
  <si>
    <t>T47D 0 minutes ins + aa</t>
  </si>
  <si>
    <t>T47D 15 minutes ins + aa</t>
  </si>
  <si>
    <t>T47D 30 minutes ins + aa</t>
  </si>
  <si>
    <t>T47D 60 minutes ins + aa</t>
  </si>
  <si>
    <t>T47D 90 minutes ins + aa</t>
  </si>
  <si>
    <t>T47D 120 minutes ins + aa</t>
  </si>
  <si>
    <t>AL</t>
  </si>
  <si>
    <t>AQ</t>
  </si>
  <si>
    <t>AR</t>
  </si>
  <si>
    <t>AT</t>
  </si>
  <si>
    <t>T47D</t>
  </si>
  <si>
    <t>normalized intensity</t>
  </si>
  <si>
    <t>Coomassie staining</t>
  </si>
  <si>
    <t>normalized to Coomassie staining</t>
  </si>
  <si>
    <t>standarddeviation per experiment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</si>
</sst>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9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1" fillId="0" borderId="9" xfId="0" applyFont="1" applyBorder="1"/>
    <xf numFmtId="0" fontId="1" fillId="0" borderId="10" xfId="0" applyFon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0" xfId="0" applyFill="1" applyBorder="1" applyAlignment="1"/>
    <xf numFmtId="0" fontId="2" fillId="0" borderId="0" xfId="0" applyFont="1" applyFill="1" applyBorder="1" applyAlignment="1">
      <alignment horizontal="center"/>
    </xf>
    <xf numFmtId="0" fontId="0" fillId="2" borderId="0" xfId="0" applyFill="1"/>
    <xf numFmtId="0" fontId="0" fillId="3" borderId="0" xfId="0" applyFill="1" applyBorder="1" applyAlignment="1"/>
    <xf numFmtId="0" fontId="0" fillId="3" borderId="0" xfId="0" applyFill="1"/>
    <xf numFmtId="0" fontId="0" fillId="4" borderId="0" xfId="0" applyFill="1"/>
    <xf numFmtId="0" fontId="0" fillId="4" borderId="1" xfId="0" applyFill="1" applyBorder="1"/>
    <xf numFmtId="0" fontId="0" fillId="4" borderId="3" xfId="0" applyFill="1" applyBorder="1"/>
    <xf numFmtId="0" fontId="0" fillId="4" borderId="12" xfId="0" applyFill="1" applyBorder="1"/>
    <xf numFmtId="0" fontId="0" fillId="4" borderId="4" xfId="0" applyFill="1" applyBorder="1"/>
    <xf numFmtId="0" fontId="0" fillId="4" borderId="6" xfId="0" applyFill="1" applyBorder="1"/>
    <xf numFmtId="0" fontId="0" fillId="4" borderId="11" xfId="0" applyFill="1" applyBorder="1"/>
    <xf numFmtId="0" fontId="0" fillId="4" borderId="7" xfId="0" applyFill="1" applyBorder="1"/>
    <xf numFmtId="0" fontId="0" fillId="4" borderId="8" xfId="0" applyFill="1" applyBorder="1"/>
    <xf numFmtId="0" fontId="0" fillId="2" borderId="10" xfId="0" applyFill="1" applyBorder="1"/>
    <xf numFmtId="0" fontId="0" fillId="2" borderId="1" xfId="0" applyFill="1" applyBorder="1"/>
    <xf numFmtId="0" fontId="0" fillId="2" borderId="3" xfId="0" applyFill="1" applyBorder="1"/>
    <xf numFmtId="0" fontId="0" fillId="2" borderId="12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11" xfId="0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27" xfId="0" applyFont="1" applyFill="1" applyBorder="1" applyAlignment="1">
      <alignment horizontal="center"/>
    </xf>
    <xf numFmtId="0" fontId="0" fillId="2" borderId="0" xfId="0" applyFill="1" applyBorder="1" applyAlignment="1"/>
    <xf numFmtId="0" fontId="0" fillId="2" borderId="5" xfId="0" applyFill="1" applyBorder="1" applyAlignment="1"/>
    <xf numFmtId="0" fontId="0" fillId="2" borderId="9" xfId="0" applyFill="1" applyBorder="1"/>
    <xf numFmtId="0" fontId="2" fillId="4" borderId="27" xfId="0" applyFont="1" applyFill="1" applyBorder="1" applyAlignment="1">
      <alignment horizontal="center"/>
    </xf>
    <xf numFmtId="0" fontId="0" fillId="4" borderId="0" xfId="0" applyFill="1" applyBorder="1" applyAlignment="1"/>
    <xf numFmtId="0" fontId="0" fillId="4" borderId="5" xfId="0" applyFill="1" applyBorder="1" applyAlignment="1"/>
    <xf numFmtId="0" fontId="0" fillId="4" borderId="9" xfId="0" applyFill="1" applyBorder="1"/>
    <xf numFmtId="0" fontId="0" fillId="0" borderId="0" xfId="0" applyFill="1" applyBorder="1"/>
    <xf numFmtId="0" fontId="0" fillId="0" borderId="0" xfId="0" applyFont="1" applyBorder="1"/>
    <xf numFmtId="0" fontId="0" fillId="0" borderId="2" xfId="0" applyFont="1" applyBorder="1"/>
    <xf numFmtId="0" fontId="0" fillId="0" borderId="5" xfId="0" applyFont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Akt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Sheet2!$T$53:$T$58</c:f>
                <c:numCache>
                  <c:formatCode>General</c:formatCode>
                  <c:ptCount val="6"/>
                  <c:pt idx="0">
                    <c:v>7.8979736228129899E-2</c:v>
                  </c:pt>
                  <c:pt idx="1">
                    <c:v>4.6625366734336475E-2</c:v>
                  </c:pt>
                  <c:pt idx="2">
                    <c:v>3.0218718842347055E-2</c:v>
                  </c:pt>
                  <c:pt idx="3">
                    <c:v>5.4571875870910433E-2</c:v>
                  </c:pt>
                  <c:pt idx="4">
                    <c:v>4.9982740028058636E-2</c:v>
                  </c:pt>
                  <c:pt idx="5">
                    <c:v>4.8332346034403034E-2</c:v>
                  </c:pt>
                </c:numCache>
              </c:numRef>
            </c:plus>
            <c:minus>
              <c:numRef>
                <c:f>Sheet2!$T$53:$T$58</c:f>
                <c:numCache>
                  <c:formatCode>General</c:formatCode>
                  <c:ptCount val="6"/>
                  <c:pt idx="0">
                    <c:v>7.8979736228129899E-2</c:v>
                  </c:pt>
                  <c:pt idx="1">
                    <c:v>4.6625366734336475E-2</c:v>
                  </c:pt>
                  <c:pt idx="2">
                    <c:v>3.0218718842347055E-2</c:v>
                  </c:pt>
                  <c:pt idx="3">
                    <c:v>5.4571875870910433E-2</c:v>
                  </c:pt>
                  <c:pt idx="4">
                    <c:v>4.9982740028058636E-2</c:v>
                  </c:pt>
                  <c:pt idx="5">
                    <c:v>4.8332346034403034E-2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Sheet2!$B$53:$B$58</c:f>
              <c:numCache>
                <c:formatCode>General</c:formatCode>
                <c:ptCount val="6"/>
                <c:pt idx="0">
                  <c:v>1.2419973701356968</c:v>
                </c:pt>
                <c:pt idx="1">
                  <c:v>1.2433912491680048</c:v>
                </c:pt>
                <c:pt idx="2">
                  <c:v>1.2738903315196568</c:v>
                </c:pt>
                <c:pt idx="3">
                  <c:v>1.2077220844915049</c:v>
                </c:pt>
                <c:pt idx="4">
                  <c:v>1.2175205670637175</c:v>
                </c:pt>
                <c:pt idx="5">
                  <c:v>1.2636254216553853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BE-4A34-B4B4-A69B75D81954}"/>
            </c:ext>
          </c:extLst>
        </c:ser>
        <c:ser>
          <c:idx val="1"/>
          <c:order val="1"/>
          <c:tx>
            <c:strRef>
              <c:f>Sheet2!$A$68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Sheet2!$T$59:$T$64</c:f>
                <c:numCache>
                  <c:formatCode>General</c:formatCode>
                  <c:ptCount val="6"/>
                  <c:pt idx="0">
                    <c:v>5.9913206573694797E-2</c:v>
                  </c:pt>
                  <c:pt idx="1">
                    <c:v>2.6669365745935595E-2</c:v>
                  </c:pt>
                  <c:pt idx="2">
                    <c:v>2.611431949693678E-2</c:v>
                  </c:pt>
                  <c:pt idx="3">
                    <c:v>4.4651790654471918E-2</c:v>
                  </c:pt>
                  <c:pt idx="4">
                    <c:v>3.4171097252809632E-2</c:v>
                  </c:pt>
                  <c:pt idx="5">
                    <c:v>4.0213091179690248E-2</c:v>
                  </c:pt>
                </c:numCache>
              </c:numRef>
            </c:plus>
            <c:minus>
              <c:numRef>
                <c:f>Sheet2!$T$59:$T$64</c:f>
                <c:numCache>
                  <c:formatCode>General</c:formatCode>
                  <c:ptCount val="6"/>
                  <c:pt idx="0">
                    <c:v>5.9913206573694797E-2</c:v>
                  </c:pt>
                  <c:pt idx="1">
                    <c:v>2.6669365745935595E-2</c:v>
                  </c:pt>
                  <c:pt idx="2">
                    <c:v>2.611431949693678E-2</c:v>
                  </c:pt>
                  <c:pt idx="3">
                    <c:v>4.4651790654471918E-2</c:v>
                  </c:pt>
                  <c:pt idx="4">
                    <c:v>3.4171097252809632E-2</c:v>
                  </c:pt>
                  <c:pt idx="5">
                    <c:v>4.0213091179690248E-2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Sheet2!$B$59:$B$64</c:f>
              <c:numCache>
                <c:formatCode>General</c:formatCode>
                <c:ptCount val="6"/>
                <c:pt idx="0">
                  <c:v>0.7953599513848495</c:v>
                </c:pt>
                <c:pt idx="1">
                  <c:v>0.71773316158658629</c:v>
                </c:pt>
                <c:pt idx="2">
                  <c:v>0.72766025782050858</c:v>
                </c:pt>
                <c:pt idx="3">
                  <c:v>0.78105435126727052</c:v>
                </c:pt>
                <c:pt idx="4">
                  <c:v>0.73242317132960644</c:v>
                </c:pt>
                <c:pt idx="5">
                  <c:v>0.8122135333790067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BE-4A34-B4B4-A69B75D81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22592"/>
        <c:axId val="133623168"/>
      </c:scatterChart>
      <c:valAx>
        <c:axId val="133622592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623168"/>
        <c:crosses val="autoZero"/>
        <c:crossBetween val="midCat"/>
      </c:valAx>
      <c:valAx>
        <c:axId val="133623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Relative intesity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6225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TSC2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Sheet2!$AC$53:$AC$58</c:f>
                <c:numCache>
                  <c:formatCode>General</c:formatCode>
                  <c:ptCount val="6"/>
                  <c:pt idx="0">
                    <c:v>6.5685627017825349E-2</c:v>
                  </c:pt>
                  <c:pt idx="1">
                    <c:v>7.8658180182326357E-2</c:v>
                  </c:pt>
                  <c:pt idx="2">
                    <c:v>3.2651254661081174E-2</c:v>
                  </c:pt>
                  <c:pt idx="3">
                    <c:v>1.138629598361089E-2</c:v>
                  </c:pt>
                  <c:pt idx="4">
                    <c:v>4.8781830426265965E-2</c:v>
                  </c:pt>
                  <c:pt idx="5">
                    <c:v>5.794160995197168E-2</c:v>
                  </c:pt>
                </c:numCache>
              </c:numRef>
            </c:plus>
            <c:minus>
              <c:numRef>
                <c:f>Sheet2!$AC$53:$AC$58</c:f>
                <c:numCache>
                  <c:formatCode>General</c:formatCode>
                  <c:ptCount val="6"/>
                  <c:pt idx="0">
                    <c:v>6.5685627017825349E-2</c:v>
                  </c:pt>
                  <c:pt idx="1">
                    <c:v>7.8658180182326357E-2</c:v>
                  </c:pt>
                  <c:pt idx="2">
                    <c:v>3.2651254661081174E-2</c:v>
                  </c:pt>
                  <c:pt idx="3">
                    <c:v>1.138629598361089E-2</c:v>
                  </c:pt>
                  <c:pt idx="4">
                    <c:v>4.8781830426265965E-2</c:v>
                  </c:pt>
                  <c:pt idx="5">
                    <c:v>5.794160995197168E-2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Sheet2!$K$53:$K$58</c:f>
              <c:numCache>
                <c:formatCode>General</c:formatCode>
                <c:ptCount val="6"/>
                <c:pt idx="0">
                  <c:v>1.1360333128444846</c:v>
                </c:pt>
                <c:pt idx="1">
                  <c:v>1.1280584903103845</c:v>
                </c:pt>
                <c:pt idx="2">
                  <c:v>1.0744738336291462</c:v>
                </c:pt>
                <c:pt idx="3">
                  <c:v>1.0552849712975574</c:v>
                </c:pt>
                <c:pt idx="4">
                  <c:v>0.95015429912412985</c:v>
                </c:pt>
                <c:pt idx="5">
                  <c:v>1.0121264366329552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53-4D5F-A705-FB37B43CB38A}"/>
            </c:ext>
          </c:extLst>
        </c:ser>
        <c:ser>
          <c:idx val="1"/>
          <c:order val="1"/>
          <c:tx>
            <c:strRef>
              <c:f>Sheet2!$A$68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Sheet2!$AC$59:$AC$64</c:f>
                <c:numCache>
                  <c:formatCode>General</c:formatCode>
                  <c:ptCount val="6"/>
                  <c:pt idx="0">
                    <c:v>6.9993695895937263E-2</c:v>
                  </c:pt>
                  <c:pt idx="1">
                    <c:v>1.6943339040743861E-2</c:v>
                  </c:pt>
                  <c:pt idx="2">
                    <c:v>5.2567852140897604E-2</c:v>
                  </c:pt>
                  <c:pt idx="3">
                    <c:v>2.2686645229517313E-2</c:v>
                  </c:pt>
                  <c:pt idx="4">
                    <c:v>4.916964002428556E-2</c:v>
                  </c:pt>
                  <c:pt idx="5">
                    <c:v>7.4221032372480025E-2</c:v>
                  </c:pt>
                </c:numCache>
              </c:numRef>
            </c:plus>
            <c:minus>
              <c:numRef>
                <c:f>Sheet2!$AC$59:$AC$64</c:f>
                <c:numCache>
                  <c:formatCode>General</c:formatCode>
                  <c:ptCount val="6"/>
                  <c:pt idx="0">
                    <c:v>6.9993695895937263E-2</c:v>
                  </c:pt>
                  <c:pt idx="1">
                    <c:v>1.6943339040743861E-2</c:v>
                  </c:pt>
                  <c:pt idx="2">
                    <c:v>5.2567852140897604E-2</c:v>
                  </c:pt>
                  <c:pt idx="3">
                    <c:v>2.2686645229517313E-2</c:v>
                  </c:pt>
                  <c:pt idx="4">
                    <c:v>4.916964002428556E-2</c:v>
                  </c:pt>
                  <c:pt idx="5">
                    <c:v>7.4221032372480025E-2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Sheet2!$K$59:$K$64</c:f>
              <c:numCache>
                <c:formatCode>General</c:formatCode>
                <c:ptCount val="6"/>
                <c:pt idx="0">
                  <c:v>0.9510751356047793</c:v>
                </c:pt>
                <c:pt idx="1">
                  <c:v>0.84973293103097736</c:v>
                </c:pt>
                <c:pt idx="2">
                  <c:v>0.83346462378776065</c:v>
                </c:pt>
                <c:pt idx="3">
                  <c:v>0.9743052907011327</c:v>
                </c:pt>
                <c:pt idx="4">
                  <c:v>0.93468156902283972</c:v>
                </c:pt>
                <c:pt idx="5">
                  <c:v>1.1270560273655328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53-4D5F-A705-FB37B43CB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20352"/>
        <c:axId val="134820928"/>
      </c:scatterChart>
      <c:valAx>
        <c:axId val="134820352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Time</a:t>
                </a:r>
                <a:r>
                  <a:rPr lang="nl-NL" baseline="0"/>
                  <a:t> </a:t>
                </a:r>
                <a:r>
                  <a:rPr lang="nl-NL" b="1" baseline="0"/>
                  <a:t>of stimulation with aa and ins (in minutes</a:t>
                </a:r>
                <a:r>
                  <a:rPr lang="nl-NL" baseline="0"/>
                  <a:t>)</a:t>
                </a:r>
                <a:endParaRPr lang="nl-N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820928"/>
        <c:crosses val="autoZero"/>
        <c:crossBetween val="midCat"/>
      </c:valAx>
      <c:valAx>
        <c:axId val="134820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 b="1"/>
                  <a:t>Relative</a:t>
                </a:r>
                <a:r>
                  <a:rPr lang="nl-NL" b="1" baseline="0"/>
                  <a:t> intesity</a:t>
                </a:r>
                <a:endParaRPr lang="nl-NL" b="1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8203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TSC2pT1462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Sheet2!$AD$53:$AD$58</c:f>
                <c:numCache>
                  <c:formatCode>General</c:formatCode>
                  <c:ptCount val="6"/>
                  <c:pt idx="0">
                    <c:v>3.2633807254345629E-2</c:v>
                  </c:pt>
                  <c:pt idx="1">
                    <c:v>7.5539630330943505E-2</c:v>
                  </c:pt>
                  <c:pt idx="2">
                    <c:v>4.8110519267489847E-2</c:v>
                  </c:pt>
                  <c:pt idx="3">
                    <c:v>6.7946263238963495E-2</c:v>
                  </c:pt>
                  <c:pt idx="4">
                    <c:v>0.10404977940431027</c:v>
                  </c:pt>
                  <c:pt idx="5">
                    <c:v>0.12072355554338279</c:v>
                  </c:pt>
                </c:numCache>
              </c:numRef>
            </c:plus>
            <c:minus>
              <c:numRef>
                <c:f>Sheet2!$AD$53:$AD$58</c:f>
                <c:numCache>
                  <c:formatCode>General</c:formatCode>
                  <c:ptCount val="6"/>
                  <c:pt idx="0">
                    <c:v>3.2633807254345629E-2</c:v>
                  </c:pt>
                  <c:pt idx="1">
                    <c:v>7.5539630330943505E-2</c:v>
                  </c:pt>
                  <c:pt idx="2">
                    <c:v>4.8110519267489847E-2</c:v>
                  </c:pt>
                  <c:pt idx="3">
                    <c:v>6.7946263238963495E-2</c:v>
                  </c:pt>
                  <c:pt idx="4">
                    <c:v>0.10404977940431027</c:v>
                  </c:pt>
                  <c:pt idx="5">
                    <c:v>0.12072355554338279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Sheet2!$L$53:$L$58</c:f>
              <c:numCache>
                <c:formatCode>General</c:formatCode>
                <c:ptCount val="6"/>
                <c:pt idx="0">
                  <c:v>0.64495746177032742</c:v>
                </c:pt>
                <c:pt idx="1">
                  <c:v>1.0310889916248158</c:v>
                </c:pt>
                <c:pt idx="2">
                  <c:v>0.96734693162342322</c:v>
                </c:pt>
                <c:pt idx="3">
                  <c:v>0.93874999836661743</c:v>
                </c:pt>
                <c:pt idx="4">
                  <c:v>0.85791204321522097</c:v>
                </c:pt>
                <c:pt idx="5">
                  <c:v>0.88913500178109639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91-4769-B76C-BA929D6FAD9B}"/>
            </c:ext>
          </c:extLst>
        </c:ser>
        <c:ser>
          <c:idx val="1"/>
          <c:order val="1"/>
          <c:tx>
            <c:strRef>
              <c:f>Sheet2!$A$68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Sheet2!$AD$59:$AD$64</c:f>
                <c:numCache>
                  <c:formatCode>General</c:formatCode>
                  <c:ptCount val="6"/>
                  <c:pt idx="0">
                    <c:v>9.223524035102007E-2</c:v>
                  </c:pt>
                  <c:pt idx="1">
                    <c:v>9.6466148589070724E-2</c:v>
                  </c:pt>
                  <c:pt idx="2">
                    <c:v>0.10238855095666448</c:v>
                  </c:pt>
                  <c:pt idx="3">
                    <c:v>5.2497932646537425E-2</c:v>
                  </c:pt>
                  <c:pt idx="4">
                    <c:v>5.1163746946505911E-2</c:v>
                  </c:pt>
                  <c:pt idx="5">
                    <c:v>0.13764220859470591</c:v>
                  </c:pt>
                </c:numCache>
              </c:numRef>
            </c:plus>
            <c:minus>
              <c:numRef>
                <c:f>Sheet2!$AD$59:$AD$64</c:f>
                <c:numCache>
                  <c:formatCode>General</c:formatCode>
                  <c:ptCount val="6"/>
                  <c:pt idx="0">
                    <c:v>9.223524035102007E-2</c:v>
                  </c:pt>
                  <c:pt idx="1">
                    <c:v>9.6466148589070724E-2</c:v>
                  </c:pt>
                  <c:pt idx="2">
                    <c:v>0.10238855095666448</c:v>
                  </c:pt>
                  <c:pt idx="3">
                    <c:v>5.2497932646537425E-2</c:v>
                  </c:pt>
                  <c:pt idx="4">
                    <c:v>5.1163746946505911E-2</c:v>
                  </c:pt>
                  <c:pt idx="5">
                    <c:v>0.13764220859470591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Sheet2!$L$59:$L$64</c:f>
              <c:numCache>
                <c:formatCode>General</c:formatCode>
                <c:ptCount val="6"/>
                <c:pt idx="0">
                  <c:v>1.0128070343280076</c:v>
                </c:pt>
                <c:pt idx="1">
                  <c:v>1.1504276023895901</c:v>
                </c:pt>
                <c:pt idx="2">
                  <c:v>1.1524049327618897</c:v>
                </c:pt>
                <c:pt idx="3">
                  <c:v>1.099302839940806</c:v>
                </c:pt>
                <c:pt idx="4">
                  <c:v>1.0523920897283086</c:v>
                </c:pt>
                <c:pt idx="5">
                  <c:v>1.2524854042606386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91-4769-B76C-BA929D6FA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23232"/>
        <c:axId val="137363456"/>
      </c:scatterChart>
      <c:valAx>
        <c:axId val="134823232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363456"/>
        <c:crosses val="autoZero"/>
        <c:crossBetween val="midCat"/>
      </c:valAx>
      <c:valAx>
        <c:axId val="137363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Relative intesity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823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IRS1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Sheet2!$AE$53:$AE$58</c:f>
                <c:numCache>
                  <c:formatCode>General</c:formatCode>
                  <c:ptCount val="6"/>
                  <c:pt idx="0">
                    <c:v>0.28038930055320488</c:v>
                  </c:pt>
                  <c:pt idx="1">
                    <c:v>0.25274435948458623</c:v>
                  </c:pt>
                  <c:pt idx="2">
                    <c:v>0.36119764328145876</c:v>
                  </c:pt>
                  <c:pt idx="3">
                    <c:v>0.11150437498037089</c:v>
                  </c:pt>
                  <c:pt idx="4">
                    <c:v>0.22066519945962704</c:v>
                  </c:pt>
                  <c:pt idx="5">
                    <c:v>0.19398939143884245</c:v>
                  </c:pt>
                </c:numCache>
              </c:numRef>
            </c:plus>
            <c:minus>
              <c:numRef>
                <c:f>Sheet2!$AE$53:$AE$58</c:f>
                <c:numCache>
                  <c:formatCode>General</c:formatCode>
                  <c:ptCount val="6"/>
                  <c:pt idx="0">
                    <c:v>0.28038930055320488</c:v>
                  </c:pt>
                  <c:pt idx="1">
                    <c:v>0.25274435948458623</c:v>
                  </c:pt>
                  <c:pt idx="2">
                    <c:v>0.36119764328145876</c:v>
                  </c:pt>
                  <c:pt idx="3">
                    <c:v>0.11150437498037089</c:v>
                  </c:pt>
                  <c:pt idx="4">
                    <c:v>0.22066519945962704</c:v>
                  </c:pt>
                  <c:pt idx="5">
                    <c:v>0.19398939143884245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Sheet2!$M$53:$M$58</c:f>
              <c:numCache>
                <c:formatCode>General</c:formatCode>
                <c:ptCount val="6"/>
                <c:pt idx="0">
                  <c:v>1.7007893353867916</c:v>
                </c:pt>
                <c:pt idx="1">
                  <c:v>1.6337051648069045</c:v>
                </c:pt>
                <c:pt idx="2">
                  <c:v>1.7970553272473608</c:v>
                </c:pt>
                <c:pt idx="3">
                  <c:v>1.5018866316045933</c:v>
                </c:pt>
                <c:pt idx="4">
                  <c:v>1.4369002730061933</c:v>
                </c:pt>
                <c:pt idx="5">
                  <c:v>1.1746532036296051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DE-49C6-BBCA-D0682BE918C9}"/>
            </c:ext>
          </c:extLst>
        </c:ser>
        <c:ser>
          <c:idx val="1"/>
          <c:order val="1"/>
          <c:tx>
            <c:strRef>
              <c:f>Sheet2!$A$68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Sheet2!$AE$59:$AE$64</c:f>
                <c:numCache>
                  <c:formatCode>General</c:formatCode>
                  <c:ptCount val="6"/>
                  <c:pt idx="0">
                    <c:v>0.14729570900637504</c:v>
                  </c:pt>
                  <c:pt idx="1">
                    <c:v>0.11943015158469185</c:v>
                  </c:pt>
                  <c:pt idx="2">
                    <c:v>0.13116607257820118</c:v>
                  </c:pt>
                  <c:pt idx="3">
                    <c:v>0.11285764730080149</c:v>
                  </c:pt>
                  <c:pt idx="4">
                    <c:v>0.13226140193467528</c:v>
                  </c:pt>
                  <c:pt idx="5">
                    <c:v>0.14627523524236627</c:v>
                  </c:pt>
                </c:numCache>
              </c:numRef>
            </c:plus>
            <c:minus>
              <c:numRef>
                <c:f>Sheet2!$AE$59:$AE$64</c:f>
                <c:numCache>
                  <c:formatCode>General</c:formatCode>
                  <c:ptCount val="6"/>
                  <c:pt idx="0">
                    <c:v>0.14729570900637504</c:v>
                  </c:pt>
                  <c:pt idx="1">
                    <c:v>0.11943015158469185</c:v>
                  </c:pt>
                  <c:pt idx="2">
                    <c:v>0.13116607257820118</c:v>
                  </c:pt>
                  <c:pt idx="3">
                    <c:v>0.11285764730080149</c:v>
                  </c:pt>
                  <c:pt idx="4">
                    <c:v>0.13226140193467528</c:v>
                  </c:pt>
                  <c:pt idx="5">
                    <c:v>0.14627523524236627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Sheet2!$M$59:$M$64</c:f>
              <c:numCache>
                <c:formatCode>General</c:formatCode>
                <c:ptCount val="6"/>
                <c:pt idx="0">
                  <c:v>0.41452276680856703</c:v>
                </c:pt>
                <c:pt idx="1">
                  <c:v>0.40449878040770115</c:v>
                </c:pt>
                <c:pt idx="2">
                  <c:v>0.44617008466279962</c:v>
                </c:pt>
                <c:pt idx="3">
                  <c:v>0.43532177248080567</c:v>
                </c:pt>
                <c:pt idx="4">
                  <c:v>0.50890860003977112</c:v>
                </c:pt>
                <c:pt idx="5">
                  <c:v>0.54961622047504421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DE-49C6-BBCA-D0682BE91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65760"/>
        <c:axId val="137366336"/>
      </c:scatterChart>
      <c:valAx>
        <c:axId val="137365760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Time</a:t>
                </a:r>
                <a:r>
                  <a:rPr lang="nl-NL" baseline="0"/>
                  <a:t> </a:t>
                </a:r>
                <a:r>
                  <a:rPr lang="nl-NL" b="1" baseline="0"/>
                  <a:t>of stimulation with aa and ins (in minutes</a:t>
                </a:r>
                <a:r>
                  <a:rPr lang="nl-NL" baseline="0"/>
                  <a:t>)</a:t>
                </a:r>
                <a:endParaRPr lang="nl-N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366336"/>
        <c:crosses val="autoZero"/>
        <c:crossBetween val="midCat"/>
      </c:valAx>
      <c:valAx>
        <c:axId val="137366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 b="1"/>
                  <a:t>Relative</a:t>
                </a:r>
                <a:r>
                  <a:rPr lang="nl-NL" b="1" baseline="0"/>
                  <a:t> intesity</a:t>
                </a:r>
                <a:endParaRPr lang="nl-NL" b="1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3657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IRS1pS636/639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Sheet2!$AF$53:$AF$58</c:f>
                <c:numCache>
                  <c:formatCode>General</c:formatCode>
                  <c:ptCount val="6"/>
                  <c:pt idx="0">
                    <c:v>0.11395341948339649</c:v>
                  </c:pt>
                  <c:pt idx="1">
                    <c:v>9.9761983214114933E-2</c:v>
                  </c:pt>
                  <c:pt idx="2">
                    <c:v>0.17512656205302582</c:v>
                  </c:pt>
                  <c:pt idx="3">
                    <c:v>0.22605035916875801</c:v>
                  </c:pt>
                  <c:pt idx="4">
                    <c:v>7.6381721068065789E-2</c:v>
                  </c:pt>
                  <c:pt idx="5">
                    <c:v>8.7867851931949542E-2</c:v>
                  </c:pt>
                </c:numCache>
              </c:numRef>
            </c:plus>
            <c:minus>
              <c:numRef>
                <c:f>Sheet2!$AF$53:$AF$58</c:f>
                <c:numCache>
                  <c:formatCode>General</c:formatCode>
                  <c:ptCount val="6"/>
                  <c:pt idx="0">
                    <c:v>0.11395341948339649</c:v>
                  </c:pt>
                  <c:pt idx="1">
                    <c:v>9.9761983214114933E-2</c:v>
                  </c:pt>
                  <c:pt idx="2">
                    <c:v>0.17512656205302582</c:v>
                  </c:pt>
                  <c:pt idx="3">
                    <c:v>0.22605035916875801</c:v>
                  </c:pt>
                  <c:pt idx="4">
                    <c:v>7.6381721068065789E-2</c:v>
                  </c:pt>
                  <c:pt idx="5">
                    <c:v>8.7867851931949542E-2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Sheet2!$N$53:$N$58</c:f>
              <c:numCache>
                <c:formatCode>General</c:formatCode>
                <c:ptCount val="6"/>
                <c:pt idx="0">
                  <c:v>0.86133323300418319</c:v>
                </c:pt>
                <c:pt idx="1">
                  <c:v>1.2777562401891693</c:v>
                </c:pt>
                <c:pt idx="2">
                  <c:v>1.494657534693937</c:v>
                </c:pt>
                <c:pt idx="3">
                  <c:v>1.4354723167475292</c:v>
                </c:pt>
                <c:pt idx="4">
                  <c:v>1.4938356664305981</c:v>
                </c:pt>
                <c:pt idx="5">
                  <c:v>1.6409552928778677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08-4E6F-9BC9-CC83020463F5}"/>
            </c:ext>
          </c:extLst>
        </c:ser>
        <c:ser>
          <c:idx val="1"/>
          <c:order val="1"/>
          <c:tx>
            <c:strRef>
              <c:f>Sheet2!$A$68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Sheet2!$AF$59:$AF$64</c:f>
                <c:numCache>
                  <c:formatCode>General</c:formatCode>
                  <c:ptCount val="6"/>
                  <c:pt idx="0">
                    <c:v>2.5252646103457718E-2</c:v>
                  </c:pt>
                  <c:pt idx="1">
                    <c:v>0.12047200481827212</c:v>
                  </c:pt>
                  <c:pt idx="2">
                    <c:v>0.12363588730336166</c:v>
                  </c:pt>
                  <c:pt idx="3">
                    <c:v>6.1218166863390405E-2</c:v>
                  </c:pt>
                  <c:pt idx="4">
                    <c:v>0.123187909927696</c:v>
                  </c:pt>
                  <c:pt idx="5">
                    <c:v>6.8397747136164685E-2</c:v>
                  </c:pt>
                </c:numCache>
              </c:numRef>
            </c:plus>
            <c:minus>
              <c:numRef>
                <c:f>Sheet2!$AF$59:$AF$64</c:f>
                <c:numCache>
                  <c:formatCode>General</c:formatCode>
                  <c:ptCount val="6"/>
                  <c:pt idx="0">
                    <c:v>2.5252646103457718E-2</c:v>
                  </c:pt>
                  <c:pt idx="1">
                    <c:v>0.12047200481827212</c:v>
                  </c:pt>
                  <c:pt idx="2">
                    <c:v>0.12363588730336166</c:v>
                  </c:pt>
                  <c:pt idx="3">
                    <c:v>6.1218166863390405E-2</c:v>
                  </c:pt>
                  <c:pt idx="4">
                    <c:v>0.123187909927696</c:v>
                  </c:pt>
                  <c:pt idx="5">
                    <c:v>6.8397747136164685E-2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Sheet2!$N$59:$N$64</c:f>
              <c:numCache>
                <c:formatCode>General</c:formatCode>
                <c:ptCount val="6"/>
                <c:pt idx="0">
                  <c:v>0.44881113717392052</c:v>
                </c:pt>
                <c:pt idx="1">
                  <c:v>0.7642789984925229</c:v>
                </c:pt>
                <c:pt idx="2">
                  <c:v>0.86047866672998019</c:v>
                </c:pt>
                <c:pt idx="3">
                  <c:v>0.54810564331902945</c:v>
                </c:pt>
                <c:pt idx="4">
                  <c:v>0.56122889514114571</c:v>
                </c:pt>
                <c:pt idx="5">
                  <c:v>0.57601827633968927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08-4E6F-9BC9-CC8302046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68640"/>
        <c:axId val="137369216"/>
      </c:scatterChart>
      <c:valAx>
        <c:axId val="137368640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369216"/>
        <c:crosses val="autoZero"/>
        <c:crossBetween val="midCat"/>
      </c:valAx>
      <c:valAx>
        <c:axId val="137369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Relative intesity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368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4E-BP1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Sheet2!$AG$53:$AG$58</c:f>
                <c:numCache>
                  <c:formatCode>General</c:formatCode>
                  <c:ptCount val="6"/>
                  <c:pt idx="0">
                    <c:v>4.0795333380659E-2</c:v>
                  </c:pt>
                  <c:pt idx="1">
                    <c:v>6.1589547693388001E-2</c:v>
                  </c:pt>
                  <c:pt idx="2">
                    <c:v>6.8497428823962966E-2</c:v>
                  </c:pt>
                  <c:pt idx="3">
                    <c:v>4.7463933465119061E-2</c:v>
                  </c:pt>
                  <c:pt idx="4">
                    <c:v>3.1265217092112378E-2</c:v>
                  </c:pt>
                  <c:pt idx="5">
                    <c:v>4.3522123411272096E-2</c:v>
                  </c:pt>
                </c:numCache>
              </c:numRef>
            </c:plus>
            <c:minus>
              <c:numRef>
                <c:f>Sheet2!$AG$53:$AG$58</c:f>
                <c:numCache>
                  <c:formatCode>General</c:formatCode>
                  <c:ptCount val="6"/>
                  <c:pt idx="0">
                    <c:v>4.0795333380659E-2</c:v>
                  </c:pt>
                  <c:pt idx="1">
                    <c:v>6.1589547693388001E-2</c:v>
                  </c:pt>
                  <c:pt idx="2">
                    <c:v>6.8497428823962966E-2</c:v>
                  </c:pt>
                  <c:pt idx="3">
                    <c:v>4.7463933465119061E-2</c:v>
                  </c:pt>
                  <c:pt idx="4">
                    <c:v>3.1265217092112378E-2</c:v>
                  </c:pt>
                  <c:pt idx="5">
                    <c:v>4.3522123411272096E-2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Sheet2!$O$53:$O$58</c:f>
              <c:numCache>
                <c:formatCode>General</c:formatCode>
                <c:ptCount val="6"/>
                <c:pt idx="0">
                  <c:v>0.45827191095507175</c:v>
                </c:pt>
                <c:pt idx="1">
                  <c:v>0.5675503294730424</c:v>
                </c:pt>
                <c:pt idx="2">
                  <c:v>0.73720375331018573</c:v>
                </c:pt>
                <c:pt idx="3">
                  <c:v>0.63763089637792059</c:v>
                </c:pt>
                <c:pt idx="4">
                  <c:v>0.55048051292090361</c:v>
                </c:pt>
                <c:pt idx="5">
                  <c:v>0.5278210097703363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47-43A6-8D61-45D977FCFC6A}"/>
            </c:ext>
          </c:extLst>
        </c:ser>
        <c:ser>
          <c:idx val="1"/>
          <c:order val="1"/>
          <c:tx>
            <c:strRef>
              <c:f>Sheet2!$A$68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Sheet2!$AG$59:$AG$64</c:f>
                <c:numCache>
                  <c:formatCode>General</c:formatCode>
                  <c:ptCount val="6"/>
                  <c:pt idx="0">
                    <c:v>0.18022877392314607</c:v>
                  </c:pt>
                  <c:pt idx="1">
                    <c:v>9.3420840203536332E-2</c:v>
                  </c:pt>
                  <c:pt idx="2">
                    <c:v>6.5762827326589085E-2</c:v>
                  </c:pt>
                  <c:pt idx="3">
                    <c:v>0.11777088204042721</c:v>
                  </c:pt>
                  <c:pt idx="4">
                    <c:v>0.17455340036609968</c:v>
                  </c:pt>
                  <c:pt idx="5">
                    <c:v>0.16956430818206725</c:v>
                  </c:pt>
                </c:numCache>
              </c:numRef>
            </c:plus>
            <c:minus>
              <c:numRef>
                <c:f>Sheet2!$AG$59:$AG$64</c:f>
                <c:numCache>
                  <c:formatCode>General</c:formatCode>
                  <c:ptCount val="6"/>
                  <c:pt idx="0">
                    <c:v>0.18022877392314607</c:v>
                  </c:pt>
                  <c:pt idx="1">
                    <c:v>9.3420840203536332E-2</c:v>
                  </c:pt>
                  <c:pt idx="2">
                    <c:v>6.5762827326589085E-2</c:v>
                  </c:pt>
                  <c:pt idx="3">
                    <c:v>0.11777088204042721</c:v>
                  </c:pt>
                  <c:pt idx="4">
                    <c:v>0.17455340036609968</c:v>
                  </c:pt>
                  <c:pt idx="5">
                    <c:v>0.16956430818206725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Sheet2!$O$59:$O$64</c:f>
              <c:numCache>
                <c:formatCode>General</c:formatCode>
                <c:ptCount val="6"/>
                <c:pt idx="0">
                  <c:v>1.3862963292914299</c:v>
                </c:pt>
                <c:pt idx="1">
                  <c:v>1.3432364423057641</c:v>
                </c:pt>
                <c:pt idx="2">
                  <c:v>1.3690417077065287</c:v>
                </c:pt>
                <c:pt idx="3">
                  <c:v>1.5075955967647685</c:v>
                </c:pt>
                <c:pt idx="4">
                  <c:v>1.5151483293038088</c:v>
                </c:pt>
                <c:pt idx="5">
                  <c:v>1.4984416819824993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47-43A6-8D61-45D977FCF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07520"/>
        <c:axId val="137708096"/>
      </c:scatterChart>
      <c:valAx>
        <c:axId val="137707520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Time</a:t>
                </a:r>
                <a:r>
                  <a:rPr lang="nl-NL" baseline="0"/>
                  <a:t> </a:t>
                </a:r>
                <a:r>
                  <a:rPr lang="nl-NL" b="1" baseline="0"/>
                  <a:t>of stimulation with aa and ins (in minutes</a:t>
                </a:r>
                <a:r>
                  <a:rPr lang="nl-NL" baseline="0"/>
                  <a:t>)</a:t>
                </a:r>
                <a:endParaRPr lang="nl-N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708096"/>
        <c:crosses val="autoZero"/>
        <c:crossBetween val="midCat"/>
      </c:valAx>
      <c:valAx>
        <c:axId val="137708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 b="1"/>
                  <a:t>Relative</a:t>
                </a:r>
                <a:r>
                  <a:rPr lang="nl-NL" b="1" baseline="0"/>
                  <a:t> intesity</a:t>
                </a:r>
                <a:endParaRPr lang="nl-NL" b="1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707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4E-BP1pT37/46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Sheet2!$AH$53:$AH$58</c:f>
                <c:numCache>
                  <c:formatCode>General</c:formatCode>
                  <c:ptCount val="6"/>
                  <c:pt idx="0">
                    <c:v>0.12308664063443893</c:v>
                  </c:pt>
                  <c:pt idx="1">
                    <c:v>5.9292625657806686E-2</c:v>
                  </c:pt>
                  <c:pt idx="2">
                    <c:v>7.8527067364247791E-2</c:v>
                  </c:pt>
                  <c:pt idx="3">
                    <c:v>6.7807652639053015E-2</c:v>
                  </c:pt>
                  <c:pt idx="4">
                    <c:v>5.843636475636383E-2</c:v>
                  </c:pt>
                  <c:pt idx="5">
                    <c:v>4.3526431788853959E-2</c:v>
                  </c:pt>
                </c:numCache>
              </c:numRef>
            </c:plus>
            <c:minus>
              <c:numRef>
                <c:f>Sheet2!$AH$53:$AH$58</c:f>
                <c:numCache>
                  <c:formatCode>General</c:formatCode>
                  <c:ptCount val="6"/>
                  <c:pt idx="0">
                    <c:v>0.12308664063443893</c:v>
                  </c:pt>
                  <c:pt idx="1">
                    <c:v>5.9292625657806686E-2</c:v>
                  </c:pt>
                  <c:pt idx="2">
                    <c:v>7.8527067364247791E-2</c:v>
                  </c:pt>
                  <c:pt idx="3">
                    <c:v>6.7807652639053015E-2</c:v>
                  </c:pt>
                  <c:pt idx="4">
                    <c:v>5.843636475636383E-2</c:v>
                  </c:pt>
                  <c:pt idx="5">
                    <c:v>4.3526431788853959E-2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Sheet2!$P$53:$P$58</c:f>
              <c:numCache>
                <c:formatCode>General</c:formatCode>
                <c:ptCount val="6"/>
                <c:pt idx="0">
                  <c:v>0.48816940329848713</c:v>
                </c:pt>
                <c:pt idx="1">
                  <c:v>0.93258531609590434</c:v>
                </c:pt>
                <c:pt idx="2">
                  <c:v>0.93500235628739414</c:v>
                </c:pt>
                <c:pt idx="3">
                  <c:v>0.9222354889525779</c:v>
                </c:pt>
                <c:pt idx="4">
                  <c:v>0.85005606592477567</c:v>
                </c:pt>
                <c:pt idx="5">
                  <c:v>0.80144290537808693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FC-4BAB-97DA-14CB6280E34F}"/>
            </c:ext>
          </c:extLst>
        </c:ser>
        <c:ser>
          <c:idx val="1"/>
          <c:order val="1"/>
          <c:tx>
            <c:strRef>
              <c:f>Sheet2!$A$68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Sheet2!$AH$59:$AH$64</c:f>
                <c:numCache>
                  <c:formatCode>General</c:formatCode>
                  <c:ptCount val="6"/>
                  <c:pt idx="0">
                    <c:v>9.4302914239692226E-2</c:v>
                  </c:pt>
                  <c:pt idx="1">
                    <c:v>0.10326324663362119</c:v>
                  </c:pt>
                  <c:pt idx="2">
                    <c:v>7.0562784441831269E-2</c:v>
                  </c:pt>
                  <c:pt idx="3">
                    <c:v>8.0978133853063961E-2</c:v>
                  </c:pt>
                  <c:pt idx="4">
                    <c:v>7.7254359968198738E-2</c:v>
                  </c:pt>
                  <c:pt idx="5">
                    <c:v>7.8174814609137069E-2</c:v>
                  </c:pt>
                </c:numCache>
              </c:numRef>
            </c:plus>
            <c:minus>
              <c:numRef>
                <c:f>Sheet2!$AH$59:$AH$64</c:f>
                <c:numCache>
                  <c:formatCode>General</c:formatCode>
                  <c:ptCount val="6"/>
                  <c:pt idx="0">
                    <c:v>9.4302914239692226E-2</c:v>
                  </c:pt>
                  <c:pt idx="1">
                    <c:v>0.10326324663362119</c:v>
                  </c:pt>
                  <c:pt idx="2">
                    <c:v>7.0562784441831269E-2</c:v>
                  </c:pt>
                  <c:pt idx="3">
                    <c:v>8.0978133853063961E-2</c:v>
                  </c:pt>
                  <c:pt idx="4">
                    <c:v>7.7254359968198738E-2</c:v>
                  </c:pt>
                  <c:pt idx="5">
                    <c:v>7.8174814609137069E-2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Sheet2!$P$59:$P$64</c:f>
              <c:numCache>
                <c:formatCode>General</c:formatCode>
                <c:ptCount val="6"/>
                <c:pt idx="0">
                  <c:v>0.80965394959092518</c:v>
                </c:pt>
                <c:pt idx="1">
                  <c:v>1.2142029788345619</c:v>
                </c:pt>
                <c:pt idx="2">
                  <c:v>1.2347024342800641</c:v>
                </c:pt>
                <c:pt idx="3">
                  <c:v>1.3395763931874958</c:v>
                </c:pt>
                <c:pt idx="4">
                  <c:v>1.2546925421518642</c:v>
                </c:pt>
                <c:pt idx="5">
                  <c:v>1.2915392494415086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FC-4BAB-97DA-14CB6280E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10976"/>
        <c:axId val="137711552"/>
      </c:scatterChart>
      <c:valAx>
        <c:axId val="137710976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711552"/>
        <c:crosses val="autoZero"/>
        <c:crossBetween val="midCat"/>
      </c:valAx>
      <c:valAx>
        <c:axId val="137711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Relative intesity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710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GAPDH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Sheet2!$AI$53:$AI$58</c:f>
                <c:numCache>
                  <c:formatCode>General</c:formatCode>
                  <c:ptCount val="6"/>
                  <c:pt idx="0">
                    <c:v>7.573931017739835E-2</c:v>
                  </c:pt>
                  <c:pt idx="1">
                    <c:v>0.157364997957402</c:v>
                  </c:pt>
                  <c:pt idx="2">
                    <c:v>0.16058408615231992</c:v>
                  </c:pt>
                  <c:pt idx="3">
                    <c:v>0.14328251783270543</c:v>
                  </c:pt>
                  <c:pt idx="4">
                    <c:v>8.4838089522859247E-2</c:v>
                  </c:pt>
                  <c:pt idx="5">
                    <c:v>4.6814787483691542E-2</c:v>
                  </c:pt>
                </c:numCache>
              </c:numRef>
            </c:plus>
            <c:minus>
              <c:numRef>
                <c:f>Sheet2!$AI$53:$AI$58</c:f>
                <c:numCache>
                  <c:formatCode>General</c:formatCode>
                  <c:ptCount val="6"/>
                  <c:pt idx="0">
                    <c:v>7.573931017739835E-2</c:v>
                  </c:pt>
                  <c:pt idx="1">
                    <c:v>0.157364997957402</c:v>
                  </c:pt>
                  <c:pt idx="2">
                    <c:v>0.16058408615231992</c:v>
                  </c:pt>
                  <c:pt idx="3">
                    <c:v>0.14328251783270543</c:v>
                  </c:pt>
                  <c:pt idx="4">
                    <c:v>8.4838089522859247E-2</c:v>
                  </c:pt>
                  <c:pt idx="5">
                    <c:v>4.6814787483691542E-2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Sheet2!$Q$53:$Q$58</c:f>
              <c:numCache>
                <c:formatCode>General</c:formatCode>
                <c:ptCount val="6"/>
                <c:pt idx="0">
                  <c:v>1.436381856898352</c:v>
                </c:pt>
                <c:pt idx="1">
                  <c:v>1.4008072912572289</c:v>
                </c:pt>
                <c:pt idx="2">
                  <c:v>1.3059042627354045</c:v>
                </c:pt>
                <c:pt idx="3">
                  <c:v>1.3155897513385577</c:v>
                </c:pt>
                <c:pt idx="4">
                  <c:v>1.1997863929642869</c:v>
                </c:pt>
                <c:pt idx="5">
                  <c:v>1.3018553665379746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8C-4437-A7A1-227224C63472}"/>
            </c:ext>
          </c:extLst>
        </c:ser>
        <c:ser>
          <c:idx val="1"/>
          <c:order val="1"/>
          <c:tx>
            <c:strRef>
              <c:f>Sheet2!$A$68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Sheet2!$AI$59:$AI$64</c:f>
                <c:numCache>
                  <c:formatCode>General</c:formatCode>
                  <c:ptCount val="6"/>
                  <c:pt idx="0">
                    <c:v>0.11779182495624417</c:v>
                  </c:pt>
                  <c:pt idx="1">
                    <c:v>9.9781005559833366E-2</c:v>
                  </c:pt>
                  <c:pt idx="2">
                    <c:v>0.10970834772336122</c:v>
                  </c:pt>
                  <c:pt idx="3">
                    <c:v>9.8334816781915191E-2</c:v>
                  </c:pt>
                  <c:pt idx="4">
                    <c:v>6.9386775563768016E-2</c:v>
                  </c:pt>
                  <c:pt idx="5">
                    <c:v>7.8654239285952235E-2</c:v>
                  </c:pt>
                </c:numCache>
              </c:numRef>
            </c:plus>
            <c:minus>
              <c:numRef>
                <c:f>Sheet2!$AI$59:$AI$64</c:f>
                <c:numCache>
                  <c:formatCode>General</c:formatCode>
                  <c:ptCount val="6"/>
                  <c:pt idx="0">
                    <c:v>0.11779182495624417</c:v>
                  </c:pt>
                  <c:pt idx="1">
                    <c:v>9.9781005559833366E-2</c:v>
                  </c:pt>
                  <c:pt idx="2">
                    <c:v>0.10970834772336122</c:v>
                  </c:pt>
                  <c:pt idx="3">
                    <c:v>9.8334816781915191E-2</c:v>
                  </c:pt>
                  <c:pt idx="4">
                    <c:v>6.9386775563768016E-2</c:v>
                  </c:pt>
                  <c:pt idx="5">
                    <c:v>7.8654239285952235E-2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Sheet2!$Q$59:$Q$64</c:f>
              <c:numCache>
                <c:formatCode>General</c:formatCode>
                <c:ptCount val="6"/>
                <c:pt idx="0">
                  <c:v>0.63395611750948255</c:v>
                </c:pt>
                <c:pt idx="1">
                  <c:v>0.60633640918931897</c:v>
                </c:pt>
                <c:pt idx="2">
                  <c:v>0.64926685233642734</c:v>
                </c:pt>
                <c:pt idx="3">
                  <c:v>0.69624753484559643</c:v>
                </c:pt>
                <c:pt idx="4">
                  <c:v>0.63579107928184275</c:v>
                </c:pt>
                <c:pt idx="5">
                  <c:v>0.84977997168783381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8C-4437-A7A1-227224C63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13856"/>
        <c:axId val="137714432"/>
      </c:scatterChart>
      <c:valAx>
        <c:axId val="137713856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Time</a:t>
                </a:r>
                <a:r>
                  <a:rPr lang="nl-NL" baseline="0"/>
                  <a:t> </a:t>
                </a:r>
                <a:r>
                  <a:rPr lang="nl-NL" b="1" baseline="0"/>
                  <a:t>of stimulation with aa and ins (in minutes</a:t>
                </a:r>
                <a:r>
                  <a:rPr lang="nl-NL" baseline="0"/>
                  <a:t>)</a:t>
                </a:r>
                <a:endParaRPr lang="nl-N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714432"/>
        <c:crosses val="autoZero"/>
        <c:crossBetween val="midCat"/>
      </c:valAx>
      <c:valAx>
        <c:axId val="137714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 b="1"/>
                  <a:t>Relative</a:t>
                </a:r>
                <a:r>
                  <a:rPr lang="nl-NL" b="1" baseline="0"/>
                  <a:t> intesity</a:t>
                </a:r>
                <a:endParaRPr lang="nl-NL" b="1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713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AktpT308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Sheet2!$U$53:$U$58</c:f>
                <c:numCache>
                  <c:formatCode>General</c:formatCode>
                  <c:ptCount val="6"/>
                  <c:pt idx="0">
                    <c:v>3.2853772082451549E-2</c:v>
                  </c:pt>
                  <c:pt idx="1">
                    <c:v>1.9032297141642573E-2</c:v>
                  </c:pt>
                  <c:pt idx="2">
                    <c:v>3.8622185080953123E-2</c:v>
                  </c:pt>
                  <c:pt idx="3">
                    <c:v>4.4771975698178562E-2</c:v>
                  </c:pt>
                  <c:pt idx="4">
                    <c:v>5.9192292145284146E-2</c:v>
                  </c:pt>
                  <c:pt idx="5">
                    <c:v>5.6426649768177448E-2</c:v>
                  </c:pt>
                </c:numCache>
              </c:numRef>
            </c:plus>
            <c:minus>
              <c:numRef>
                <c:f>Sheet2!$U$53:$U$58</c:f>
                <c:numCache>
                  <c:formatCode>General</c:formatCode>
                  <c:ptCount val="6"/>
                  <c:pt idx="0">
                    <c:v>3.2853772082451549E-2</c:v>
                  </c:pt>
                  <c:pt idx="1">
                    <c:v>1.9032297141642573E-2</c:v>
                  </c:pt>
                  <c:pt idx="2">
                    <c:v>3.8622185080953123E-2</c:v>
                  </c:pt>
                  <c:pt idx="3">
                    <c:v>4.4771975698178562E-2</c:v>
                  </c:pt>
                  <c:pt idx="4">
                    <c:v>5.9192292145284146E-2</c:v>
                  </c:pt>
                  <c:pt idx="5">
                    <c:v>5.6426649768177448E-2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Sheet2!$C$53:$C$58</c:f>
              <c:numCache>
                <c:formatCode>General</c:formatCode>
                <c:ptCount val="6"/>
                <c:pt idx="0">
                  <c:v>0.48624341533484627</c:v>
                </c:pt>
                <c:pt idx="1">
                  <c:v>0.87720292618617601</c:v>
                </c:pt>
                <c:pt idx="2">
                  <c:v>0.82508011716801244</c:v>
                </c:pt>
                <c:pt idx="3">
                  <c:v>0.92605268661891393</c:v>
                </c:pt>
                <c:pt idx="4">
                  <c:v>0.79886512648372654</c:v>
                </c:pt>
                <c:pt idx="5">
                  <c:v>0.86879086823172713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16-4E20-BB41-D2D79408516B}"/>
            </c:ext>
          </c:extLst>
        </c:ser>
        <c:ser>
          <c:idx val="1"/>
          <c:order val="1"/>
          <c:tx>
            <c:strRef>
              <c:f>Sheet2!$A$68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Sheet2!$U$59:$U$64</c:f>
                <c:numCache>
                  <c:formatCode>General</c:formatCode>
                  <c:ptCount val="6"/>
                  <c:pt idx="0">
                    <c:v>6.0592596048986688E-2</c:v>
                  </c:pt>
                  <c:pt idx="1">
                    <c:v>4.9662446560691152E-2</c:v>
                  </c:pt>
                  <c:pt idx="2">
                    <c:v>7.7720698932407739E-2</c:v>
                  </c:pt>
                  <c:pt idx="3">
                    <c:v>3.4461346685322324E-2</c:v>
                  </c:pt>
                  <c:pt idx="4">
                    <c:v>0.11114058709233343</c:v>
                  </c:pt>
                  <c:pt idx="5">
                    <c:v>8.7391007774231519E-2</c:v>
                  </c:pt>
                </c:numCache>
              </c:numRef>
            </c:plus>
            <c:minus>
              <c:numRef>
                <c:f>Sheet2!$U$59:$U$64</c:f>
                <c:numCache>
                  <c:formatCode>General</c:formatCode>
                  <c:ptCount val="6"/>
                  <c:pt idx="0">
                    <c:v>6.0592596048986688E-2</c:v>
                  </c:pt>
                  <c:pt idx="1">
                    <c:v>4.9662446560691152E-2</c:v>
                  </c:pt>
                  <c:pt idx="2">
                    <c:v>7.7720698932407739E-2</c:v>
                  </c:pt>
                  <c:pt idx="3">
                    <c:v>3.4461346685322324E-2</c:v>
                  </c:pt>
                  <c:pt idx="4">
                    <c:v>0.11114058709233343</c:v>
                  </c:pt>
                  <c:pt idx="5">
                    <c:v>8.7391007774231519E-2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Sheet2!$C$59:$C$64</c:f>
              <c:numCache>
                <c:formatCode>General</c:formatCode>
                <c:ptCount val="6"/>
                <c:pt idx="0">
                  <c:v>0.78679836378531043</c:v>
                </c:pt>
                <c:pt idx="1">
                  <c:v>1.3359735355111553</c:v>
                </c:pt>
                <c:pt idx="2">
                  <c:v>1.3921396133971649</c:v>
                </c:pt>
                <c:pt idx="3">
                  <c:v>1.3974705426374769</c:v>
                </c:pt>
                <c:pt idx="4">
                  <c:v>1.2157174585189319</c:v>
                </c:pt>
                <c:pt idx="5">
                  <c:v>1.1516204093193874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16-4E20-BB41-D2D794085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25472"/>
        <c:axId val="133626048"/>
      </c:scatterChart>
      <c:valAx>
        <c:axId val="133625472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626048"/>
        <c:crosses val="autoZero"/>
        <c:crossBetween val="midCat"/>
      </c:valAx>
      <c:valAx>
        <c:axId val="133626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Relative intesity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625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AktpS473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Sheet2!$V$53:$V$58</c:f>
                <c:numCache>
                  <c:formatCode>General</c:formatCode>
                  <c:ptCount val="6"/>
                  <c:pt idx="0">
                    <c:v>5.0488580297858875E-2</c:v>
                  </c:pt>
                  <c:pt idx="1">
                    <c:v>3.5336179607882906E-2</c:v>
                  </c:pt>
                  <c:pt idx="2">
                    <c:v>4.8775477458888286E-2</c:v>
                  </c:pt>
                  <c:pt idx="3">
                    <c:v>7.0739514162582867E-2</c:v>
                  </c:pt>
                  <c:pt idx="4">
                    <c:v>7.0374332476032878E-2</c:v>
                  </c:pt>
                  <c:pt idx="5">
                    <c:v>8.1108727834218547E-2</c:v>
                  </c:pt>
                </c:numCache>
              </c:numRef>
            </c:plus>
            <c:minus>
              <c:numRef>
                <c:f>Sheet2!$V$53:$V$58</c:f>
                <c:numCache>
                  <c:formatCode>General</c:formatCode>
                  <c:ptCount val="6"/>
                  <c:pt idx="0">
                    <c:v>5.0488580297858875E-2</c:v>
                  </c:pt>
                  <c:pt idx="1">
                    <c:v>3.5336179607882906E-2</c:v>
                  </c:pt>
                  <c:pt idx="2">
                    <c:v>4.8775477458888286E-2</c:v>
                  </c:pt>
                  <c:pt idx="3">
                    <c:v>7.0739514162582867E-2</c:v>
                  </c:pt>
                  <c:pt idx="4">
                    <c:v>7.0374332476032878E-2</c:v>
                  </c:pt>
                  <c:pt idx="5">
                    <c:v>8.1108727834218547E-2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Sheet2!$D$53:$D$58</c:f>
              <c:numCache>
                <c:formatCode>General</c:formatCode>
                <c:ptCount val="6"/>
                <c:pt idx="0">
                  <c:v>0.39258616901127408</c:v>
                </c:pt>
                <c:pt idx="1">
                  <c:v>0.96389781161707666</c:v>
                </c:pt>
                <c:pt idx="2">
                  <c:v>0.94702308500922094</c:v>
                </c:pt>
                <c:pt idx="3">
                  <c:v>1.0188297751347675</c:v>
                </c:pt>
                <c:pt idx="4">
                  <c:v>0.95164038562482256</c:v>
                </c:pt>
                <c:pt idx="5">
                  <c:v>0.99167711268519543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29-4D7C-B666-FA2228F5C5E3}"/>
            </c:ext>
          </c:extLst>
        </c:ser>
        <c:ser>
          <c:idx val="1"/>
          <c:order val="1"/>
          <c:tx>
            <c:strRef>
              <c:f>Sheet2!$A$68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Sheet2!$V$59:$V$64</c:f>
                <c:numCache>
                  <c:formatCode>General</c:formatCode>
                  <c:ptCount val="6"/>
                  <c:pt idx="0">
                    <c:v>5.8182434590127112E-2</c:v>
                  </c:pt>
                  <c:pt idx="1">
                    <c:v>3.7073626777406228E-2</c:v>
                  </c:pt>
                  <c:pt idx="2">
                    <c:v>7.2700797437329059E-2</c:v>
                  </c:pt>
                  <c:pt idx="3">
                    <c:v>6.7790744687965157E-2</c:v>
                  </c:pt>
                  <c:pt idx="4">
                    <c:v>0.12092774793770113</c:v>
                  </c:pt>
                  <c:pt idx="5">
                    <c:v>8.1759081151393465E-2</c:v>
                  </c:pt>
                </c:numCache>
              </c:numRef>
            </c:plus>
            <c:minus>
              <c:numRef>
                <c:f>Sheet2!$V$59:$V$64</c:f>
                <c:numCache>
                  <c:formatCode>General</c:formatCode>
                  <c:ptCount val="6"/>
                  <c:pt idx="0">
                    <c:v>5.8182434590127112E-2</c:v>
                  </c:pt>
                  <c:pt idx="1">
                    <c:v>3.7073626777406228E-2</c:v>
                  </c:pt>
                  <c:pt idx="2">
                    <c:v>7.2700797437329059E-2</c:v>
                  </c:pt>
                  <c:pt idx="3">
                    <c:v>6.7790744687965157E-2</c:v>
                  </c:pt>
                  <c:pt idx="4">
                    <c:v>0.12092774793770113</c:v>
                  </c:pt>
                  <c:pt idx="5">
                    <c:v>8.1759081151393465E-2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Sheet2!$D$59:$D$64</c:f>
              <c:numCache>
                <c:formatCode>General</c:formatCode>
                <c:ptCount val="6"/>
                <c:pt idx="0">
                  <c:v>0.76363552564001602</c:v>
                </c:pt>
                <c:pt idx="1">
                  <c:v>1.1619487724601103</c:v>
                </c:pt>
                <c:pt idx="2">
                  <c:v>1.2504005165772447</c:v>
                </c:pt>
                <c:pt idx="3">
                  <c:v>1.2877427715579686</c:v>
                </c:pt>
                <c:pt idx="4">
                  <c:v>1.2014192084481308</c:v>
                </c:pt>
                <c:pt idx="5">
                  <c:v>1.1355436223019224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29-4D7C-B666-FA2228F5C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77632"/>
        <c:axId val="108078208"/>
      </c:scatterChart>
      <c:valAx>
        <c:axId val="108077632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078208"/>
        <c:crosses val="autoZero"/>
        <c:crossBetween val="midCat"/>
      </c:valAx>
      <c:valAx>
        <c:axId val="108078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Relative intesity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077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PRAS40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Sheet2!$W$53:$W$58</c:f>
                <c:numCache>
                  <c:formatCode>General</c:formatCode>
                  <c:ptCount val="6"/>
                  <c:pt idx="0">
                    <c:v>3.4254379046855361E-2</c:v>
                  </c:pt>
                  <c:pt idx="1">
                    <c:v>1.6674788654900071E-2</c:v>
                  </c:pt>
                  <c:pt idx="2">
                    <c:v>3.0970106656157546E-2</c:v>
                  </c:pt>
                  <c:pt idx="3">
                    <c:v>1.6536753125170632E-2</c:v>
                  </c:pt>
                  <c:pt idx="4">
                    <c:v>2.1740478002271416E-2</c:v>
                  </c:pt>
                  <c:pt idx="5">
                    <c:v>3.5459068987580229E-2</c:v>
                  </c:pt>
                </c:numCache>
              </c:numRef>
            </c:plus>
            <c:minus>
              <c:numRef>
                <c:f>Sheet2!$W$53:$W$58</c:f>
                <c:numCache>
                  <c:formatCode>General</c:formatCode>
                  <c:ptCount val="6"/>
                  <c:pt idx="0">
                    <c:v>3.4254379046855361E-2</c:v>
                  </c:pt>
                  <c:pt idx="1">
                    <c:v>1.6674788654900071E-2</c:v>
                  </c:pt>
                  <c:pt idx="2">
                    <c:v>3.0970106656157546E-2</c:v>
                  </c:pt>
                  <c:pt idx="3">
                    <c:v>1.6536753125170632E-2</c:v>
                  </c:pt>
                  <c:pt idx="4">
                    <c:v>2.1740478002271416E-2</c:v>
                  </c:pt>
                  <c:pt idx="5">
                    <c:v>3.5459068987580229E-2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Sheet2!$E$53:$E$58</c:f>
              <c:numCache>
                <c:formatCode>General</c:formatCode>
                <c:ptCount val="6"/>
                <c:pt idx="0">
                  <c:v>0.98196770312473303</c:v>
                </c:pt>
                <c:pt idx="1">
                  <c:v>1.0019112109644968</c:v>
                </c:pt>
                <c:pt idx="2">
                  <c:v>0.97592553227500167</c:v>
                </c:pt>
                <c:pt idx="3">
                  <c:v>0.98713688712980541</c:v>
                </c:pt>
                <c:pt idx="4">
                  <c:v>0.93280902265226673</c:v>
                </c:pt>
                <c:pt idx="5">
                  <c:v>0.96657719665872521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3A-4D38-B707-32CEF67B2196}"/>
            </c:ext>
          </c:extLst>
        </c:ser>
        <c:ser>
          <c:idx val="1"/>
          <c:order val="1"/>
          <c:tx>
            <c:strRef>
              <c:f>Sheet2!$A$68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Sheet2!$W$59:$W$64</c:f>
                <c:numCache>
                  <c:formatCode>General</c:formatCode>
                  <c:ptCount val="6"/>
                  <c:pt idx="0">
                    <c:v>5.8310035405414455E-2</c:v>
                  </c:pt>
                  <c:pt idx="1">
                    <c:v>1.8808939340318995E-2</c:v>
                  </c:pt>
                  <c:pt idx="2">
                    <c:v>2.1450550680362633E-2</c:v>
                  </c:pt>
                  <c:pt idx="3">
                    <c:v>3.6458016608632925E-2</c:v>
                  </c:pt>
                  <c:pt idx="4">
                    <c:v>5.9082012925545574E-2</c:v>
                  </c:pt>
                  <c:pt idx="5">
                    <c:v>5.4078316894996432E-2</c:v>
                  </c:pt>
                </c:numCache>
              </c:numRef>
            </c:plus>
            <c:minus>
              <c:numRef>
                <c:f>Sheet2!$W$59:$W$64</c:f>
                <c:numCache>
                  <c:formatCode>General</c:formatCode>
                  <c:ptCount val="6"/>
                  <c:pt idx="0">
                    <c:v>5.8310035405414455E-2</c:v>
                  </c:pt>
                  <c:pt idx="1">
                    <c:v>1.8808939340318995E-2</c:v>
                  </c:pt>
                  <c:pt idx="2">
                    <c:v>2.1450550680362633E-2</c:v>
                  </c:pt>
                  <c:pt idx="3">
                    <c:v>3.6458016608632925E-2</c:v>
                  </c:pt>
                  <c:pt idx="4">
                    <c:v>5.9082012925545574E-2</c:v>
                  </c:pt>
                  <c:pt idx="5">
                    <c:v>5.4078316894996432E-2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Sheet2!$E$59:$E$64</c:f>
              <c:numCache>
                <c:formatCode>General</c:formatCode>
                <c:ptCount val="6"/>
                <c:pt idx="0">
                  <c:v>0.96794121352875839</c:v>
                </c:pt>
                <c:pt idx="1">
                  <c:v>1.0092361643290131</c:v>
                </c:pt>
                <c:pt idx="2">
                  <c:v>1.0273494061030128</c:v>
                </c:pt>
                <c:pt idx="3">
                  <c:v>1.0672276680646688</c:v>
                </c:pt>
                <c:pt idx="4">
                  <c:v>1.0413826205348011</c:v>
                </c:pt>
                <c:pt idx="5">
                  <c:v>1.082541180536547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3A-4D38-B707-32CEF67B2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80512"/>
        <c:axId val="108081088"/>
      </c:scatterChart>
      <c:valAx>
        <c:axId val="108080512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081088"/>
        <c:crosses val="autoZero"/>
        <c:crossBetween val="midCat"/>
      </c:valAx>
      <c:valAx>
        <c:axId val="108081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Relative intesity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0805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PRAS40pT246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Sheet2!$X$53:$X$58</c:f>
                <c:numCache>
                  <c:formatCode>General</c:formatCode>
                  <c:ptCount val="6"/>
                  <c:pt idx="0">
                    <c:v>1.4655540596027852E-2</c:v>
                  </c:pt>
                  <c:pt idx="1">
                    <c:v>4.6404910404608438E-2</c:v>
                  </c:pt>
                  <c:pt idx="2">
                    <c:v>5.3588641242415691E-2</c:v>
                  </c:pt>
                  <c:pt idx="3">
                    <c:v>4.2291763988918318E-2</c:v>
                  </c:pt>
                  <c:pt idx="4">
                    <c:v>4.4048625875549328E-2</c:v>
                  </c:pt>
                  <c:pt idx="5">
                    <c:v>4.6760259806836436E-2</c:v>
                  </c:pt>
                </c:numCache>
              </c:numRef>
            </c:plus>
            <c:minus>
              <c:numRef>
                <c:f>Sheet2!$X$53:$X$58</c:f>
                <c:numCache>
                  <c:formatCode>General</c:formatCode>
                  <c:ptCount val="6"/>
                  <c:pt idx="0">
                    <c:v>1.4655540596027852E-2</c:v>
                  </c:pt>
                  <c:pt idx="1">
                    <c:v>4.6404910404608438E-2</c:v>
                  </c:pt>
                  <c:pt idx="2">
                    <c:v>5.3588641242415691E-2</c:v>
                  </c:pt>
                  <c:pt idx="3">
                    <c:v>4.2291763988918318E-2</c:v>
                  </c:pt>
                  <c:pt idx="4">
                    <c:v>4.4048625875549328E-2</c:v>
                  </c:pt>
                  <c:pt idx="5">
                    <c:v>4.6760259806836436E-2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Sheet2!$F$53:$F$58</c:f>
              <c:numCache>
                <c:formatCode>General</c:formatCode>
                <c:ptCount val="6"/>
                <c:pt idx="0">
                  <c:v>0.38719029362545598</c:v>
                </c:pt>
                <c:pt idx="1">
                  <c:v>1.0135713877297667</c:v>
                </c:pt>
                <c:pt idx="2">
                  <c:v>1.0077669806031582</c:v>
                </c:pt>
                <c:pt idx="3">
                  <c:v>1.0072188731810572</c:v>
                </c:pt>
                <c:pt idx="4">
                  <c:v>0.95756254117770911</c:v>
                </c:pt>
                <c:pt idx="5">
                  <c:v>1.0072298560894244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19-4499-9C8E-4E2B0E2ECE22}"/>
            </c:ext>
          </c:extLst>
        </c:ser>
        <c:ser>
          <c:idx val="1"/>
          <c:order val="1"/>
          <c:tx>
            <c:strRef>
              <c:f>Sheet2!$A$68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Sheet2!$X$59:$X$64</c:f>
                <c:numCache>
                  <c:formatCode>General</c:formatCode>
                  <c:ptCount val="6"/>
                  <c:pt idx="0">
                    <c:v>5.6556897463128801E-2</c:v>
                  </c:pt>
                  <c:pt idx="1">
                    <c:v>2.5777978803283592E-2</c:v>
                  </c:pt>
                  <c:pt idx="2">
                    <c:v>3.4946787889612349E-2</c:v>
                  </c:pt>
                  <c:pt idx="3">
                    <c:v>6.1252023287767937E-2</c:v>
                  </c:pt>
                  <c:pt idx="4">
                    <c:v>5.6794223212151156E-2</c:v>
                  </c:pt>
                  <c:pt idx="5">
                    <c:v>9.967256740127492E-2</c:v>
                  </c:pt>
                </c:numCache>
              </c:numRef>
            </c:plus>
            <c:minus>
              <c:numRef>
                <c:f>Sheet2!$X$59:$X$64</c:f>
                <c:numCache>
                  <c:formatCode>General</c:formatCode>
                  <c:ptCount val="6"/>
                  <c:pt idx="0">
                    <c:v>5.6556897463128801E-2</c:v>
                  </c:pt>
                  <c:pt idx="1">
                    <c:v>2.5777978803283592E-2</c:v>
                  </c:pt>
                  <c:pt idx="2">
                    <c:v>3.4946787889612349E-2</c:v>
                  </c:pt>
                  <c:pt idx="3">
                    <c:v>6.1252023287767937E-2</c:v>
                  </c:pt>
                  <c:pt idx="4">
                    <c:v>5.6794223212151156E-2</c:v>
                  </c:pt>
                  <c:pt idx="5">
                    <c:v>9.967256740127492E-2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Sheet2!$F$59:$F$64</c:f>
              <c:numCache>
                <c:formatCode>General</c:formatCode>
                <c:ptCount val="6"/>
                <c:pt idx="0">
                  <c:v>0.98178080901065923</c:v>
                </c:pt>
                <c:pt idx="1">
                  <c:v>1.114827151868373</c:v>
                </c:pt>
                <c:pt idx="2">
                  <c:v>1.1054015722004551</c:v>
                </c:pt>
                <c:pt idx="3">
                  <c:v>1.1629778573513108</c:v>
                </c:pt>
                <c:pt idx="4">
                  <c:v>1.1413748955770697</c:v>
                </c:pt>
                <c:pt idx="5">
                  <c:v>1.1783896994085061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19-4499-9C8E-4E2B0E2EC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83392"/>
        <c:axId val="108083968"/>
      </c:scatterChart>
      <c:valAx>
        <c:axId val="108083392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083968"/>
        <c:crosses val="autoZero"/>
        <c:crossBetween val="midCat"/>
      </c:valAx>
      <c:valAx>
        <c:axId val="108083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Relative intesity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083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PRAS40pS183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Sheet2!$Y$53:$Y$58</c:f>
                <c:numCache>
                  <c:formatCode>General</c:formatCode>
                  <c:ptCount val="6"/>
                  <c:pt idx="0">
                    <c:v>4.8683783420321904E-2</c:v>
                  </c:pt>
                  <c:pt idx="1">
                    <c:v>3.5708625022456961E-2</c:v>
                  </c:pt>
                  <c:pt idx="2">
                    <c:v>3.0806180789671504E-2</c:v>
                  </c:pt>
                  <c:pt idx="3">
                    <c:v>2.4645691283917224E-2</c:v>
                  </c:pt>
                  <c:pt idx="4">
                    <c:v>4.1772490996612843E-2</c:v>
                  </c:pt>
                  <c:pt idx="5">
                    <c:v>4.127873947751623E-2</c:v>
                  </c:pt>
                </c:numCache>
              </c:numRef>
            </c:plus>
            <c:minus>
              <c:numRef>
                <c:f>Sheet2!$Y$53:$Y$58</c:f>
                <c:numCache>
                  <c:formatCode>General</c:formatCode>
                  <c:ptCount val="6"/>
                  <c:pt idx="0">
                    <c:v>4.8683783420321904E-2</c:v>
                  </c:pt>
                  <c:pt idx="1">
                    <c:v>3.5708625022456961E-2</c:v>
                  </c:pt>
                  <c:pt idx="2">
                    <c:v>3.0806180789671504E-2</c:v>
                  </c:pt>
                  <c:pt idx="3">
                    <c:v>2.4645691283917224E-2</c:v>
                  </c:pt>
                  <c:pt idx="4">
                    <c:v>4.1772490996612843E-2</c:v>
                  </c:pt>
                  <c:pt idx="5">
                    <c:v>4.127873947751623E-2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Sheet2!$G$53:$G$58</c:f>
              <c:numCache>
                <c:formatCode>General</c:formatCode>
                <c:ptCount val="6"/>
                <c:pt idx="0">
                  <c:v>0.51693211577776654</c:v>
                </c:pt>
                <c:pt idx="1">
                  <c:v>0.93051755579561102</c:v>
                </c:pt>
                <c:pt idx="2">
                  <c:v>0.99614814178618971</c:v>
                </c:pt>
                <c:pt idx="3">
                  <c:v>0.94730033040080996</c:v>
                </c:pt>
                <c:pt idx="4">
                  <c:v>0.87005289066910652</c:v>
                </c:pt>
                <c:pt idx="5">
                  <c:v>0.96659145078650099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A9-42DD-A8E3-9C009F52E702}"/>
            </c:ext>
          </c:extLst>
        </c:ser>
        <c:ser>
          <c:idx val="1"/>
          <c:order val="1"/>
          <c:tx>
            <c:strRef>
              <c:f>Sheet2!$A$68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Sheet2!$Y$59:$Y$64</c:f>
                <c:numCache>
                  <c:formatCode>General</c:formatCode>
                  <c:ptCount val="6"/>
                  <c:pt idx="0">
                    <c:v>6.9764765081973754E-2</c:v>
                  </c:pt>
                  <c:pt idx="1">
                    <c:v>5.8954390823316986E-2</c:v>
                  </c:pt>
                  <c:pt idx="2">
                    <c:v>3.7679339956699733E-2</c:v>
                  </c:pt>
                  <c:pt idx="3">
                    <c:v>2.8329671418637677E-2</c:v>
                  </c:pt>
                  <c:pt idx="4">
                    <c:v>6.7841145815247639E-2</c:v>
                  </c:pt>
                  <c:pt idx="5">
                    <c:v>9.1951620171079787E-2</c:v>
                  </c:pt>
                </c:numCache>
              </c:numRef>
            </c:plus>
            <c:minus>
              <c:numRef>
                <c:f>Sheet2!$Y$59:$Y$64</c:f>
                <c:numCache>
                  <c:formatCode>General</c:formatCode>
                  <c:ptCount val="6"/>
                  <c:pt idx="0">
                    <c:v>6.9764765081973754E-2</c:v>
                  </c:pt>
                  <c:pt idx="1">
                    <c:v>5.8954390823316986E-2</c:v>
                  </c:pt>
                  <c:pt idx="2">
                    <c:v>3.7679339956699733E-2</c:v>
                  </c:pt>
                  <c:pt idx="3">
                    <c:v>2.8329671418637677E-2</c:v>
                  </c:pt>
                  <c:pt idx="4">
                    <c:v>6.7841145815247639E-2</c:v>
                  </c:pt>
                  <c:pt idx="5">
                    <c:v>9.1951620171079787E-2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Sheet2!$G$59:$G$64</c:f>
              <c:numCache>
                <c:formatCode>General</c:formatCode>
                <c:ptCount val="6"/>
                <c:pt idx="0">
                  <c:v>0.79405746698276014</c:v>
                </c:pt>
                <c:pt idx="1">
                  <c:v>1.1376961318395611</c:v>
                </c:pt>
                <c:pt idx="2">
                  <c:v>1.155532947373596</c:v>
                </c:pt>
                <c:pt idx="3">
                  <c:v>1.2968089715556759</c:v>
                </c:pt>
                <c:pt idx="4">
                  <c:v>1.1933979238619876</c:v>
                </c:pt>
                <c:pt idx="5">
                  <c:v>1.2565382463723465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A9-42DD-A8E3-9C009F52E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12096"/>
        <c:axId val="134612672"/>
      </c:scatterChart>
      <c:valAx>
        <c:axId val="134612096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612672"/>
        <c:crosses val="autoZero"/>
        <c:crossBetween val="midCat"/>
      </c:valAx>
      <c:valAx>
        <c:axId val="134612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Relative intesity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6120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S6K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Sheet2!$Z$53:$Z$58</c:f>
                <c:numCache>
                  <c:formatCode>General</c:formatCode>
                  <c:ptCount val="6"/>
                  <c:pt idx="0">
                    <c:v>0.27596487285753218</c:v>
                  </c:pt>
                  <c:pt idx="1">
                    <c:v>0.12285374712515104</c:v>
                  </c:pt>
                  <c:pt idx="2">
                    <c:v>8.7598828176213464E-2</c:v>
                  </c:pt>
                  <c:pt idx="3">
                    <c:v>3.4460819485939355E-2</c:v>
                  </c:pt>
                  <c:pt idx="4">
                    <c:v>7.6478155940906872E-2</c:v>
                  </c:pt>
                  <c:pt idx="5">
                    <c:v>0.10652175192824517</c:v>
                  </c:pt>
                </c:numCache>
              </c:numRef>
            </c:plus>
            <c:minus>
              <c:numRef>
                <c:f>Sheet2!$Z$53:$Z$58</c:f>
                <c:numCache>
                  <c:formatCode>General</c:formatCode>
                  <c:ptCount val="6"/>
                  <c:pt idx="0">
                    <c:v>0.27596487285753218</c:v>
                  </c:pt>
                  <c:pt idx="1">
                    <c:v>0.12285374712515104</c:v>
                  </c:pt>
                  <c:pt idx="2">
                    <c:v>8.7598828176213464E-2</c:v>
                  </c:pt>
                  <c:pt idx="3">
                    <c:v>3.4460819485939355E-2</c:v>
                  </c:pt>
                  <c:pt idx="4">
                    <c:v>7.6478155940906872E-2</c:v>
                  </c:pt>
                  <c:pt idx="5">
                    <c:v>0.10652175192824517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Sheet2!$H$53:$H$58</c:f>
              <c:numCache>
                <c:formatCode>General</c:formatCode>
                <c:ptCount val="6"/>
                <c:pt idx="0">
                  <c:v>1.330735067509645</c:v>
                </c:pt>
                <c:pt idx="1">
                  <c:v>1.3396441238500585</c:v>
                </c:pt>
                <c:pt idx="2">
                  <c:v>1.4292307758451388</c:v>
                </c:pt>
                <c:pt idx="3">
                  <c:v>1.4903760062686195</c:v>
                </c:pt>
                <c:pt idx="4">
                  <c:v>1.3526858462827576</c:v>
                </c:pt>
                <c:pt idx="5">
                  <c:v>1.4242028209877202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FA-4898-A193-B5D145A5D28F}"/>
            </c:ext>
          </c:extLst>
        </c:ser>
        <c:ser>
          <c:idx val="1"/>
          <c:order val="1"/>
          <c:tx>
            <c:strRef>
              <c:f>Sheet2!$A$68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Sheet2!$Z$59:$Z$64</c:f>
                <c:numCache>
                  <c:formatCode>General</c:formatCode>
                  <c:ptCount val="6"/>
                  <c:pt idx="0">
                    <c:v>7.4973173452349509E-2</c:v>
                  </c:pt>
                  <c:pt idx="1">
                    <c:v>0.13656014914323233</c:v>
                  </c:pt>
                  <c:pt idx="2">
                    <c:v>0.10777088736652241</c:v>
                  </c:pt>
                  <c:pt idx="3">
                    <c:v>9.2194527316264693E-2</c:v>
                  </c:pt>
                  <c:pt idx="4">
                    <c:v>9.3690400059315324E-2</c:v>
                  </c:pt>
                  <c:pt idx="5">
                    <c:v>0.10200598031528203</c:v>
                  </c:pt>
                </c:numCache>
              </c:numRef>
            </c:plus>
            <c:minus>
              <c:numRef>
                <c:f>Sheet2!$Z$59:$Z$64</c:f>
                <c:numCache>
                  <c:formatCode>General</c:formatCode>
                  <c:ptCount val="6"/>
                  <c:pt idx="0">
                    <c:v>7.4973173452349509E-2</c:v>
                  </c:pt>
                  <c:pt idx="1">
                    <c:v>0.13656014914323233</c:v>
                  </c:pt>
                  <c:pt idx="2">
                    <c:v>0.10777088736652241</c:v>
                  </c:pt>
                  <c:pt idx="3">
                    <c:v>9.2194527316264693E-2</c:v>
                  </c:pt>
                  <c:pt idx="4">
                    <c:v>9.3690400059315324E-2</c:v>
                  </c:pt>
                  <c:pt idx="5">
                    <c:v>0.10200598031528203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Sheet2!$H$59:$H$64</c:f>
              <c:numCache>
                <c:formatCode>General</c:formatCode>
                <c:ptCount val="6"/>
                <c:pt idx="0">
                  <c:v>0.57135052649910367</c:v>
                </c:pt>
                <c:pt idx="1">
                  <c:v>0.66369631066687185</c:v>
                </c:pt>
                <c:pt idx="2">
                  <c:v>0.56274956938381315</c:v>
                </c:pt>
                <c:pt idx="3">
                  <c:v>0.5902866651121399</c:v>
                </c:pt>
                <c:pt idx="4">
                  <c:v>0.58891090931845747</c:v>
                </c:pt>
                <c:pt idx="5">
                  <c:v>0.62978066238550046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FA-4898-A193-B5D145A5D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14976"/>
        <c:axId val="134615552"/>
      </c:scatterChart>
      <c:valAx>
        <c:axId val="134614976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Time</a:t>
                </a:r>
                <a:r>
                  <a:rPr lang="nl-NL" baseline="0"/>
                  <a:t> </a:t>
                </a:r>
                <a:r>
                  <a:rPr lang="nl-NL" b="1" baseline="0"/>
                  <a:t>of stimulation with aa and ins (in minutes</a:t>
                </a:r>
                <a:r>
                  <a:rPr lang="nl-NL" baseline="0"/>
                  <a:t>)</a:t>
                </a:r>
                <a:endParaRPr lang="nl-N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615552"/>
        <c:crosses val="autoZero"/>
        <c:crossBetween val="midCat"/>
      </c:valAx>
      <c:valAx>
        <c:axId val="134615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 b="1"/>
                  <a:t>Relative</a:t>
                </a:r>
                <a:r>
                  <a:rPr lang="nl-NL" b="1" baseline="0"/>
                  <a:t> intesity</a:t>
                </a:r>
                <a:endParaRPr lang="nl-NL" b="1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614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S6KpT389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Sheet2!$AA$53:$AA$58</c:f>
                <c:numCache>
                  <c:formatCode>General</c:formatCode>
                  <c:ptCount val="6"/>
                  <c:pt idx="0">
                    <c:v>7.3321043794814134E-2</c:v>
                  </c:pt>
                  <c:pt idx="1">
                    <c:v>7.4017898565789705E-2</c:v>
                  </c:pt>
                  <c:pt idx="2">
                    <c:v>8.7915721635920971E-2</c:v>
                  </c:pt>
                  <c:pt idx="3">
                    <c:v>6.4549315803776319E-2</c:v>
                  </c:pt>
                  <c:pt idx="4">
                    <c:v>0.10074807339256474</c:v>
                  </c:pt>
                  <c:pt idx="5">
                    <c:v>0.13856190004288341</c:v>
                  </c:pt>
                </c:numCache>
              </c:numRef>
            </c:plus>
            <c:minus>
              <c:numRef>
                <c:f>Sheet2!$AA$53:$AA$58</c:f>
                <c:numCache>
                  <c:formatCode>General</c:formatCode>
                  <c:ptCount val="6"/>
                  <c:pt idx="0">
                    <c:v>7.3321043794814134E-2</c:v>
                  </c:pt>
                  <c:pt idx="1">
                    <c:v>7.4017898565789705E-2</c:v>
                  </c:pt>
                  <c:pt idx="2">
                    <c:v>8.7915721635920971E-2</c:v>
                  </c:pt>
                  <c:pt idx="3">
                    <c:v>6.4549315803776319E-2</c:v>
                  </c:pt>
                  <c:pt idx="4">
                    <c:v>0.10074807339256474</c:v>
                  </c:pt>
                  <c:pt idx="5">
                    <c:v>0.13856190004288341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Sheet2!$I$53:$I$58</c:f>
              <c:numCache>
                <c:formatCode>General</c:formatCode>
                <c:ptCount val="6"/>
                <c:pt idx="0">
                  <c:v>0.39565630119051093</c:v>
                </c:pt>
                <c:pt idx="1">
                  <c:v>1.0020937973266819</c:v>
                </c:pt>
                <c:pt idx="2">
                  <c:v>1.6533076212747724</c:v>
                </c:pt>
                <c:pt idx="3">
                  <c:v>1.9791021022695672</c:v>
                </c:pt>
                <c:pt idx="4">
                  <c:v>1.8615775756074755</c:v>
                </c:pt>
                <c:pt idx="5">
                  <c:v>1.9493383752996893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14-4974-A67A-BA78346A0D07}"/>
            </c:ext>
          </c:extLst>
        </c:ser>
        <c:ser>
          <c:idx val="1"/>
          <c:order val="1"/>
          <c:tx>
            <c:strRef>
              <c:f>Sheet2!$A$68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Sheet2!$AA$59:$AA$64</c:f>
                <c:numCache>
                  <c:formatCode>General</c:formatCode>
                  <c:ptCount val="6"/>
                  <c:pt idx="0">
                    <c:v>7.3582619809733588E-2</c:v>
                  </c:pt>
                  <c:pt idx="1">
                    <c:v>4.7634040846567596E-2</c:v>
                  </c:pt>
                  <c:pt idx="2">
                    <c:v>3.3148208566296716E-2</c:v>
                  </c:pt>
                  <c:pt idx="3">
                    <c:v>3.2465114479882005E-2</c:v>
                  </c:pt>
                  <c:pt idx="4">
                    <c:v>3.4047034254682522E-2</c:v>
                  </c:pt>
                  <c:pt idx="5">
                    <c:v>4.001704788229539E-2</c:v>
                  </c:pt>
                </c:numCache>
              </c:numRef>
            </c:plus>
            <c:minus>
              <c:numRef>
                <c:f>Sheet2!$AA$59:$AA$64</c:f>
                <c:numCache>
                  <c:formatCode>General</c:formatCode>
                  <c:ptCount val="6"/>
                  <c:pt idx="0">
                    <c:v>7.3582619809733588E-2</c:v>
                  </c:pt>
                  <c:pt idx="1">
                    <c:v>4.7634040846567596E-2</c:v>
                  </c:pt>
                  <c:pt idx="2">
                    <c:v>3.3148208566296716E-2</c:v>
                  </c:pt>
                  <c:pt idx="3">
                    <c:v>3.2465114479882005E-2</c:v>
                  </c:pt>
                  <c:pt idx="4">
                    <c:v>3.4047034254682522E-2</c:v>
                  </c:pt>
                  <c:pt idx="5">
                    <c:v>4.001704788229539E-2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Sheet2!$I$59:$I$64</c:f>
              <c:numCache>
                <c:formatCode>General</c:formatCode>
                <c:ptCount val="6"/>
                <c:pt idx="0">
                  <c:v>0.39657510911363536</c:v>
                </c:pt>
                <c:pt idx="1">
                  <c:v>0.48473779285930718</c:v>
                </c:pt>
                <c:pt idx="2">
                  <c:v>0.61217987916961292</c:v>
                </c:pt>
                <c:pt idx="3">
                  <c:v>0.58699645688682855</c:v>
                </c:pt>
                <c:pt idx="4">
                  <c:v>0.52281484188103811</c:v>
                </c:pt>
                <c:pt idx="5">
                  <c:v>0.54940490203585102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14-4974-A67A-BA78346A0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17856"/>
        <c:axId val="134618432"/>
      </c:scatterChart>
      <c:valAx>
        <c:axId val="134617856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618432"/>
        <c:crosses val="autoZero"/>
        <c:crossBetween val="midCat"/>
      </c:valAx>
      <c:valAx>
        <c:axId val="134618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Relative intesity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617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S6KpT229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Sheet2!$AB$53:$AB$58</c:f>
                <c:numCache>
                  <c:formatCode>General</c:formatCode>
                  <c:ptCount val="6"/>
                  <c:pt idx="0">
                    <c:v>2.4436795320191114E-2</c:v>
                  </c:pt>
                  <c:pt idx="1">
                    <c:v>9.8410306292924229E-2</c:v>
                  </c:pt>
                  <c:pt idx="2">
                    <c:v>7.4631428936966088E-2</c:v>
                  </c:pt>
                  <c:pt idx="3">
                    <c:v>0.15018228935636413</c:v>
                  </c:pt>
                  <c:pt idx="4">
                    <c:v>0.10641463811414709</c:v>
                  </c:pt>
                  <c:pt idx="5">
                    <c:v>0.11538318121620331</c:v>
                  </c:pt>
                </c:numCache>
              </c:numRef>
            </c:plus>
            <c:minus>
              <c:numRef>
                <c:f>Sheet2!$AB$53:$AB$58</c:f>
                <c:numCache>
                  <c:formatCode>General</c:formatCode>
                  <c:ptCount val="6"/>
                  <c:pt idx="0">
                    <c:v>2.4436795320191114E-2</c:v>
                  </c:pt>
                  <c:pt idx="1">
                    <c:v>9.8410306292924229E-2</c:v>
                  </c:pt>
                  <c:pt idx="2">
                    <c:v>7.4631428936966088E-2</c:v>
                  </c:pt>
                  <c:pt idx="3">
                    <c:v>0.15018228935636413</c:v>
                  </c:pt>
                  <c:pt idx="4">
                    <c:v>0.10641463811414709</c:v>
                  </c:pt>
                  <c:pt idx="5">
                    <c:v>0.11538318121620331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Sheet2!$J$53:$J$59</c:f>
              <c:numCache>
                <c:formatCode>General</c:formatCode>
                <c:ptCount val="7"/>
                <c:pt idx="0">
                  <c:v>0.69545105520640071</c:v>
                </c:pt>
                <c:pt idx="1">
                  <c:v>1.2132580300243263</c:v>
                </c:pt>
                <c:pt idx="2">
                  <c:v>1.5339366682559741</c:v>
                </c:pt>
                <c:pt idx="3">
                  <c:v>1.8628713215528478</c:v>
                </c:pt>
                <c:pt idx="4">
                  <c:v>1.6612435953775782</c:v>
                </c:pt>
                <c:pt idx="5">
                  <c:v>1.8786351351424773</c:v>
                </c:pt>
                <c:pt idx="6">
                  <c:v>0.3746348371162137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75-492D-9B17-5021B073586E}"/>
            </c:ext>
          </c:extLst>
        </c:ser>
        <c:ser>
          <c:idx val="1"/>
          <c:order val="1"/>
          <c:tx>
            <c:strRef>
              <c:f>Sheet2!$A$68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Sheet2!$AB$59:$AB$64</c:f>
                <c:numCache>
                  <c:formatCode>General</c:formatCode>
                  <c:ptCount val="6"/>
                  <c:pt idx="0">
                    <c:v>0.10658687225345909</c:v>
                  </c:pt>
                  <c:pt idx="1">
                    <c:v>3.3925850879333877E-2</c:v>
                  </c:pt>
                  <c:pt idx="2">
                    <c:v>2.9823091328541933E-2</c:v>
                  </c:pt>
                  <c:pt idx="3">
                    <c:v>2.4181726639488057E-2</c:v>
                  </c:pt>
                  <c:pt idx="4">
                    <c:v>3.9294969542435207E-2</c:v>
                  </c:pt>
                  <c:pt idx="5">
                    <c:v>6.0624524744578606E-2</c:v>
                  </c:pt>
                </c:numCache>
              </c:numRef>
            </c:plus>
            <c:minus>
              <c:numRef>
                <c:f>Sheet2!$AB$59:$AB$64</c:f>
                <c:numCache>
                  <c:formatCode>General</c:formatCode>
                  <c:ptCount val="6"/>
                  <c:pt idx="0">
                    <c:v>0.10658687225345909</c:v>
                  </c:pt>
                  <c:pt idx="1">
                    <c:v>3.3925850879333877E-2</c:v>
                  </c:pt>
                  <c:pt idx="2">
                    <c:v>2.9823091328541933E-2</c:v>
                  </c:pt>
                  <c:pt idx="3">
                    <c:v>2.4181726639488057E-2</c:v>
                  </c:pt>
                  <c:pt idx="4">
                    <c:v>3.9294969542435207E-2</c:v>
                  </c:pt>
                  <c:pt idx="5">
                    <c:v>6.0624524744578606E-2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Sheet2!$J$59:$J$64</c:f>
              <c:numCache>
                <c:formatCode>General</c:formatCode>
                <c:ptCount val="6"/>
                <c:pt idx="0">
                  <c:v>0.3746348371162137</c:v>
                </c:pt>
                <c:pt idx="1">
                  <c:v>0.49827115213135298</c:v>
                </c:pt>
                <c:pt idx="2">
                  <c:v>0.63682431332821721</c:v>
                </c:pt>
                <c:pt idx="3">
                  <c:v>0.5912056929705185</c:v>
                </c:pt>
                <c:pt idx="4">
                  <c:v>0.49315598159826313</c:v>
                </c:pt>
                <c:pt idx="5">
                  <c:v>0.57926573929960767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75-492D-9B17-5021B0735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17472"/>
        <c:axId val="134818048"/>
      </c:scatterChart>
      <c:valAx>
        <c:axId val="134817472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818048"/>
        <c:crosses val="autoZero"/>
        <c:crossBetween val="midCat"/>
      </c:valAx>
      <c:valAx>
        <c:axId val="134818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Relative intesity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817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107157</xdr:colOff>
      <xdr:row>134</xdr:row>
      <xdr:rowOff>75008</xdr:rowOff>
    </xdr:from>
    <xdr:to>
      <xdr:col>9</xdr:col>
      <xdr:colOff>428625</xdr:colOff>
      <xdr:row>148</xdr:row>
      <xdr:rowOff>151208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500063</xdr:colOff>
      <xdr:row>134</xdr:row>
      <xdr:rowOff>71437</xdr:rowOff>
    </xdr:from>
    <xdr:to>
      <xdr:col>18</xdr:col>
      <xdr:colOff>35719</xdr:colOff>
      <xdr:row>148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476251</xdr:colOff>
      <xdr:row>134</xdr:row>
      <xdr:rowOff>11906</xdr:rowOff>
    </xdr:from>
    <xdr:to>
      <xdr:col>25</xdr:col>
      <xdr:colOff>476251</xdr:colOff>
      <xdr:row>148</xdr:row>
      <xdr:rowOff>88106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80963</xdr:colOff>
      <xdr:row>117</xdr:row>
      <xdr:rowOff>60720</xdr:rowOff>
    </xdr:from>
    <xdr:to>
      <xdr:col>9</xdr:col>
      <xdr:colOff>402431</xdr:colOff>
      <xdr:row>131</xdr:row>
      <xdr:rowOff>136920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473869</xdr:colOff>
      <xdr:row>117</xdr:row>
      <xdr:rowOff>57149</xdr:rowOff>
    </xdr:from>
    <xdr:to>
      <xdr:col>18</xdr:col>
      <xdr:colOff>9525</xdr:colOff>
      <xdr:row>131</xdr:row>
      <xdr:rowOff>133349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450057</xdr:colOff>
      <xdr:row>116</xdr:row>
      <xdr:rowOff>188118</xdr:rowOff>
    </xdr:from>
    <xdr:to>
      <xdr:col>25</xdr:col>
      <xdr:colOff>450057</xdr:colOff>
      <xdr:row>131</xdr:row>
      <xdr:rowOff>73818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35720</xdr:colOff>
      <xdr:row>100</xdr:row>
      <xdr:rowOff>146446</xdr:rowOff>
    </xdr:from>
    <xdr:to>
      <xdr:col>9</xdr:col>
      <xdr:colOff>357188</xdr:colOff>
      <xdr:row>115</xdr:row>
      <xdr:rowOff>32146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500063</xdr:colOff>
      <xdr:row>101</xdr:row>
      <xdr:rowOff>0</xdr:rowOff>
    </xdr:from>
    <xdr:to>
      <xdr:col>18</xdr:col>
      <xdr:colOff>35719</xdr:colOff>
      <xdr:row>115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476251</xdr:colOff>
      <xdr:row>100</xdr:row>
      <xdr:rowOff>130969</xdr:rowOff>
    </xdr:from>
    <xdr:to>
      <xdr:col>25</xdr:col>
      <xdr:colOff>476251</xdr:colOff>
      <xdr:row>115</xdr:row>
      <xdr:rowOff>16669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83</xdr:row>
      <xdr:rowOff>0</xdr:rowOff>
    </xdr:from>
    <xdr:to>
      <xdr:col>9</xdr:col>
      <xdr:colOff>321468</xdr:colOff>
      <xdr:row>97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464343</xdr:colOff>
      <xdr:row>83</xdr:row>
      <xdr:rowOff>44054</xdr:rowOff>
    </xdr:from>
    <xdr:to>
      <xdr:col>17</xdr:col>
      <xdr:colOff>785811</xdr:colOff>
      <xdr:row>97</xdr:row>
      <xdr:rowOff>120254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71438</xdr:colOff>
      <xdr:row>83</xdr:row>
      <xdr:rowOff>71437</xdr:rowOff>
    </xdr:from>
    <xdr:to>
      <xdr:col>26</xdr:col>
      <xdr:colOff>71438</xdr:colOff>
      <xdr:row>97</xdr:row>
      <xdr:rowOff>147637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27</xdr:col>
      <xdr:colOff>214312</xdr:colOff>
      <xdr:row>83</xdr:row>
      <xdr:rowOff>115491</xdr:rowOff>
    </xdr:from>
    <xdr:to>
      <xdr:col>34</xdr:col>
      <xdr:colOff>535781</xdr:colOff>
      <xdr:row>98</xdr:row>
      <xdr:rowOff>1191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66</xdr:row>
      <xdr:rowOff>0</xdr:rowOff>
    </xdr:from>
    <xdr:to>
      <xdr:col>9</xdr:col>
      <xdr:colOff>321468</xdr:colOff>
      <xdr:row>80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464343</xdr:colOff>
      <xdr:row>66</xdr:row>
      <xdr:rowOff>44054</xdr:rowOff>
    </xdr:from>
    <xdr:to>
      <xdr:col>17</xdr:col>
      <xdr:colOff>785811</xdr:colOff>
      <xdr:row>80</xdr:row>
      <xdr:rowOff>120254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71438</xdr:colOff>
      <xdr:row>66</xdr:row>
      <xdr:rowOff>71437</xdr:rowOff>
    </xdr:from>
    <xdr:to>
      <xdr:col>26</xdr:col>
      <xdr:colOff>71438</xdr:colOff>
      <xdr:row>80</xdr:row>
      <xdr:rowOff>147637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75"/>
  <sheetViews>
    <sheetView tabSelected="1" zoomScale="104" zoomScaleNormal="90" workbookViewId="0">
      <pane xSplit="1" ySplit="2" topLeftCell="B56" activePane="bottomRight" state="frozen"/>
      <selection pane="topRight" activeCell="B1" sqref="B1"/>
      <selection pane="bottomLeft" activeCell="A3" sqref="A3"/>
      <selection pane="bottomRight" activeCell="BJ35" sqref="BJ35"/>
    </sheetView>
  </sheetViews>
  <sheetFormatPr defaultRowHeight="15" x14ac:dyDescent="0.25"/>
  <cols>
    <col min="1" max="1" width="31.85546875" customWidth="1"/>
    <col min="18" max="18" width="11.7109375" customWidth="1"/>
    <col min="19" max="19" width="14.28515625" customWidth="1"/>
    <col min="21" max="21" width="11.28515625" customWidth="1"/>
    <col min="22" max="22" width="11.85546875" customWidth="1"/>
  </cols>
  <sheetData>
    <row r="1" spans="1:73" x14ac:dyDescent="0.25">
      <c r="A1" s="10" t="s">
        <v>26</v>
      </c>
      <c r="B1" s="1" t="s">
        <v>5</v>
      </c>
      <c r="C1" s="2"/>
      <c r="D1" s="2"/>
      <c r="E1" s="3"/>
      <c r="F1" s="1" t="s">
        <v>4</v>
      </c>
      <c r="G1" s="2"/>
      <c r="H1" s="2"/>
      <c r="I1" s="3"/>
      <c r="J1" s="1" t="s">
        <v>3</v>
      </c>
      <c r="K1" s="2"/>
      <c r="L1" s="2"/>
      <c r="M1" s="3"/>
      <c r="N1" s="1" t="s">
        <v>6</v>
      </c>
      <c r="O1" s="2"/>
      <c r="P1" s="2"/>
      <c r="Q1" s="3"/>
      <c r="R1" s="1" t="s">
        <v>7</v>
      </c>
      <c r="S1" s="2"/>
      <c r="T1" s="2"/>
      <c r="U1" s="3"/>
      <c r="V1" s="1" t="s">
        <v>8</v>
      </c>
      <c r="W1" s="2"/>
      <c r="X1" s="2"/>
      <c r="Y1" s="3"/>
      <c r="Z1" s="1" t="s">
        <v>16</v>
      </c>
      <c r="AA1" s="2"/>
      <c r="AB1" s="2"/>
      <c r="AC1" s="3"/>
      <c r="AD1" s="1" t="s">
        <v>17</v>
      </c>
      <c r="AE1" s="2"/>
      <c r="AF1" s="2"/>
      <c r="AG1" s="3"/>
      <c r="AH1" s="1" t="s">
        <v>18</v>
      </c>
      <c r="AI1" s="2"/>
      <c r="AJ1" s="2"/>
      <c r="AK1" s="3"/>
      <c r="AL1" s="1" t="s">
        <v>11</v>
      </c>
      <c r="AM1" s="2"/>
      <c r="AN1" s="2"/>
      <c r="AO1" s="3"/>
      <c r="AP1" s="1" t="s">
        <v>14</v>
      </c>
      <c r="AQ1" s="2"/>
      <c r="AR1" s="2"/>
      <c r="AS1" s="3"/>
      <c r="AT1" s="1" t="s">
        <v>9</v>
      </c>
      <c r="AU1" s="2"/>
      <c r="AV1" s="2"/>
      <c r="AW1" s="3"/>
      <c r="AX1" s="1" t="s">
        <v>10</v>
      </c>
      <c r="AY1" s="2"/>
      <c r="AZ1" s="2"/>
      <c r="BA1" s="3"/>
      <c r="BB1" s="1" t="s">
        <v>12</v>
      </c>
      <c r="BC1" s="2"/>
      <c r="BD1" s="2"/>
      <c r="BE1" s="3"/>
      <c r="BF1" s="1" t="s">
        <v>13</v>
      </c>
      <c r="BG1" s="2"/>
      <c r="BH1" s="2"/>
      <c r="BI1" s="3"/>
      <c r="BJ1" s="1" t="s">
        <v>15</v>
      </c>
      <c r="BK1" s="2"/>
      <c r="BL1" s="2"/>
      <c r="BM1" s="3"/>
      <c r="BN1" s="1" t="s">
        <v>2</v>
      </c>
      <c r="BO1" s="2"/>
      <c r="BP1" s="2"/>
      <c r="BQ1" s="3"/>
      <c r="BR1" s="1" t="s">
        <v>62</v>
      </c>
      <c r="BS1" s="2"/>
      <c r="BT1" s="2"/>
      <c r="BU1" s="3"/>
    </row>
    <row r="2" spans="1:73" ht="15.75" thickBot="1" x14ac:dyDescent="0.3">
      <c r="A2" s="12"/>
      <c r="B2" s="7" t="s">
        <v>56</v>
      </c>
      <c r="C2" s="8" t="s">
        <v>57</v>
      </c>
      <c r="D2" s="8" t="s">
        <v>58</v>
      </c>
      <c r="E2" s="9" t="s">
        <v>59</v>
      </c>
      <c r="F2" s="7" t="s">
        <v>56</v>
      </c>
      <c r="G2" s="8" t="s">
        <v>57</v>
      </c>
      <c r="H2" s="8" t="s">
        <v>58</v>
      </c>
      <c r="I2" s="9" t="s">
        <v>59</v>
      </c>
      <c r="J2" s="7" t="s">
        <v>56</v>
      </c>
      <c r="K2" s="8" t="s">
        <v>57</v>
      </c>
      <c r="L2" s="8" t="s">
        <v>58</v>
      </c>
      <c r="M2" s="9" t="s">
        <v>59</v>
      </c>
      <c r="N2" s="7" t="s">
        <v>56</v>
      </c>
      <c r="O2" s="8" t="s">
        <v>57</v>
      </c>
      <c r="P2" s="8" t="s">
        <v>58</v>
      </c>
      <c r="Q2" s="9" t="s">
        <v>59</v>
      </c>
      <c r="R2" s="7" t="s">
        <v>56</v>
      </c>
      <c r="S2" s="8" t="s">
        <v>57</v>
      </c>
      <c r="T2" s="8" t="s">
        <v>58</v>
      </c>
      <c r="U2" s="9" t="s">
        <v>59</v>
      </c>
      <c r="V2" s="7" t="s">
        <v>56</v>
      </c>
      <c r="W2" s="8" t="s">
        <v>57</v>
      </c>
      <c r="X2" s="8" t="s">
        <v>58</v>
      </c>
      <c r="Y2" s="9" t="s">
        <v>59</v>
      </c>
      <c r="Z2" s="7" t="s">
        <v>56</v>
      </c>
      <c r="AA2" s="8" t="s">
        <v>57</v>
      </c>
      <c r="AB2" s="8" t="s">
        <v>58</v>
      </c>
      <c r="AC2" s="9" t="s">
        <v>59</v>
      </c>
      <c r="AD2" s="7" t="s">
        <v>56</v>
      </c>
      <c r="AE2" s="8" t="s">
        <v>57</v>
      </c>
      <c r="AF2" s="8" t="s">
        <v>58</v>
      </c>
      <c r="AG2" s="9" t="s">
        <v>59</v>
      </c>
      <c r="AH2" s="7" t="s">
        <v>56</v>
      </c>
      <c r="AI2" s="8" t="s">
        <v>57</v>
      </c>
      <c r="AJ2" s="8" t="s">
        <v>58</v>
      </c>
      <c r="AK2" s="9" t="s">
        <v>59</v>
      </c>
      <c r="AL2" s="7" t="s">
        <v>56</v>
      </c>
      <c r="AM2" s="8" t="s">
        <v>57</v>
      </c>
      <c r="AN2" s="8" t="s">
        <v>58</v>
      </c>
      <c r="AO2" s="9" t="s">
        <v>59</v>
      </c>
      <c r="AP2" s="7" t="s">
        <v>56</v>
      </c>
      <c r="AQ2" s="8" t="s">
        <v>57</v>
      </c>
      <c r="AR2" s="8" t="s">
        <v>58</v>
      </c>
      <c r="AS2" s="9" t="s">
        <v>59</v>
      </c>
      <c r="AT2" s="7" t="s">
        <v>56</v>
      </c>
      <c r="AU2" s="8" t="s">
        <v>57</v>
      </c>
      <c r="AV2" s="8" t="s">
        <v>58</v>
      </c>
      <c r="AW2" s="9" t="s">
        <v>59</v>
      </c>
      <c r="AX2" s="7" t="s">
        <v>56</v>
      </c>
      <c r="AY2" s="8" t="s">
        <v>57</v>
      </c>
      <c r="AZ2" s="8" t="s">
        <v>58</v>
      </c>
      <c r="BA2" s="9" t="s">
        <v>59</v>
      </c>
      <c r="BB2" s="7" t="s">
        <v>56</v>
      </c>
      <c r="BC2" s="8" t="s">
        <v>57</v>
      </c>
      <c r="BD2" s="8" t="s">
        <v>58</v>
      </c>
      <c r="BE2" s="9" t="s">
        <v>59</v>
      </c>
      <c r="BF2" s="7" t="s">
        <v>56</v>
      </c>
      <c r="BG2" s="8" t="s">
        <v>57</v>
      </c>
      <c r="BH2" s="8" t="s">
        <v>58</v>
      </c>
      <c r="BI2" s="9" t="s">
        <v>59</v>
      </c>
      <c r="BJ2" s="7" t="s">
        <v>56</v>
      </c>
      <c r="BK2" s="8" t="s">
        <v>57</v>
      </c>
      <c r="BL2" s="8" t="s">
        <v>58</v>
      </c>
      <c r="BM2" s="9" t="s">
        <v>59</v>
      </c>
      <c r="BN2" s="7" t="s">
        <v>56</v>
      </c>
      <c r="BO2" s="8" t="s">
        <v>57</v>
      </c>
      <c r="BP2" s="8" t="s">
        <v>58</v>
      </c>
      <c r="BQ2" s="9" t="s">
        <v>59</v>
      </c>
      <c r="BR2" s="7" t="s">
        <v>56</v>
      </c>
      <c r="BS2" s="8" t="s">
        <v>57</v>
      </c>
      <c r="BT2" s="8" t="s">
        <v>58</v>
      </c>
      <c r="BU2" s="9" t="s">
        <v>59</v>
      </c>
    </row>
    <row r="3" spans="1:73" x14ac:dyDescent="0.25">
      <c r="A3" s="1" t="s">
        <v>19</v>
      </c>
      <c r="B3" s="1">
        <v>2599775</v>
      </c>
      <c r="C3" s="2">
        <v>7265124</v>
      </c>
      <c r="D3" s="2">
        <v>2286243</v>
      </c>
      <c r="E3" s="3">
        <v>7349416</v>
      </c>
      <c r="F3" s="2">
        <v>1156087</v>
      </c>
      <c r="G3" s="2">
        <v>1193031</v>
      </c>
      <c r="H3" s="2">
        <v>1348289</v>
      </c>
      <c r="I3" s="3">
        <v>1621370</v>
      </c>
      <c r="J3" s="1">
        <v>1296897</v>
      </c>
      <c r="K3" s="2">
        <v>1079381</v>
      </c>
      <c r="L3" s="2">
        <v>1303556</v>
      </c>
      <c r="M3" s="3">
        <v>1275750</v>
      </c>
      <c r="N3" s="1">
        <v>8615231</v>
      </c>
      <c r="O3" s="2">
        <v>4265500</v>
      </c>
      <c r="P3" s="2">
        <v>5131337</v>
      </c>
      <c r="Q3" s="3">
        <v>3180540</v>
      </c>
      <c r="R3" s="1">
        <v>2664099</v>
      </c>
      <c r="S3" s="2">
        <v>1693767</v>
      </c>
      <c r="T3" s="2">
        <v>3074169</v>
      </c>
      <c r="U3" s="3">
        <v>1639616</v>
      </c>
      <c r="V3" s="1">
        <v>2578601</v>
      </c>
      <c r="W3" s="2">
        <v>1845974</v>
      </c>
      <c r="X3" s="2">
        <v>1685851</v>
      </c>
      <c r="Y3" s="3">
        <v>1486225</v>
      </c>
      <c r="Z3" s="1">
        <v>3929801</v>
      </c>
      <c r="AA3" s="2">
        <v>48571061</v>
      </c>
      <c r="AB3" s="2">
        <v>2221289</v>
      </c>
      <c r="AC3" s="3">
        <v>1988861</v>
      </c>
      <c r="AD3" s="1">
        <v>1366785</v>
      </c>
      <c r="AE3" s="2">
        <v>1465276</v>
      </c>
      <c r="AF3" s="2">
        <v>1460533</v>
      </c>
      <c r="AG3" s="3">
        <v>828565</v>
      </c>
      <c r="AH3" s="1">
        <v>2255712</v>
      </c>
      <c r="AI3" s="2">
        <v>916210</v>
      </c>
      <c r="AJ3" s="2">
        <v>1462687</v>
      </c>
      <c r="AK3" s="3">
        <v>1069513</v>
      </c>
      <c r="AL3" s="1">
        <v>3638928</v>
      </c>
      <c r="AM3" s="2">
        <v>4486422</v>
      </c>
      <c r="AN3" s="2">
        <v>3919827</v>
      </c>
      <c r="AO3" s="3">
        <v>2360313</v>
      </c>
      <c r="AP3" s="1">
        <v>3047006</v>
      </c>
      <c r="AQ3" s="2">
        <v>1251094</v>
      </c>
      <c r="AR3" s="2">
        <v>1350158</v>
      </c>
      <c r="AS3" s="3">
        <v>1256521</v>
      </c>
      <c r="AT3" s="1">
        <v>4240605</v>
      </c>
      <c r="AU3" s="2">
        <v>13049055</v>
      </c>
      <c r="AV3" s="2">
        <v>26615279</v>
      </c>
      <c r="AW3" s="3">
        <v>2345108</v>
      </c>
      <c r="AX3" s="1">
        <v>14886792</v>
      </c>
      <c r="AY3" s="2">
        <v>10248593</v>
      </c>
      <c r="AZ3" s="2">
        <v>5346621</v>
      </c>
      <c r="BA3" s="3">
        <v>1563551</v>
      </c>
      <c r="BB3" s="1">
        <v>2680154</v>
      </c>
      <c r="BC3" s="2">
        <v>2050912</v>
      </c>
      <c r="BD3" s="2">
        <v>2300021</v>
      </c>
      <c r="BE3" s="3">
        <v>1846128</v>
      </c>
      <c r="BF3" s="1">
        <v>2749819</v>
      </c>
      <c r="BG3" s="2">
        <v>1355232</v>
      </c>
      <c r="BH3" s="2">
        <v>641651</v>
      </c>
      <c r="BI3" s="3">
        <v>2195709</v>
      </c>
      <c r="BJ3" s="1">
        <v>30853423</v>
      </c>
      <c r="BK3" s="2">
        <v>2590584</v>
      </c>
      <c r="BL3" s="2">
        <v>5769096</v>
      </c>
      <c r="BM3" s="3">
        <v>27058381</v>
      </c>
      <c r="BN3" s="1">
        <v>3325449</v>
      </c>
      <c r="BO3" s="2">
        <v>28853067</v>
      </c>
      <c r="BP3" s="2">
        <v>4235018</v>
      </c>
      <c r="BQ3" s="3">
        <v>6468141</v>
      </c>
      <c r="BR3" s="1">
        <v>7893.32</v>
      </c>
      <c r="BS3" s="63">
        <v>7390.49</v>
      </c>
      <c r="BT3" s="2">
        <v>8969.15</v>
      </c>
      <c r="BU3">
        <v>5775.57</v>
      </c>
    </row>
    <row r="4" spans="1:73" x14ac:dyDescent="0.25">
      <c r="A4" s="7" t="s">
        <v>20</v>
      </c>
      <c r="B4" s="7">
        <v>2424272</v>
      </c>
      <c r="C4" s="8">
        <v>7847460</v>
      </c>
      <c r="D4" s="8">
        <v>2183605</v>
      </c>
      <c r="E4" s="9">
        <v>7533317</v>
      </c>
      <c r="F4" s="8">
        <v>2073329</v>
      </c>
      <c r="G4" s="8">
        <v>2695375</v>
      </c>
      <c r="H4" s="8">
        <v>1988720</v>
      </c>
      <c r="I4" s="9">
        <v>2856660</v>
      </c>
      <c r="J4" s="7">
        <v>3069594</v>
      </c>
      <c r="K4" s="8">
        <v>2399290</v>
      </c>
      <c r="L4" s="8">
        <v>2417488</v>
      </c>
      <c r="M4" s="9">
        <v>5086078</v>
      </c>
      <c r="N4" s="7">
        <v>8655939</v>
      </c>
      <c r="O4" s="8">
        <v>4122174</v>
      </c>
      <c r="P4" s="8">
        <v>4951807</v>
      </c>
      <c r="Q4" s="9">
        <v>3580344</v>
      </c>
      <c r="R4" s="7">
        <v>8939225</v>
      </c>
      <c r="S4" s="8">
        <v>3894634</v>
      </c>
      <c r="T4" s="8">
        <v>7111242</v>
      </c>
      <c r="U4" s="9">
        <v>4161032</v>
      </c>
      <c r="V4" s="7">
        <v>4183528</v>
      </c>
      <c r="W4" s="8">
        <v>3235168</v>
      </c>
      <c r="X4" s="8">
        <v>3484329</v>
      </c>
      <c r="Y4" s="9">
        <v>2682635</v>
      </c>
      <c r="Z4" s="7">
        <v>4751735</v>
      </c>
      <c r="AA4" s="8">
        <v>35439796</v>
      </c>
      <c r="AB4" s="8">
        <v>2474672</v>
      </c>
      <c r="AC4" s="9">
        <v>2388462</v>
      </c>
      <c r="AD4" s="7">
        <v>5745772</v>
      </c>
      <c r="AE4" s="8">
        <v>2916535</v>
      </c>
      <c r="AF4" s="8">
        <v>3180593</v>
      </c>
      <c r="AG4" s="9">
        <v>2180007</v>
      </c>
      <c r="AH4" s="7">
        <v>4313147</v>
      </c>
      <c r="AI4" s="8">
        <v>1718362</v>
      </c>
      <c r="AJ4" s="8">
        <v>2273077</v>
      </c>
      <c r="AK4" s="9">
        <v>1663853</v>
      </c>
      <c r="AL4" s="7">
        <v>3894378</v>
      </c>
      <c r="AM4" s="8">
        <v>4327809</v>
      </c>
      <c r="AN4" s="8">
        <v>3637687</v>
      </c>
      <c r="AO4" s="9">
        <v>2295755</v>
      </c>
      <c r="AP4" s="7">
        <v>5982807</v>
      </c>
      <c r="AQ4" s="8">
        <v>2036726</v>
      </c>
      <c r="AR4" s="8">
        <v>1557509</v>
      </c>
      <c r="AS4" s="9">
        <v>2112483</v>
      </c>
      <c r="AT4" s="7">
        <v>5187311</v>
      </c>
      <c r="AU4" s="8">
        <v>10242835</v>
      </c>
      <c r="AV4" s="8">
        <v>18895404</v>
      </c>
      <c r="AW4" s="9">
        <v>2817199</v>
      </c>
      <c r="AX4" s="7">
        <v>21145882</v>
      </c>
      <c r="AY4" s="8">
        <v>13525601</v>
      </c>
      <c r="AZ4" s="8">
        <v>9829517</v>
      </c>
      <c r="BA4" s="9">
        <v>2299523</v>
      </c>
      <c r="BB4" s="7">
        <v>3449139</v>
      </c>
      <c r="BC4" s="8">
        <v>2427683</v>
      </c>
      <c r="BD4" s="8">
        <v>2418194</v>
      </c>
      <c r="BE4" s="9">
        <v>2561271</v>
      </c>
      <c r="BF4" s="7">
        <v>3627598</v>
      </c>
      <c r="BG4" s="8">
        <v>3130309</v>
      </c>
      <c r="BH4" s="8">
        <v>2944582</v>
      </c>
      <c r="BI4" s="9">
        <v>3114928</v>
      </c>
      <c r="BJ4" s="7">
        <v>41132082</v>
      </c>
      <c r="BK4" s="8">
        <v>2326485</v>
      </c>
      <c r="BL4" s="8">
        <v>5306877</v>
      </c>
      <c r="BM4" s="9">
        <v>20424730</v>
      </c>
      <c r="BN4" s="7">
        <v>3045217</v>
      </c>
      <c r="BO4" s="8">
        <v>26847123</v>
      </c>
      <c r="BP4" s="8">
        <v>4152950</v>
      </c>
      <c r="BQ4" s="9">
        <v>6602755</v>
      </c>
      <c r="BR4" s="7">
        <v>8021.14</v>
      </c>
      <c r="BS4" s="62">
        <v>7087.94</v>
      </c>
      <c r="BT4" s="8">
        <v>8656.76</v>
      </c>
      <c r="BU4">
        <v>5941.66</v>
      </c>
    </row>
    <row r="5" spans="1:73" x14ac:dyDescent="0.25">
      <c r="A5" s="7" t="s">
        <v>21</v>
      </c>
      <c r="B5" s="7">
        <v>2175567</v>
      </c>
      <c r="C5" s="8">
        <v>8227217</v>
      </c>
      <c r="D5" s="8">
        <v>2296858</v>
      </c>
      <c r="E5" s="9">
        <v>8130795</v>
      </c>
      <c r="F5" s="8">
        <v>1891701</v>
      </c>
      <c r="G5" s="8">
        <v>2449866</v>
      </c>
      <c r="H5" s="8">
        <v>2083554</v>
      </c>
      <c r="I5" s="9">
        <v>2457065</v>
      </c>
      <c r="J5" s="7">
        <v>2878818</v>
      </c>
      <c r="K5" s="8">
        <v>2304032</v>
      </c>
      <c r="L5" s="8">
        <v>2421589</v>
      </c>
      <c r="M5" s="9">
        <v>5027852</v>
      </c>
      <c r="N5" s="7">
        <v>8314832</v>
      </c>
      <c r="O5" s="8">
        <v>4172281</v>
      </c>
      <c r="P5" s="8">
        <v>4638635</v>
      </c>
      <c r="Q5" s="9">
        <v>3398253</v>
      </c>
      <c r="R5" s="7">
        <v>7818616</v>
      </c>
      <c r="S5" s="8">
        <v>3961949</v>
      </c>
      <c r="T5" s="8">
        <v>7106798</v>
      </c>
      <c r="U5" s="9">
        <v>4383971</v>
      </c>
      <c r="V5" s="7">
        <v>3794060</v>
      </c>
      <c r="W5" s="8">
        <v>3687605</v>
      </c>
      <c r="X5" s="8">
        <v>3983191</v>
      </c>
      <c r="Y5" s="9">
        <v>2883621</v>
      </c>
      <c r="Z5" s="7">
        <v>4489626</v>
      </c>
      <c r="AA5" s="8">
        <v>33288995</v>
      </c>
      <c r="AB5" s="8">
        <v>3367589</v>
      </c>
      <c r="AC5" s="9">
        <v>2540623</v>
      </c>
      <c r="AD5" s="7">
        <v>11114950</v>
      </c>
      <c r="AE5" s="8">
        <v>4169681</v>
      </c>
      <c r="AF5" s="8">
        <v>5483028</v>
      </c>
      <c r="AG5" s="9">
        <v>3315925</v>
      </c>
      <c r="AH5" s="7">
        <v>5051890</v>
      </c>
      <c r="AI5" s="8">
        <v>2120410</v>
      </c>
      <c r="AJ5" s="8">
        <v>2822651</v>
      </c>
      <c r="AK5" s="9">
        <v>2347328</v>
      </c>
      <c r="AL5" s="7">
        <v>3261826</v>
      </c>
      <c r="AM5" s="8">
        <v>3657569</v>
      </c>
      <c r="AN5" s="8">
        <v>4149108</v>
      </c>
      <c r="AO5" s="9">
        <v>2312559</v>
      </c>
      <c r="AP5" s="7">
        <v>5071050</v>
      </c>
      <c r="AQ5" s="8">
        <v>1856947</v>
      </c>
      <c r="AR5" s="8">
        <v>1680882</v>
      </c>
      <c r="AS5" s="9">
        <v>1931950</v>
      </c>
      <c r="AT5" s="7">
        <v>3106884</v>
      </c>
      <c r="AU5" s="8">
        <v>16825882</v>
      </c>
      <c r="AV5" s="8">
        <v>28482389</v>
      </c>
      <c r="AW5" s="9">
        <v>2579109</v>
      </c>
      <c r="AX5" s="7">
        <v>19572167</v>
      </c>
      <c r="AY5" s="8">
        <v>18836005</v>
      </c>
      <c r="AZ5" s="8">
        <v>14229553</v>
      </c>
      <c r="BA5" s="9">
        <v>2110460</v>
      </c>
      <c r="BB5" s="7">
        <v>3765204</v>
      </c>
      <c r="BC5" s="8">
        <v>2963225</v>
      </c>
      <c r="BD5" s="8">
        <v>4190441</v>
      </c>
      <c r="BE5" s="9">
        <v>3077234</v>
      </c>
      <c r="BF5" s="7">
        <v>3537096</v>
      </c>
      <c r="BG5" s="8">
        <v>2637192</v>
      </c>
      <c r="BH5" s="8">
        <v>3174384</v>
      </c>
      <c r="BI5" s="9">
        <v>3369735</v>
      </c>
      <c r="BJ5" s="7">
        <v>37020647</v>
      </c>
      <c r="BK5" s="8">
        <v>2151806</v>
      </c>
      <c r="BL5" s="8">
        <v>4501551</v>
      </c>
      <c r="BM5" s="9">
        <v>20726438</v>
      </c>
      <c r="BN5" s="7">
        <v>2789813</v>
      </c>
      <c r="BO5" s="8">
        <v>27841996</v>
      </c>
      <c r="BP5" s="8">
        <v>4338057</v>
      </c>
      <c r="BQ5" s="9">
        <v>6145421</v>
      </c>
      <c r="BR5" s="7">
        <v>7654.97</v>
      </c>
      <c r="BS5" s="62">
        <v>7850.04</v>
      </c>
      <c r="BT5" s="8">
        <v>8139.5</v>
      </c>
      <c r="BU5">
        <v>5766.15</v>
      </c>
    </row>
    <row r="6" spans="1:73" x14ac:dyDescent="0.25">
      <c r="A6" s="7" t="s">
        <v>22</v>
      </c>
      <c r="B6" s="7">
        <v>1880317</v>
      </c>
      <c r="C6" s="8">
        <v>8383160</v>
      </c>
      <c r="D6" s="8">
        <v>2274784</v>
      </c>
      <c r="E6" s="9">
        <v>7344703</v>
      </c>
      <c r="F6" s="8">
        <v>1910150</v>
      </c>
      <c r="G6" s="8">
        <v>3302056</v>
      </c>
      <c r="H6" s="8">
        <v>2118927</v>
      </c>
      <c r="I6" s="9">
        <v>2770267</v>
      </c>
      <c r="J6" s="7">
        <v>2886872</v>
      </c>
      <c r="K6" s="8">
        <v>2716090</v>
      </c>
      <c r="L6" s="8">
        <v>2556044</v>
      </c>
      <c r="M6" s="9">
        <v>5232835</v>
      </c>
      <c r="N6" s="7">
        <v>8159445</v>
      </c>
      <c r="O6" s="8">
        <v>4331038</v>
      </c>
      <c r="P6" s="8">
        <v>4542559</v>
      </c>
      <c r="Q6" s="9">
        <v>3526466</v>
      </c>
      <c r="R6" s="7">
        <v>8281644</v>
      </c>
      <c r="S6" s="8">
        <v>4097213</v>
      </c>
      <c r="T6" s="8">
        <v>6899797</v>
      </c>
      <c r="U6" s="9">
        <v>4079048</v>
      </c>
      <c r="V6" s="7">
        <v>3740337</v>
      </c>
      <c r="W6" s="8">
        <v>3981812</v>
      </c>
      <c r="X6" s="8">
        <v>3431282</v>
      </c>
      <c r="Y6" s="9">
        <v>2536518</v>
      </c>
      <c r="Z6" s="7">
        <v>4910461</v>
      </c>
      <c r="AA6" s="8">
        <v>37515664</v>
      </c>
      <c r="AB6" s="8">
        <v>2962379</v>
      </c>
      <c r="AC6" s="9">
        <v>2780674</v>
      </c>
      <c r="AD6" s="7">
        <v>13115564</v>
      </c>
      <c r="AE6" s="8">
        <v>4933952</v>
      </c>
      <c r="AF6" s="8">
        <v>6325520</v>
      </c>
      <c r="AG6" s="9">
        <v>4203178</v>
      </c>
      <c r="AH6" s="7">
        <v>6969735</v>
      </c>
      <c r="AI6" s="8">
        <v>2382969</v>
      </c>
      <c r="AJ6" s="8">
        <v>3199056</v>
      </c>
      <c r="AK6" s="9">
        <v>2797971</v>
      </c>
      <c r="AL6" s="7">
        <v>3365501</v>
      </c>
      <c r="AM6" s="8">
        <v>3838721</v>
      </c>
      <c r="AN6" s="8">
        <v>3848223</v>
      </c>
      <c r="AO6" s="9">
        <v>2120038</v>
      </c>
      <c r="AP6" s="7">
        <v>4263496</v>
      </c>
      <c r="AQ6" s="8">
        <v>2075496</v>
      </c>
      <c r="AR6" s="8">
        <v>1575525</v>
      </c>
      <c r="AS6" s="9">
        <v>1882923</v>
      </c>
      <c r="AT6" s="7">
        <v>4062262</v>
      </c>
      <c r="AU6" s="8">
        <v>16100742</v>
      </c>
      <c r="AV6" s="8">
        <v>11915455</v>
      </c>
      <c r="AW6" s="9">
        <v>2800001</v>
      </c>
      <c r="AX6" s="7">
        <v>16057913</v>
      </c>
      <c r="AY6" s="8">
        <v>17644307</v>
      </c>
      <c r="AZ6" s="8">
        <v>15619177</v>
      </c>
      <c r="BA6" s="9">
        <v>1967062</v>
      </c>
      <c r="BB6" s="7">
        <v>3244957</v>
      </c>
      <c r="BC6" s="8">
        <v>2734788</v>
      </c>
      <c r="BD6" s="8">
        <v>3521175</v>
      </c>
      <c r="BE6" s="9">
        <v>2592607</v>
      </c>
      <c r="BF6" s="7">
        <v>3736524</v>
      </c>
      <c r="BG6" s="8">
        <v>2836709</v>
      </c>
      <c r="BH6" s="8">
        <v>2909824</v>
      </c>
      <c r="BI6" s="9">
        <v>3047564</v>
      </c>
      <c r="BJ6" s="7">
        <v>37555774</v>
      </c>
      <c r="BK6" s="8">
        <v>2142770</v>
      </c>
      <c r="BL6" s="8">
        <v>4755084</v>
      </c>
      <c r="BM6" s="9">
        <v>20003811</v>
      </c>
      <c r="BN6" s="7">
        <v>2864658</v>
      </c>
      <c r="BO6" s="8">
        <v>29128134</v>
      </c>
      <c r="BP6" s="8">
        <v>4641560</v>
      </c>
      <c r="BQ6" s="9">
        <v>6082343</v>
      </c>
      <c r="BR6" s="7">
        <v>8021.34</v>
      </c>
      <c r="BS6" s="62">
        <v>7827.42</v>
      </c>
      <c r="BT6" s="8">
        <v>7923.17</v>
      </c>
      <c r="BU6">
        <v>5582.78</v>
      </c>
    </row>
    <row r="7" spans="1:73" x14ac:dyDescent="0.25">
      <c r="A7" s="7" t="s">
        <v>23</v>
      </c>
      <c r="B7" s="7">
        <v>2269455</v>
      </c>
      <c r="C7" s="8">
        <v>7979755</v>
      </c>
      <c r="D7" s="8">
        <v>2336822</v>
      </c>
      <c r="E7" s="9">
        <v>8055242</v>
      </c>
      <c r="F7" s="8">
        <v>1701101</v>
      </c>
      <c r="G7" s="8">
        <v>2947222</v>
      </c>
      <c r="H7" s="8">
        <v>1931445</v>
      </c>
      <c r="I7" s="9">
        <v>2590899</v>
      </c>
      <c r="J7" s="7">
        <v>3001327</v>
      </c>
      <c r="K7" s="8">
        <v>2765992</v>
      </c>
      <c r="L7" s="8">
        <v>2337754</v>
      </c>
      <c r="M7" s="9">
        <v>5114579</v>
      </c>
      <c r="N7" s="7">
        <v>8501738</v>
      </c>
      <c r="O7" s="8">
        <v>4119206</v>
      </c>
      <c r="P7" s="8">
        <v>4542679</v>
      </c>
      <c r="Q7" s="9">
        <v>3540316</v>
      </c>
      <c r="R7" s="7">
        <v>8351448</v>
      </c>
      <c r="S7" s="8">
        <v>3975997</v>
      </c>
      <c r="T7" s="8">
        <v>6766044</v>
      </c>
      <c r="U7" s="9">
        <v>4331403</v>
      </c>
      <c r="V7" s="7">
        <v>3773818</v>
      </c>
      <c r="W7" s="8">
        <v>3195772</v>
      </c>
      <c r="X7" s="8">
        <v>3572583</v>
      </c>
      <c r="Y7" s="9">
        <v>2650498</v>
      </c>
      <c r="Z7" s="7">
        <v>4434583</v>
      </c>
      <c r="AA7" s="8">
        <v>35136911</v>
      </c>
      <c r="AB7" s="8">
        <v>3040507</v>
      </c>
      <c r="AC7" s="9">
        <v>2673268</v>
      </c>
      <c r="AD7" s="7">
        <v>13365121</v>
      </c>
      <c r="AE7" s="8">
        <v>4277653</v>
      </c>
      <c r="AF7" s="8">
        <v>6958992</v>
      </c>
      <c r="AG7" s="9">
        <v>4180014</v>
      </c>
      <c r="AH7" s="7">
        <v>5280333</v>
      </c>
      <c r="AI7" s="8">
        <v>2125844</v>
      </c>
      <c r="AJ7" s="8">
        <v>3238704</v>
      </c>
      <c r="AK7" s="9">
        <v>3268925</v>
      </c>
      <c r="AL7" s="7">
        <v>3486849</v>
      </c>
      <c r="AM7" s="8">
        <v>3057541</v>
      </c>
      <c r="AN7" s="8">
        <v>3776667</v>
      </c>
      <c r="AO7" s="9">
        <v>2116713</v>
      </c>
      <c r="AP7" s="7">
        <v>3445338</v>
      </c>
      <c r="AQ7" s="8">
        <v>1974443</v>
      </c>
      <c r="AR7" s="8">
        <v>1697794</v>
      </c>
      <c r="AS7" s="9">
        <v>1837761</v>
      </c>
      <c r="AT7" s="7">
        <v>2674340</v>
      </c>
      <c r="AU7" s="8">
        <v>13266844</v>
      </c>
      <c r="AV7" s="8">
        <v>18547594</v>
      </c>
      <c r="AW7" s="9">
        <v>3102153</v>
      </c>
      <c r="AX7" s="7">
        <v>23620981</v>
      </c>
      <c r="AY7" s="8">
        <v>13813969</v>
      </c>
      <c r="AZ7" s="8">
        <v>13784710</v>
      </c>
      <c r="BA7" s="9">
        <v>3255240</v>
      </c>
      <c r="BB7" s="7">
        <v>3183226</v>
      </c>
      <c r="BC7" s="8">
        <v>2556270</v>
      </c>
      <c r="BD7" s="8">
        <v>2970247</v>
      </c>
      <c r="BE7" s="9">
        <v>2363233</v>
      </c>
      <c r="BF7" s="7">
        <v>3938500</v>
      </c>
      <c r="BG7" s="8">
        <v>2677740</v>
      </c>
      <c r="BH7" s="8">
        <v>2658001</v>
      </c>
      <c r="BI7" s="9">
        <v>3037585</v>
      </c>
      <c r="BJ7" s="7">
        <v>31956145</v>
      </c>
      <c r="BK7" s="8">
        <v>2033740</v>
      </c>
      <c r="BL7" s="8">
        <v>4995501</v>
      </c>
      <c r="BM7" s="9">
        <v>21122770</v>
      </c>
      <c r="BN7" s="7">
        <v>3055609</v>
      </c>
      <c r="BO7" s="8">
        <v>24929771</v>
      </c>
      <c r="BP7" s="8">
        <v>4476862</v>
      </c>
      <c r="BQ7" s="9">
        <v>6052320</v>
      </c>
      <c r="BR7" s="7">
        <v>9151.0400000000009</v>
      </c>
      <c r="BS7" s="62">
        <v>7943.59</v>
      </c>
      <c r="BT7" s="8">
        <v>8005.63</v>
      </c>
      <c r="BU7">
        <v>5964.03</v>
      </c>
    </row>
    <row r="8" spans="1:73" x14ac:dyDescent="0.25">
      <c r="A8" s="7" t="s">
        <v>24</v>
      </c>
      <c r="B8" s="7">
        <v>2218507</v>
      </c>
      <c r="C8" s="8">
        <v>7597847</v>
      </c>
      <c r="D8" s="8">
        <v>2293788</v>
      </c>
      <c r="E8" s="9">
        <v>8186668</v>
      </c>
      <c r="F8" s="8">
        <v>1755805</v>
      </c>
      <c r="G8" s="8">
        <v>2796326</v>
      </c>
      <c r="H8" s="8">
        <v>1998330</v>
      </c>
      <c r="I8" s="9">
        <v>2887105</v>
      </c>
      <c r="J8" s="7">
        <v>3104608</v>
      </c>
      <c r="K8" s="8">
        <v>2496852</v>
      </c>
      <c r="L8" s="8">
        <v>2165938</v>
      </c>
      <c r="M8" s="9">
        <v>5550298</v>
      </c>
      <c r="N8" s="7">
        <v>8055240</v>
      </c>
      <c r="O8" s="8">
        <v>3893461</v>
      </c>
      <c r="P8" s="8">
        <v>4514680</v>
      </c>
      <c r="Q8" s="9">
        <v>3646179</v>
      </c>
      <c r="R8" s="7">
        <v>8547125</v>
      </c>
      <c r="S8" s="8">
        <v>4074274</v>
      </c>
      <c r="T8" s="8">
        <v>6497104</v>
      </c>
      <c r="U8" s="9">
        <v>4205588</v>
      </c>
      <c r="V8" s="7">
        <v>4021168</v>
      </c>
      <c r="W8" s="8">
        <v>3157816</v>
      </c>
      <c r="X8" s="8">
        <v>3548849</v>
      </c>
      <c r="Y8" s="9">
        <v>3092675</v>
      </c>
      <c r="Z8" s="7">
        <v>5402847</v>
      </c>
      <c r="AA8" s="8">
        <v>32407153</v>
      </c>
      <c r="AB8" s="8">
        <v>2679427</v>
      </c>
      <c r="AC8" s="9">
        <v>2612542</v>
      </c>
      <c r="AD8" s="7">
        <v>13257199</v>
      </c>
      <c r="AE8" s="8">
        <v>3592752</v>
      </c>
      <c r="AF8" s="8">
        <v>7206714</v>
      </c>
      <c r="AG8" s="9">
        <v>4588562</v>
      </c>
      <c r="AH8" s="7">
        <v>5533630</v>
      </c>
      <c r="AI8" s="8">
        <v>2125534</v>
      </c>
      <c r="AJ8" s="8">
        <v>3669672</v>
      </c>
      <c r="AK8" s="9">
        <v>3609655</v>
      </c>
      <c r="AL8" s="7">
        <v>2774166</v>
      </c>
      <c r="AM8" s="8">
        <v>3519149</v>
      </c>
      <c r="AN8" s="8">
        <v>4230372</v>
      </c>
      <c r="AO8" s="9">
        <v>2113084</v>
      </c>
      <c r="AP8" s="7">
        <v>3205888</v>
      </c>
      <c r="AQ8" s="8">
        <v>1986288</v>
      </c>
      <c r="AR8" s="8">
        <v>1592622</v>
      </c>
      <c r="AS8" s="9">
        <v>1897764</v>
      </c>
      <c r="AT8" s="7">
        <v>3738865</v>
      </c>
      <c r="AU8" s="8">
        <v>10066191</v>
      </c>
      <c r="AV8" s="8">
        <v>7707388</v>
      </c>
      <c r="AW8" s="9">
        <v>2426115</v>
      </c>
      <c r="AX8" s="7">
        <v>27367506</v>
      </c>
      <c r="AY8" s="8">
        <v>13355959</v>
      </c>
      <c r="AZ8" s="8">
        <v>15732505</v>
      </c>
      <c r="BA8" s="9">
        <v>2958637</v>
      </c>
      <c r="BB8" s="7">
        <v>2976121</v>
      </c>
      <c r="BC8" s="8">
        <v>2105174</v>
      </c>
      <c r="BD8" s="8">
        <v>2517903</v>
      </c>
      <c r="BE8" s="9">
        <v>2396522</v>
      </c>
      <c r="BF8" s="7">
        <v>3275766</v>
      </c>
      <c r="BG8" s="8">
        <v>2373485</v>
      </c>
      <c r="BH8" s="8">
        <v>2521866</v>
      </c>
      <c r="BI8" s="9">
        <v>2772509</v>
      </c>
      <c r="BJ8" s="7">
        <v>31857204</v>
      </c>
      <c r="BK8" s="8">
        <v>2286333</v>
      </c>
      <c r="BL8" s="8">
        <v>5357353</v>
      </c>
      <c r="BM8" s="9">
        <v>19973402</v>
      </c>
      <c r="BN8" s="7">
        <v>2938628</v>
      </c>
      <c r="BO8" s="8">
        <v>22669992</v>
      </c>
      <c r="BP8" s="8">
        <v>4317982</v>
      </c>
      <c r="BQ8" s="9">
        <v>6363884</v>
      </c>
      <c r="BR8" s="7">
        <v>8063.96</v>
      </c>
      <c r="BS8" s="62">
        <v>6783.84</v>
      </c>
      <c r="BT8" s="8">
        <v>8905.5300000000007</v>
      </c>
      <c r="BU8">
        <v>5693.05</v>
      </c>
    </row>
    <row r="9" spans="1:73" x14ac:dyDescent="0.25">
      <c r="A9" s="7" t="s">
        <v>50</v>
      </c>
      <c r="B9" s="7">
        <v>1580566</v>
      </c>
      <c r="C9" s="8">
        <v>4814881</v>
      </c>
      <c r="D9" s="8">
        <v>1638551</v>
      </c>
      <c r="E9" s="9">
        <v>4301999</v>
      </c>
      <c r="F9" s="8">
        <v>1883642</v>
      </c>
      <c r="G9" s="8">
        <v>2169353</v>
      </c>
      <c r="H9" s="8">
        <v>2055090</v>
      </c>
      <c r="I9" s="9">
        <v>2492103</v>
      </c>
      <c r="J9" s="7">
        <v>2607273</v>
      </c>
      <c r="K9" s="8">
        <v>1880416</v>
      </c>
      <c r="L9" s="8">
        <v>2009805</v>
      </c>
      <c r="M9" s="9">
        <v>3699958</v>
      </c>
      <c r="N9" s="7">
        <v>7946923</v>
      </c>
      <c r="O9" s="8">
        <v>4080305</v>
      </c>
      <c r="P9" s="8">
        <v>4945300</v>
      </c>
      <c r="Q9" s="9">
        <v>3535043</v>
      </c>
      <c r="R9" s="7">
        <v>7696926</v>
      </c>
      <c r="S9" s="8">
        <v>4489535</v>
      </c>
      <c r="T9" s="8">
        <v>6721012</v>
      </c>
      <c r="U9" s="9">
        <v>4066556</v>
      </c>
      <c r="V9" s="7">
        <v>3502502</v>
      </c>
      <c r="W9" s="8">
        <v>2663579</v>
      </c>
      <c r="X9" s="8">
        <v>3464424</v>
      </c>
      <c r="Y9" s="9">
        <v>2103812</v>
      </c>
      <c r="Z9" s="7">
        <v>1887368</v>
      </c>
      <c r="AA9" s="8">
        <v>8326075</v>
      </c>
      <c r="AB9" s="8">
        <v>1362473</v>
      </c>
      <c r="AC9" s="9">
        <v>1519618</v>
      </c>
      <c r="AD9" s="7">
        <v>1554341</v>
      </c>
      <c r="AE9" s="8">
        <v>1257903</v>
      </c>
      <c r="AF9" s="8">
        <v>1081685</v>
      </c>
      <c r="AG9" s="9">
        <v>1151674</v>
      </c>
      <c r="AH9" s="7">
        <v>397714</v>
      </c>
      <c r="AI9" s="8">
        <v>784641</v>
      </c>
      <c r="AJ9" s="8">
        <v>802803</v>
      </c>
      <c r="AK9" s="9">
        <v>564663</v>
      </c>
      <c r="AL9" s="7">
        <v>3170407</v>
      </c>
      <c r="AM9" s="8">
        <v>3076646</v>
      </c>
      <c r="AN9" s="8">
        <v>3956381</v>
      </c>
      <c r="AO9" s="9">
        <v>1932575</v>
      </c>
      <c r="AP9" s="7">
        <v>5309838</v>
      </c>
      <c r="AQ9" s="8">
        <v>2094711</v>
      </c>
      <c r="AR9" s="8">
        <v>2072817</v>
      </c>
      <c r="AS9" s="9">
        <v>1674666</v>
      </c>
      <c r="AT9" s="7">
        <v>700280</v>
      </c>
      <c r="AU9" s="8">
        <v>8415601</v>
      </c>
      <c r="AV9" s="8">
        <v>1637164</v>
      </c>
      <c r="AW9" s="9">
        <v>743629</v>
      </c>
      <c r="AX9" s="7">
        <v>7624307</v>
      </c>
      <c r="AY9" s="8">
        <v>3767297</v>
      </c>
      <c r="AZ9" s="8">
        <v>3237371</v>
      </c>
      <c r="BA9" s="9">
        <v>1132062</v>
      </c>
      <c r="BB9" s="7">
        <v>6325117</v>
      </c>
      <c r="BC9" s="8">
        <v>5890254</v>
      </c>
      <c r="BD9" s="8">
        <v>9122744</v>
      </c>
      <c r="BE9" s="9">
        <v>5581564</v>
      </c>
      <c r="BF9" s="7">
        <v>2902584</v>
      </c>
      <c r="BG9" s="8">
        <v>2163227</v>
      </c>
      <c r="BH9" s="8">
        <v>3016556</v>
      </c>
      <c r="BI9" s="9">
        <v>3133570</v>
      </c>
      <c r="BJ9" s="7">
        <v>9093873</v>
      </c>
      <c r="BK9" s="8">
        <v>1709014</v>
      </c>
      <c r="BL9" s="8">
        <v>2452285</v>
      </c>
      <c r="BM9" s="9">
        <v>10230411</v>
      </c>
      <c r="BN9" s="7">
        <v>2524588</v>
      </c>
      <c r="BO9" s="8">
        <v>10055870</v>
      </c>
      <c r="BP9" s="8">
        <v>2746799</v>
      </c>
      <c r="BQ9" s="9">
        <v>3461602</v>
      </c>
      <c r="BR9" s="7">
        <v>9315.32</v>
      </c>
      <c r="BS9" s="62">
        <v>6864.16</v>
      </c>
      <c r="BT9" s="8">
        <v>7714.13</v>
      </c>
      <c r="BU9" s="65">
        <v>6224.21</v>
      </c>
    </row>
    <row r="10" spans="1:73" x14ac:dyDescent="0.25">
      <c r="A10" s="7" t="s">
        <v>51</v>
      </c>
      <c r="B10" s="7">
        <v>1330655</v>
      </c>
      <c r="C10" s="8">
        <v>5013119</v>
      </c>
      <c r="D10" s="8">
        <v>1234217</v>
      </c>
      <c r="E10" s="9">
        <v>4262810</v>
      </c>
      <c r="F10" s="8">
        <v>3025978</v>
      </c>
      <c r="G10" s="8">
        <v>4226920</v>
      </c>
      <c r="H10" s="8">
        <v>2778600</v>
      </c>
      <c r="I10" s="9">
        <v>4826487</v>
      </c>
      <c r="J10" s="7">
        <v>4466436</v>
      </c>
      <c r="K10" s="8">
        <v>2691455</v>
      </c>
      <c r="L10" s="8">
        <v>2838749</v>
      </c>
      <c r="M10" s="9">
        <v>5671291</v>
      </c>
      <c r="N10" s="7">
        <v>8318410</v>
      </c>
      <c r="O10" s="8">
        <v>4443446</v>
      </c>
      <c r="P10" s="8">
        <v>4576907</v>
      </c>
      <c r="Q10" s="9">
        <v>3885671</v>
      </c>
      <c r="R10" s="7">
        <v>8981501</v>
      </c>
      <c r="S10" s="8">
        <v>4934158</v>
      </c>
      <c r="T10" s="8">
        <v>7105101</v>
      </c>
      <c r="U10" s="9">
        <v>4878367</v>
      </c>
      <c r="V10" s="7">
        <v>4685628</v>
      </c>
      <c r="W10" s="8">
        <v>4770769</v>
      </c>
      <c r="X10" s="8">
        <v>3723605</v>
      </c>
      <c r="Y10" s="9">
        <v>3403515</v>
      </c>
      <c r="Z10" s="7">
        <v>1829070</v>
      </c>
      <c r="AA10" s="8">
        <v>7946496</v>
      </c>
      <c r="AB10" s="8">
        <v>1543992</v>
      </c>
      <c r="AC10" s="9">
        <v>2143365</v>
      </c>
      <c r="AD10" s="7">
        <v>2178104</v>
      </c>
      <c r="AE10" s="8">
        <v>1171826</v>
      </c>
      <c r="AF10" s="8">
        <v>1937919</v>
      </c>
      <c r="AG10" s="9">
        <v>1256548</v>
      </c>
      <c r="AH10" s="7">
        <v>1222207</v>
      </c>
      <c r="AI10" s="8">
        <v>745108</v>
      </c>
      <c r="AJ10" s="8">
        <v>941526</v>
      </c>
      <c r="AK10" s="9">
        <v>949132</v>
      </c>
      <c r="AL10" s="7">
        <v>2952337</v>
      </c>
      <c r="AM10" s="8">
        <v>2892361</v>
      </c>
      <c r="AN10" s="8">
        <v>3070080</v>
      </c>
      <c r="AO10" s="9">
        <v>1794079</v>
      </c>
      <c r="AP10" s="7">
        <v>7844736</v>
      </c>
      <c r="AQ10" s="61">
        <v>2296558</v>
      </c>
      <c r="AR10" s="8">
        <v>1841842</v>
      </c>
      <c r="AS10" s="9">
        <v>1882599</v>
      </c>
      <c r="AT10" s="7">
        <v>763015</v>
      </c>
      <c r="AU10" s="8">
        <v>7415941</v>
      </c>
      <c r="AV10" s="8">
        <v>1240692</v>
      </c>
      <c r="AW10" s="9">
        <v>896232</v>
      </c>
      <c r="AX10" s="7">
        <v>9681702</v>
      </c>
      <c r="AY10" s="8">
        <v>4857920</v>
      </c>
      <c r="AZ10" s="8">
        <v>7019067</v>
      </c>
      <c r="BA10" s="9">
        <v>2256329</v>
      </c>
      <c r="BB10" s="7">
        <v>5843715</v>
      </c>
      <c r="BC10" s="8">
        <v>5781031</v>
      </c>
      <c r="BD10" s="8">
        <v>7781122</v>
      </c>
      <c r="BE10" s="9">
        <v>6494357</v>
      </c>
      <c r="BF10" s="7">
        <v>3579517</v>
      </c>
      <c r="BG10" s="8">
        <v>4056627</v>
      </c>
      <c r="BH10" s="8">
        <v>3297876</v>
      </c>
      <c r="BI10">
        <v>6210541</v>
      </c>
      <c r="BJ10" s="7">
        <v>8146505</v>
      </c>
      <c r="BK10" s="8">
        <v>1681236</v>
      </c>
      <c r="BL10" s="8">
        <v>2523603</v>
      </c>
      <c r="BM10" s="9">
        <v>9550979</v>
      </c>
      <c r="BN10" s="7">
        <v>2560722</v>
      </c>
      <c r="BO10" s="8">
        <v>10153425</v>
      </c>
      <c r="BP10" s="8">
        <v>3046881</v>
      </c>
      <c r="BQ10" s="9">
        <v>3441397</v>
      </c>
      <c r="BR10" s="7">
        <v>8059.14</v>
      </c>
      <c r="BS10" s="62">
        <v>7368.95</v>
      </c>
      <c r="BT10" s="8">
        <v>8204.59</v>
      </c>
      <c r="BU10" s="65">
        <v>6060.29</v>
      </c>
    </row>
    <row r="11" spans="1:73" x14ac:dyDescent="0.25">
      <c r="A11" s="7" t="s">
        <v>52</v>
      </c>
      <c r="B11" s="7">
        <v>1397714</v>
      </c>
      <c r="C11" s="8">
        <v>4060378</v>
      </c>
      <c r="D11" s="8">
        <v>1346716</v>
      </c>
      <c r="E11" s="9">
        <v>4475365</v>
      </c>
      <c r="F11" s="8">
        <v>3259388</v>
      </c>
      <c r="G11" s="8">
        <v>3509063</v>
      </c>
      <c r="H11" s="8">
        <v>3032067</v>
      </c>
      <c r="I11" s="9">
        <v>5322512</v>
      </c>
      <c r="J11" s="7">
        <v>5019438</v>
      </c>
      <c r="K11" s="8">
        <v>2656158</v>
      </c>
      <c r="L11" s="8">
        <v>2886167</v>
      </c>
      <c r="M11" s="9">
        <v>6136117</v>
      </c>
      <c r="N11" s="7">
        <v>8390274</v>
      </c>
      <c r="O11" s="8">
        <v>4069044</v>
      </c>
      <c r="P11" s="8">
        <v>4963956</v>
      </c>
      <c r="Q11" s="9">
        <v>3837214</v>
      </c>
      <c r="R11" s="7">
        <v>8757525</v>
      </c>
      <c r="S11" s="8">
        <v>4494913</v>
      </c>
      <c r="T11" s="8">
        <v>7406465</v>
      </c>
      <c r="U11" s="9">
        <v>4681077</v>
      </c>
      <c r="V11" s="7">
        <v>4857282</v>
      </c>
      <c r="W11" s="8">
        <v>3491528</v>
      </c>
      <c r="X11" s="8">
        <v>4607473</v>
      </c>
      <c r="Y11" s="9">
        <v>3591074</v>
      </c>
      <c r="Z11" s="7">
        <v>1730003</v>
      </c>
      <c r="AA11" s="8">
        <v>5880956</v>
      </c>
      <c r="AB11" s="8">
        <v>1304550</v>
      </c>
      <c r="AC11" s="9">
        <v>1769642</v>
      </c>
      <c r="AD11" s="7">
        <v>3771224</v>
      </c>
      <c r="AE11" s="8">
        <v>1276581</v>
      </c>
      <c r="AF11" s="8">
        <v>2557083</v>
      </c>
      <c r="AG11" s="9">
        <v>1239991</v>
      </c>
      <c r="AH11" s="7">
        <v>1704691</v>
      </c>
      <c r="AI11" s="8">
        <v>875270</v>
      </c>
      <c r="AJ11" s="8">
        <v>1253249</v>
      </c>
      <c r="AK11" s="9">
        <v>1089158</v>
      </c>
      <c r="AL11" s="7">
        <v>2742598</v>
      </c>
      <c r="AM11" s="8">
        <v>2245941</v>
      </c>
      <c r="AN11" s="8">
        <v>3031158</v>
      </c>
      <c r="AO11" s="9">
        <v>2104462</v>
      </c>
      <c r="AP11" s="7">
        <v>6995569</v>
      </c>
      <c r="AQ11" s="8">
        <v>1723981</v>
      </c>
      <c r="AR11" s="8">
        <v>2609226</v>
      </c>
      <c r="AS11" s="9">
        <v>1827033</v>
      </c>
      <c r="AT11" s="7">
        <v>884040</v>
      </c>
      <c r="AU11" s="8">
        <v>7646340</v>
      </c>
      <c r="AV11" s="8">
        <v>1730101</v>
      </c>
      <c r="AW11" s="9">
        <v>814512</v>
      </c>
      <c r="AX11" s="7">
        <v>11177757</v>
      </c>
      <c r="AY11" s="8">
        <v>5814356</v>
      </c>
      <c r="AZ11" s="8">
        <v>6823987</v>
      </c>
      <c r="BA11" s="9">
        <v>2596040</v>
      </c>
      <c r="BB11" s="7">
        <v>6252680</v>
      </c>
      <c r="BC11" s="8">
        <v>5711097</v>
      </c>
      <c r="BD11" s="8">
        <v>6957839</v>
      </c>
      <c r="BE11" s="9">
        <v>6945077</v>
      </c>
      <c r="BF11" s="7">
        <v>3766147</v>
      </c>
      <c r="BG11" s="8">
        <v>3815391</v>
      </c>
      <c r="BH11" s="8">
        <v>3593479</v>
      </c>
      <c r="BI11" s="9">
        <v>5807818</v>
      </c>
      <c r="BJ11" s="7">
        <v>7836163</v>
      </c>
      <c r="BK11" s="8">
        <v>1591760</v>
      </c>
      <c r="BL11" s="8">
        <v>2670275</v>
      </c>
      <c r="BM11" s="9">
        <v>11754412</v>
      </c>
      <c r="BN11" s="7">
        <v>2513049</v>
      </c>
      <c r="BO11" s="8">
        <v>8120870</v>
      </c>
      <c r="BP11" s="8">
        <v>2844337</v>
      </c>
      <c r="BQ11" s="9">
        <v>3587563</v>
      </c>
      <c r="BR11" s="7">
        <v>7771.11</v>
      </c>
      <c r="BS11" s="62">
        <v>6551.23</v>
      </c>
      <c r="BT11" s="8">
        <v>8820.2800000000007</v>
      </c>
      <c r="BU11">
        <v>6061.93</v>
      </c>
    </row>
    <row r="12" spans="1:73" x14ac:dyDescent="0.25">
      <c r="A12" s="7" t="s">
        <v>53</v>
      </c>
      <c r="B12" s="7">
        <v>1197337</v>
      </c>
      <c r="C12" s="8">
        <v>5105562</v>
      </c>
      <c r="D12" s="8">
        <v>1453904</v>
      </c>
      <c r="E12" s="9">
        <v>4698811</v>
      </c>
      <c r="F12" s="8">
        <v>3379094</v>
      </c>
      <c r="G12" s="8">
        <v>4188108</v>
      </c>
      <c r="H12" s="8">
        <v>2851612</v>
      </c>
      <c r="I12" s="9">
        <v>4388986</v>
      </c>
      <c r="J12" s="7">
        <v>5081380</v>
      </c>
      <c r="K12" s="8">
        <v>3023687</v>
      </c>
      <c r="L12" s="8">
        <v>2808501</v>
      </c>
      <c r="M12" s="9">
        <v>5746913</v>
      </c>
      <c r="N12" s="7">
        <v>8000668</v>
      </c>
      <c r="O12" s="8">
        <v>4549432</v>
      </c>
      <c r="P12" s="8">
        <v>4985953</v>
      </c>
      <c r="Q12" s="9">
        <v>3869375</v>
      </c>
      <c r="R12" s="7">
        <v>8579535</v>
      </c>
      <c r="S12" s="8">
        <v>5071652</v>
      </c>
      <c r="T12" s="8">
        <v>8110998</v>
      </c>
      <c r="U12" s="9">
        <v>4366275</v>
      </c>
      <c r="V12">
        <v>4951389</v>
      </c>
      <c r="W12" s="8">
        <v>4920837</v>
      </c>
      <c r="X12" s="8">
        <v>4313797</v>
      </c>
      <c r="Y12" s="9">
        <v>3958317</v>
      </c>
      <c r="Z12" s="7">
        <v>1811411</v>
      </c>
      <c r="AA12" s="8">
        <v>7596544</v>
      </c>
      <c r="AB12" s="8">
        <v>1230105</v>
      </c>
      <c r="AC12" s="9">
        <v>1704816</v>
      </c>
      <c r="AD12" s="7">
        <v>3263966</v>
      </c>
      <c r="AE12" s="8">
        <v>1404148</v>
      </c>
      <c r="AF12" s="8">
        <v>2115669</v>
      </c>
      <c r="AG12" s="9">
        <v>1239368</v>
      </c>
      <c r="AH12" s="7">
        <v>1731183</v>
      </c>
      <c r="AI12" s="8">
        <v>753263</v>
      </c>
      <c r="AJ12" s="8">
        <v>1132199</v>
      </c>
      <c r="AK12" s="9">
        <v>957115</v>
      </c>
      <c r="AL12" s="7">
        <v>3025469</v>
      </c>
      <c r="AM12" s="8">
        <v>3181327</v>
      </c>
      <c r="AN12" s="61">
        <v>3460668</v>
      </c>
      <c r="AO12" s="9">
        <v>2093503</v>
      </c>
      <c r="AP12" s="7">
        <v>6037032</v>
      </c>
      <c r="AQ12" s="8">
        <v>2158466</v>
      </c>
      <c r="AR12" s="8">
        <v>1978979</v>
      </c>
      <c r="AS12" s="9">
        <v>1778210</v>
      </c>
      <c r="AT12" s="7">
        <v>974540</v>
      </c>
      <c r="AU12" s="8">
        <v>7310459</v>
      </c>
      <c r="AV12" s="8">
        <v>1369814</v>
      </c>
      <c r="AW12" s="9">
        <v>868100</v>
      </c>
      <c r="AX12" s="7">
        <v>7573902</v>
      </c>
      <c r="AY12" s="8">
        <v>3886591</v>
      </c>
      <c r="AZ12" s="8">
        <v>4090614</v>
      </c>
      <c r="BA12" s="9">
        <v>1520588</v>
      </c>
      <c r="BB12" s="7">
        <v>7069392</v>
      </c>
      <c r="BC12" s="8">
        <v>8772660</v>
      </c>
      <c r="BD12" s="8">
        <v>5570110</v>
      </c>
      <c r="BE12" s="9">
        <v>6679252</v>
      </c>
      <c r="BF12" s="7">
        <v>3968214</v>
      </c>
      <c r="BG12" s="8">
        <v>4767454</v>
      </c>
      <c r="BH12" s="8">
        <v>3716595</v>
      </c>
      <c r="BI12" s="9">
        <v>5487474</v>
      </c>
      <c r="BJ12" s="7">
        <v>8719027</v>
      </c>
      <c r="BK12" s="8">
        <v>1549150</v>
      </c>
      <c r="BL12" s="8">
        <v>2788042</v>
      </c>
      <c r="BM12" s="9">
        <v>13362976</v>
      </c>
      <c r="BN12" s="7">
        <v>2385969</v>
      </c>
      <c r="BO12" s="8">
        <v>10447606</v>
      </c>
      <c r="BP12" s="8">
        <v>2812124</v>
      </c>
      <c r="BQ12" s="9">
        <v>3584379</v>
      </c>
      <c r="BR12" s="7">
        <v>7899.41</v>
      </c>
      <c r="BS12" s="62">
        <v>7095.46</v>
      </c>
      <c r="BT12" s="8">
        <v>7424.93</v>
      </c>
      <c r="BU12" s="65">
        <v>6091.36</v>
      </c>
    </row>
    <row r="13" spans="1:73" x14ac:dyDescent="0.25">
      <c r="A13" s="7" t="s">
        <v>54</v>
      </c>
      <c r="B13" s="7">
        <v>1356697</v>
      </c>
      <c r="C13" s="8">
        <v>4399295</v>
      </c>
      <c r="D13" s="8">
        <v>1372210</v>
      </c>
      <c r="E13" s="9">
        <v>4321245</v>
      </c>
      <c r="F13" s="8">
        <v>3312976</v>
      </c>
      <c r="G13" s="8">
        <v>3299475</v>
      </c>
      <c r="H13" s="8">
        <v>2642804</v>
      </c>
      <c r="I13" s="9">
        <v>3660092</v>
      </c>
      <c r="J13" s="7">
        <v>4945676</v>
      </c>
      <c r="K13" s="8">
        <v>2891858</v>
      </c>
      <c r="L13" s="8">
        <v>2554372</v>
      </c>
      <c r="M13" s="9">
        <v>5357258</v>
      </c>
      <c r="N13" s="7">
        <v>8887842</v>
      </c>
      <c r="O13" s="8">
        <v>4290633</v>
      </c>
      <c r="P13" s="8">
        <v>4850811</v>
      </c>
      <c r="Q13" s="9">
        <v>3697386</v>
      </c>
      <c r="R13" s="7">
        <v>8562318</v>
      </c>
      <c r="S13" s="8">
        <v>5244071</v>
      </c>
      <c r="T13" s="8">
        <v>7843663</v>
      </c>
      <c r="U13" s="9">
        <v>4424934</v>
      </c>
      <c r="V13" s="7">
        <v>4584960</v>
      </c>
      <c r="W13" s="8">
        <v>4546256</v>
      </c>
      <c r="X13" s="8">
        <v>4242967</v>
      </c>
      <c r="Y13" s="9">
        <v>3606289</v>
      </c>
      <c r="Z13" s="7">
        <v>2109384</v>
      </c>
      <c r="AA13" s="8">
        <v>7101919</v>
      </c>
      <c r="AB13" s="8">
        <v>1347631</v>
      </c>
      <c r="AC13" s="9">
        <v>1516306</v>
      </c>
      <c r="AD13" s="7">
        <v>2748136</v>
      </c>
      <c r="AE13" s="8">
        <v>1385693</v>
      </c>
      <c r="AF13" s="8">
        <v>1754777</v>
      </c>
      <c r="AG13" s="9">
        <v>1221368</v>
      </c>
      <c r="AH13" s="7">
        <v>1093434</v>
      </c>
      <c r="AI13" s="8">
        <v>677214</v>
      </c>
      <c r="AJ13" s="8">
        <v>1041441</v>
      </c>
      <c r="AK13" s="9">
        <v>936894</v>
      </c>
      <c r="AL13" s="7">
        <v>3017886</v>
      </c>
      <c r="AM13" s="8">
        <v>2925721</v>
      </c>
      <c r="AN13" s="8">
        <v>3435143</v>
      </c>
      <c r="AO13" s="9">
        <v>2090412</v>
      </c>
      <c r="AP13" s="7">
        <v>5985250</v>
      </c>
      <c r="AQ13" s="8">
        <v>2031574</v>
      </c>
      <c r="AR13" s="8">
        <v>1957752</v>
      </c>
      <c r="AS13" s="9">
        <v>1761406</v>
      </c>
      <c r="AT13" s="7">
        <v>1232516</v>
      </c>
      <c r="AU13" s="8">
        <v>7964472</v>
      </c>
      <c r="AV13" s="8">
        <v>1654486</v>
      </c>
      <c r="AW13" s="9">
        <v>944364</v>
      </c>
      <c r="AX13" s="7">
        <v>8972995</v>
      </c>
      <c r="AY13" s="8">
        <v>3385213</v>
      </c>
      <c r="AZ13" s="8">
        <v>3386791</v>
      </c>
      <c r="BA13" s="9">
        <v>1707858</v>
      </c>
      <c r="BB13" s="7">
        <v>6827393</v>
      </c>
      <c r="BC13" s="8">
        <v>9453150</v>
      </c>
      <c r="BD13" s="8">
        <v>6646555</v>
      </c>
      <c r="BE13" s="9">
        <v>5731558</v>
      </c>
      <c r="BF13" s="7">
        <v>4213431</v>
      </c>
      <c r="BG13" s="8">
        <v>4331617</v>
      </c>
      <c r="BH13" s="8">
        <v>3504910</v>
      </c>
      <c r="BI13" s="9">
        <v>5044360</v>
      </c>
      <c r="BJ13" s="7">
        <v>9912977</v>
      </c>
      <c r="BK13" s="8">
        <v>1536236</v>
      </c>
      <c r="BL13" s="8">
        <v>2591144</v>
      </c>
      <c r="BM13" s="9">
        <v>10497347</v>
      </c>
      <c r="BN13" s="7">
        <v>2375858</v>
      </c>
      <c r="BO13" s="8">
        <v>10375450</v>
      </c>
      <c r="BP13" s="8">
        <v>2908324</v>
      </c>
      <c r="BQ13" s="9">
        <v>3522579</v>
      </c>
      <c r="BR13" s="7">
        <v>7402.96</v>
      </c>
      <c r="BS13" s="62">
        <v>6975.23</v>
      </c>
      <c r="BT13" s="8">
        <v>9431.6200000000008</v>
      </c>
      <c r="BU13">
        <v>5665.64</v>
      </c>
    </row>
    <row r="14" spans="1:73" ht="15.75" thickBot="1" x14ac:dyDescent="0.3">
      <c r="A14" s="4" t="s">
        <v>55</v>
      </c>
      <c r="B14" s="4">
        <v>1503056</v>
      </c>
      <c r="C14" s="5">
        <v>4460094</v>
      </c>
      <c r="D14" s="5">
        <v>1593877</v>
      </c>
      <c r="E14" s="6">
        <v>4895468</v>
      </c>
      <c r="F14" s="5">
        <v>3261569</v>
      </c>
      <c r="G14" s="5">
        <v>2941084</v>
      </c>
      <c r="H14" s="5">
        <v>2811680</v>
      </c>
      <c r="I14" s="6">
        <v>3125760</v>
      </c>
      <c r="J14" s="4">
        <v>4967691</v>
      </c>
      <c r="K14" s="5">
        <v>2120846</v>
      </c>
      <c r="L14" s="5">
        <v>2747870</v>
      </c>
      <c r="M14" s="6">
        <v>5426707</v>
      </c>
      <c r="N14" s="4">
        <v>8746836</v>
      </c>
      <c r="O14" s="5">
        <v>4320371</v>
      </c>
      <c r="P14" s="5">
        <v>5530024</v>
      </c>
      <c r="Q14" s="6">
        <v>3759929</v>
      </c>
      <c r="R14" s="4">
        <v>8273019</v>
      </c>
      <c r="S14" s="5">
        <v>5553352</v>
      </c>
      <c r="T14" s="5">
        <v>8626024</v>
      </c>
      <c r="U14" s="6">
        <v>4248406</v>
      </c>
      <c r="V14" s="4">
        <v>4604628</v>
      </c>
      <c r="W14" s="5">
        <v>4105523</v>
      </c>
      <c r="X14" s="5">
        <v>5162434</v>
      </c>
      <c r="Y14" s="6">
        <v>3885788</v>
      </c>
      <c r="Z14" s="4">
        <v>2462842</v>
      </c>
      <c r="AA14" s="5">
        <v>6912334</v>
      </c>
      <c r="AB14" s="5">
        <v>1418486</v>
      </c>
      <c r="AC14" s="6">
        <v>1579574</v>
      </c>
      <c r="AD14" s="4">
        <v>2905038</v>
      </c>
      <c r="AE14" s="5">
        <v>1472671</v>
      </c>
      <c r="AF14" s="5">
        <v>1824812</v>
      </c>
      <c r="AG14" s="6">
        <v>1237361</v>
      </c>
      <c r="AH14" s="4">
        <v>1341949</v>
      </c>
      <c r="AI14" s="5">
        <v>816313</v>
      </c>
      <c r="AJ14" s="5">
        <v>1219813</v>
      </c>
      <c r="AK14" s="6">
        <v>972813</v>
      </c>
      <c r="AL14" s="4">
        <v>4563745</v>
      </c>
      <c r="AM14" s="5">
        <v>3306669</v>
      </c>
      <c r="AN14" s="5">
        <v>4199277</v>
      </c>
      <c r="AO14" s="6">
        <v>2050675</v>
      </c>
      <c r="AP14" s="4">
        <v>9689757</v>
      </c>
      <c r="AQ14" s="5">
        <v>2152844</v>
      </c>
      <c r="AR14" s="5">
        <v>2135413</v>
      </c>
      <c r="AS14" s="6">
        <v>1748103</v>
      </c>
      <c r="AT14" s="4">
        <v>1318696</v>
      </c>
      <c r="AU14" s="5">
        <v>8887122</v>
      </c>
      <c r="AV14" s="5">
        <v>1630977</v>
      </c>
      <c r="AW14" s="6">
        <v>1121955</v>
      </c>
      <c r="AX14" s="4">
        <v>11652556</v>
      </c>
      <c r="AY14" s="5">
        <v>4051757</v>
      </c>
      <c r="AZ14" s="5">
        <v>3747999</v>
      </c>
      <c r="BA14" s="6">
        <v>1327468</v>
      </c>
      <c r="BB14" s="4">
        <v>5810862</v>
      </c>
      <c r="BC14" s="5">
        <v>9188235</v>
      </c>
      <c r="BD14" s="5">
        <v>7398590</v>
      </c>
      <c r="BE14" s="6">
        <v>5839583</v>
      </c>
      <c r="BF14" s="4">
        <v>4078253</v>
      </c>
      <c r="BG14" s="5">
        <v>4176034</v>
      </c>
      <c r="BH14" s="5">
        <v>3789598</v>
      </c>
      <c r="BI14" s="6">
        <v>5492452</v>
      </c>
      <c r="BJ14" s="4">
        <v>14776353</v>
      </c>
      <c r="BK14" s="5">
        <v>1740490</v>
      </c>
      <c r="BL14" s="5">
        <v>3210302</v>
      </c>
      <c r="BM14" s="6">
        <v>15842677</v>
      </c>
      <c r="BN14" s="4">
        <v>2506283</v>
      </c>
      <c r="BO14" s="5">
        <v>10043788</v>
      </c>
      <c r="BP14" s="5">
        <v>2920902</v>
      </c>
      <c r="BQ14" s="6">
        <v>3821740</v>
      </c>
      <c r="BR14" s="4">
        <v>8714.17</v>
      </c>
      <c r="BS14" s="64">
        <v>6898.08</v>
      </c>
      <c r="BT14" s="5">
        <v>7699.04</v>
      </c>
      <c r="BU14">
        <v>5833.17</v>
      </c>
    </row>
    <row r="15" spans="1:73" x14ac:dyDescent="0.25">
      <c r="R15" s="8"/>
      <c r="S15" s="8"/>
      <c r="T15" s="8"/>
      <c r="U15" s="8"/>
    </row>
    <row r="16" spans="1:73" x14ac:dyDescent="0.25">
      <c r="B16">
        <f>AVERAGE(B3:B14)</f>
        <v>1827826.5</v>
      </c>
    </row>
    <row r="17" spans="1:73" ht="15.75" thickBot="1" x14ac:dyDescent="0.3"/>
    <row r="18" spans="1:73" x14ac:dyDescent="0.25">
      <c r="A18" s="25" t="s">
        <v>61</v>
      </c>
      <c r="B18" s="1" t="s">
        <v>5</v>
      </c>
      <c r="C18" s="2"/>
      <c r="D18" s="2"/>
      <c r="E18" s="3"/>
      <c r="F18" s="1" t="s">
        <v>4</v>
      </c>
      <c r="G18" s="2"/>
      <c r="H18" s="2"/>
      <c r="I18" s="3"/>
      <c r="J18" s="1" t="s">
        <v>3</v>
      </c>
      <c r="K18" s="2"/>
      <c r="L18" s="2"/>
      <c r="M18" s="3"/>
      <c r="N18" s="1" t="s">
        <v>6</v>
      </c>
      <c r="O18" s="2"/>
      <c r="P18" s="2"/>
      <c r="Q18" s="3"/>
      <c r="R18" s="1" t="s">
        <v>7</v>
      </c>
      <c r="S18" s="2"/>
      <c r="T18" s="2"/>
      <c r="U18" s="3"/>
      <c r="V18" s="1" t="s">
        <v>8</v>
      </c>
      <c r="W18" s="2"/>
      <c r="X18" s="2"/>
      <c r="Y18" s="3"/>
      <c r="Z18" s="1" t="s">
        <v>16</v>
      </c>
      <c r="AA18" s="2"/>
      <c r="AB18" s="2"/>
      <c r="AC18" s="3"/>
      <c r="AD18" s="1" t="s">
        <v>17</v>
      </c>
      <c r="AE18" s="2"/>
      <c r="AF18" s="2"/>
      <c r="AG18" s="3"/>
      <c r="AH18" s="1" t="s">
        <v>18</v>
      </c>
      <c r="AI18" s="2"/>
      <c r="AJ18" s="2"/>
      <c r="AK18" s="3"/>
      <c r="AL18" s="1" t="s">
        <v>11</v>
      </c>
      <c r="AM18" s="2"/>
      <c r="AN18" s="2"/>
      <c r="AO18" s="3"/>
      <c r="AP18" s="1" t="s">
        <v>14</v>
      </c>
      <c r="AQ18" s="2"/>
      <c r="AR18" s="2"/>
      <c r="AS18" s="3"/>
      <c r="AT18" s="1" t="s">
        <v>9</v>
      </c>
      <c r="AU18" s="2"/>
      <c r="AV18" s="2"/>
      <c r="AW18" s="3"/>
      <c r="AX18" s="1" t="s">
        <v>10</v>
      </c>
      <c r="AY18" s="2"/>
      <c r="AZ18" s="2"/>
      <c r="BA18" s="3"/>
      <c r="BB18" s="1" t="s">
        <v>12</v>
      </c>
      <c r="BC18" s="2"/>
      <c r="BD18" s="2"/>
      <c r="BE18" s="3"/>
      <c r="BF18" s="1" t="s">
        <v>13</v>
      </c>
      <c r="BG18" s="2"/>
      <c r="BH18" s="2"/>
      <c r="BI18" s="3"/>
      <c r="BJ18" s="1" t="s">
        <v>15</v>
      </c>
      <c r="BK18" s="2"/>
      <c r="BL18" s="2"/>
      <c r="BM18" s="3"/>
      <c r="BN18" s="1" t="s">
        <v>2</v>
      </c>
      <c r="BO18" s="2"/>
      <c r="BP18" s="2"/>
      <c r="BQ18" s="3"/>
      <c r="BR18" s="1" t="s">
        <v>62</v>
      </c>
      <c r="BS18" s="2"/>
      <c r="BT18" s="2"/>
      <c r="BU18" s="3"/>
    </row>
    <row r="19" spans="1:73" ht="15.75" thickBot="1" x14ac:dyDescent="0.3">
      <c r="A19" s="12"/>
      <c r="B19" s="7" t="s">
        <v>56</v>
      </c>
      <c r="C19" s="8" t="s">
        <v>57</v>
      </c>
      <c r="D19" s="8" t="s">
        <v>58</v>
      </c>
      <c r="E19" s="9" t="s">
        <v>59</v>
      </c>
      <c r="F19" s="7" t="s">
        <v>56</v>
      </c>
      <c r="G19" s="8" t="s">
        <v>57</v>
      </c>
      <c r="H19" s="8" t="s">
        <v>58</v>
      </c>
      <c r="I19" s="9" t="s">
        <v>59</v>
      </c>
      <c r="J19" s="7" t="s">
        <v>56</v>
      </c>
      <c r="K19" s="8" t="s">
        <v>57</v>
      </c>
      <c r="L19" s="8" t="s">
        <v>58</v>
      </c>
      <c r="M19" s="9" t="s">
        <v>59</v>
      </c>
      <c r="N19" s="7" t="s">
        <v>56</v>
      </c>
      <c r="O19" s="8" t="s">
        <v>57</v>
      </c>
      <c r="P19" s="8" t="s">
        <v>58</v>
      </c>
      <c r="Q19" s="9" t="s">
        <v>59</v>
      </c>
      <c r="R19" s="7" t="s">
        <v>56</v>
      </c>
      <c r="S19" s="8" t="s">
        <v>57</v>
      </c>
      <c r="T19" s="8" t="s">
        <v>58</v>
      </c>
      <c r="U19" s="9" t="s">
        <v>59</v>
      </c>
      <c r="V19" s="7" t="s">
        <v>56</v>
      </c>
      <c r="W19" s="8" t="s">
        <v>57</v>
      </c>
      <c r="X19" s="8" t="s">
        <v>58</v>
      </c>
      <c r="Y19" s="9" t="s">
        <v>59</v>
      </c>
      <c r="Z19" s="7" t="s">
        <v>56</v>
      </c>
      <c r="AA19" s="8" t="s">
        <v>57</v>
      </c>
      <c r="AB19" s="8" t="s">
        <v>58</v>
      </c>
      <c r="AC19" s="9" t="s">
        <v>59</v>
      </c>
      <c r="AD19" s="7" t="s">
        <v>56</v>
      </c>
      <c r="AE19" s="8" t="s">
        <v>57</v>
      </c>
      <c r="AF19" s="8" t="s">
        <v>58</v>
      </c>
      <c r="AG19" s="9" t="s">
        <v>59</v>
      </c>
      <c r="AH19" s="7" t="s">
        <v>56</v>
      </c>
      <c r="AI19" s="8" t="s">
        <v>57</v>
      </c>
      <c r="AJ19" s="8" t="s">
        <v>58</v>
      </c>
      <c r="AK19" s="9" t="s">
        <v>59</v>
      </c>
      <c r="AL19" s="7" t="s">
        <v>56</v>
      </c>
      <c r="AM19" s="8" t="s">
        <v>57</v>
      </c>
      <c r="AN19" s="8" t="s">
        <v>58</v>
      </c>
      <c r="AO19" s="9" t="s">
        <v>59</v>
      </c>
      <c r="AP19" s="7" t="s">
        <v>56</v>
      </c>
      <c r="AQ19" s="8" t="s">
        <v>57</v>
      </c>
      <c r="AR19" s="8" t="s">
        <v>58</v>
      </c>
      <c r="AS19" s="9" t="s">
        <v>59</v>
      </c>
      <c r="AT19" s="7" t="s">
        <v>56</v>
      </c>
      <c r="AU19" s="8" t="s">
        <v>57</v>
      </c>
      <c r="AV19" s="8" t="s">
        <v>58</v>
      </c>
      <c r="AW19" s="9" t="s">
        <v>59</v>
      </c>
      <c r="AX19" s="7" t="s">
        <v>56</v>
      </c>
      <c r="AY19" s="8" t="s">
        <v>57</v>
      </c>
      <c r="AZ19" s="8" t="s">
        <v>58</v>
      </c>
      <c r="BA19" s="9" t="s">
        <v>59</v>
      </c>
      <c r="BB19" s="7" t="s">
        <v>56</v>
      </c>
      <c r="BC19" s="8" t="s">
        <v>57</v>
      </c>
      <c r="BD19" s="8" t="s">
        <v>58</v>
      </c>
      <c r="BE19" s="9" t="s">
        <v>59</v>
      </c>
      <c r="BF19" s="7" t="s">
        <v>56</v>
      </c>
      <c r="BG19" s="8" t="s">
        <v>57</v>
      </c>
      <c r="BH19" s="8" t="s">
        <v>58</v>
      </c>
      <c r="BI19" s="9" t="s">
        <v>59</v>
      </c>
      <c r="BJ19" s="7" t="s">
        <v>56</v>
      </c>
      <c r="BK19" s="8" t="s">
        <v>57</v>
      </c>
      <c r="BL19" s="8" t="s">
        <v>58</v>
      </c>
      <c r="BM19" s="9" t="s">
        <v>59</v>
      </c>
      <c r="BN19" s="7" t="s">
        <v>56</v>
      </c>
      <c r="BO19" s="8" t="s">
        <v>57</v>
      </c>
      <c r="BP19" s="8" t="s">
        <v>58</v>
      </c>
      <c r="BQ19" s="9" t="s">
        <v>59</v>
      </c>
      <c r="BR19" s="4" t="s">
        <v>56</v>
      </c>
      <c r="BS19" s="5" t="s">
        <v>57</v>
      </c>
      <c r="BT19" s="5" t="s">
        <v>58</v>
      </c>
      <c r="BU19" s="6" t="s">
        <v>59</v>
      </c>
    </row>
    <row r="20" spans="1:73" x14ac:dyDescent="0.25">
      <c r="A20" s="1" t="s">
        <v>19</v>
      </c>
      <c r="B20" s="1">
        <f>B3/AVERAGE(B3:B14)</f>
        <v>1.4223313864855336</v>
      </c>
      <c r="C20" s="2">
        <f t="shared" ref="C20:AG20" si="0">C3/AVERAGE(C3:C14)</f>
        <v>1.1600395625551903</v>
      </c>
      <c r="D20" s="2">
        <f t="shared" si="0"/>
        <v>1.2296270433620218</v>
      </c>
      <c r="E20" s="3">
        <f t="shared" si="0"/>
        <v>1.1989937603729868</v>
      </c>
      <c r="F20" s="1">
        <f t="shared" si="0"/>
        <v>0.4848880248800978</v>
      </c>
      <c r="G20" s="2">
        <f t="shared" si="0"/>
        <v>0.40081808889044057</v>
      </c>
      <c r="H20" s="2">
        <f t="shared" si="0"/>
        <v>0.58534057848166632</v>
      </c>
      <c r="I20" s="3">
        <f t="shared" si="0"/>
        <v>0.49889195464144931</v>
      </c>
      <c r="J20" s="1">
        <f t="shared" si="0"/>
        <v>0.35920141273105921</v>
      </c>
      <c r="K20" s="2">
        <f t="shared" si="0"/>
        <v>0.44623945994455944</v>
      </c>
      <c r="L20" s="2">
        <f t="shared" si="0"/>
        <v>0.53851424992700836</v>
      </c>
      <c r="M20" s="3">
        <f t="shared" si="0"/>
        <v>0.25805033088899376</v>
      </c>
      <c r="N20" s="1">
        <f t="shared" si="0"/>
        <v>1.0277293998418067</v>
      </c>
      <c r="O20" s="2">
        <f t="shared" si="0"/>
        <v>1.0104449560475397</v>
      </c>
      <c r="P20" s="2">
        <f t="shared" si="0"/>
        <v>1.0584686992863284</v>
      </c>
      <c r="Q20" s="3">
        <f t="shared" si="0"/>
        <v>0.87826424803935943</v>
      </c>
      <c r="R20" s="1">
        <f t="shared" si="0"/>
        <v>0.33492079204943848</v>
      </c>
      <c r="S20" s="2">
        <f t="shared" si="0"/>
        <v>0.3947751906531381</v>
      </c>
      <c r="T20" s="2">
        <f t="shared" si="0"/>
        <v>0.44302545105426949</v>
      </c>
      <c r="U20" s="3">
        <f t="shared" si="0"/>
        <v>0.39775367754105917</v>
      </c>
      <c r="V20" s="1">
        <f>V3/AVERAGE(V3:V14)</f>
        <v>0.62793283342161832</v>
      </c>
      <c r="W20" s="2">
        <f t="shared" si="0"/>
        <v>0.50803548840243362</v>
      </c>
      <c r="X20" s="2">
        <f t="shared" si="0"/>
        <v>0.44736534317128729</v>
      </c>
      <c r="Y20" s="3">
        <f t="shared" si="0"/>
        <v>0.49705182137371046</v>
      </c>
      <c r="Z20" s="1">
        <f t="shared" si="0"/>
        <v>1.1863809550955968</v>
      </c>
      <c r="AA20" s="2">
        <f t="shared" si="0"/>
        <v>2.1901554998982729</v>
      </c>
      <c r="AB20" s="2">
        <f t="shared" si="0"/>
        <v>1.0682227057960734</v>
      </c>
      <c r="AC20" s="3">
        <f t="shared" si="0"/>
        <v>0.9464100109482404</v>
      </c>
      <c r="AD20" s="1">
        <f t="shared" si="0"/>
        <v>0.22049009090395799</v>
      </c>
      <c r="AE20" s="2">
        <f t="shared" si="0"/>
        <v>0.5996081592867657</v>
      </c>
      <c r="AF20" s="2">
        <f t="shared" si="0"/>
        <v>0.41841764782067131</v>
      </c>
      <c r="AG20" s="3">
        <f t="shared" si="0"/>
        <v>0.37319160121281136</v>
      </c>
      <c r="AH20" s="1">
        <f t="shared" ref="AH20:BQ20" si="1">AH3/AVERAGE(AH3:AH14)</f>
        <v>0.73365186251757497</v>
      </c>
      <c r="AI20" s="2">
        <f t="shared" si="1"/>
        <v>0.68539526310415133</v>
      </c>
      <c r="AJ20" s="2">
        <f t="shared" si="1"/>
        <v>0.76125848434467147</v>
      </c>
      <c r="AK20" s="3">
        <f t="shared" si="1"/>
        <v>0.63450552775445912</v>
      </c>
      <c r="AL20" s="1">
        <f t="shared" si="1"/>
        <v>1.0945765651002441</v>
      </c>
      <c r="AM20" s="2">
        <f t="shared" si="1"/>
        <v>1.3287893368021957</v>
      </c>
      <c r="AN20" s="2">
        <f t="shared" si="1"/>
        <v>1.0519591692116785</v>
      </c>
      <c r="AO20" s="3">
        <f t="shared" si="1"/>
        <v>1.1158039924727885</v>
      </c>
      <c r="AP20" s="1">
        <f t="shared" si="1"/>
        <v>0.54672985717361045</v>
      </c>
      <c r="AQ20" s="2">
        <f t="shared" si="1"/>
        <v>0.63509652301895403</v>
      </c>
      <c r="AR20" s="2">
        <f t="shared" si="1"/>
        <v>0.73476256953407759</v>
      </c>
      <c r="AS20" s="3">
        <f t="shared" si="1"/>
        <v>0.69834465256776312</v>
      </c>
      <c r="AT20" s="1">
        <f t="shared" si="1"/>
        <v>1.7618196280113454</v>
      </c>
      <c r="AU20" s="2">
        <f t="shared" si="1"/>
        <v>1.2311253479832029</v>
      </c>
      <c r="AV20" s="2">
        <f t="shared" si="1"/>
        <v>2.6302554125164996</v>
      </c>
      <c r="AW20" s="3">
        <f t="shared" si="1"/>
        <v>1.3114302566766505</v>
      </c>
      <c r="AX20" s="1">
        <f t="shared" si="1"/>
        <v>0.99613595736145744</v>
      </c>
      <c r="AY20" s="2">
        <f t="shared" si="1"/>
        <v>1.0865426139379546</v>
      </c>
      <c r="AZ20" s="2">
        <f t="shared" si="1"/>
        <v>0.6238284351363399</v>
      </c>
      <c r="BA20" s="3">
        <f t="shared" si="1"/>
        <v>0.75977931888382411</v>
      </c>
      <c r="BB20" s="1">
        <f t="shared" si="1"/>
        <v>0.56003814169961819</v>
      </c>
      <c r="BC20" s="2">
        <f t="shared" si="1"/>
        <v>0.41269655428699226</v>
      </c>
      <c r="BD20" s="2">
        <f t="shared" si="1"/>
        <v>0.44955254537991984</v>
      </c>
      <c r="BE20" s="3">
        <f t="shared" si="1"/>
        <v>0.42514339246661759</v>
      </c>
      <c r="BF20" s="1">
        <f t="shared" si="1"/>
        <v>0.76078404555745605</v>
      </c>
      <c r="BG20" s="2">
        <f t="shared" si="1"/>
        <v>0.42438289150833336</v>
      </c>
      <c r="BH20" s="2">
        <f t="shared" si="1"/>
        <v>0.21526301225390851</v>
      </c>
      <c r="BI20" s="3">
        <f t="shared" si="1"/>
        <v>0.54087891539733401</v>
      </c>
      <c r="BJ20" s="1">
        <f t="shared" si="1"/>
        <v>1.3770766858801358</v>
      </c>
      <c r="BK20" s="2">
        <f t="shared" si="1"/>
        <v>1.3319423928529379</v>
      </c>
      <c r="BL20" s="2">
        <f t="shared" si="1"/>
        <v>1.4754371235822987</v>
      </c>
      <c r="BM20" s="3">
        <f t="shared" si="1"/>
        <v>1.619063921019658</v>
      </c>
      <c r="BN20" s="1">
        <f>BN3/AVERAGE(BN3:BN14)</f>
        <v>1.2134518795823479</v>
      </c>
      <c r="BO20" s="2">
        <f t="shared" si="1"/>
        <v>1.5776251502890466</v>
      </c>
      <c r="BP20" s="2">
        <f t="shared" si="1"/>
        <v>1.1698461085724909</v>
      </c>
      <c r="BQ20" s="3">
        <f t="shared" si="1"/>
        <v>1.3125702513154671</v>
      </c>
      <c r="BR20" s="1">
        <f>BR3/AVERAGE(BR3:BR14)</f>
        <v>0.9668458682580453</v>
      </c>
      <c r="BS20" s="2">
        <f t="shared" ref="BS20:BU20" si="2">BS3/AVERAGE(BS3:BS14)</f>
        <v>1.0236557531283319</v>
      </c>
      <c r="BT20" s="2">
        <f t="shared" si="2"/>
        <v>1.0774365271782695</v>
      </c>
      <c r="BU20" s="3">
        <f>BU3/AVERAGE(BU3:BU14)</f>
        <v>0.98085192380848862</v>
      </c>
    </row>
    <row r="21" spans="1:73" x14ac:dyDescent="0.25">
      <c r="A21" s="7" t="s">
        <v>20</v>
      </c>
      <c r="B21" s="7">
        <f t="shared" ref="B21:AG21" si="3">B4/AVERAGE(B3:B14)</f>
        <v>1.3263140675550988</v>
      </c>
      <c r="C21" s="8">
        <f t="shared" si="3"/>
        <v>1.2530225314212604</v>
      </c>
      <c r="D21" s="8">
        <f t="shared" si="3"/>
        <v>1.1744244859450756</v>
      </c>
      <c r="E21" s="9">
        <f t="shared" si="3"/>
        <v>1.2289956205924046</v>
      </c>
      <c r="F21" s="7">
        <f t="shared" si="3"/>
        <v>0.86959926349541883</v>
      </c>
      <c r="G21" s="8">
        <f t="shared" si="3"/>
        <v>0.90555489031137604</v>
      </c>
      <c r="H21" s="8">
        <f t="shared" si="3"/>
        <v>0.86337462905805762</v>
      </c>
      <c r="I21" s="9">
        <f t="shared" si="3"/>
        <v>0.87898794917017242</v>
      </c>
      <c r="J21" s="7">
        <f t="shared" si="3"/>
        <v>0.85018509666595188</v>
      </c>
      <c r="K21" s="8">
        <f t="shared" si="3"/>
        <v>0.99191839938852178</v>
      </c>
      <c r="L21" s="8">
        <f t="shared" si="3"/>
        <v>0.99869260471168364</v>
      </c>
      <c r="M21" s="9">
        <f t="shared" si="3"/>
        <v>1.0287784525394721</v>
      </c>
      <c r="N21" s="7">
        <f t="shared" si="3"/>
        <v>1.032585544547475</v>
      </c>
      <c r="O21" s="8">
        <f t="shared" si="3"/>
        <v>0.97649277370772725</v>
      </c>
      <c r="P21" s="8">
        <f t="shared" si="3"/>
        <v>1.0214360729780436</v>
      </c>
      <c r="Q21" s="9">
        <f t="shared" si="3"/>
        <v>0.98866485907494717</v>
      </c>
      <c r="R21" s="7">
        <f t="shared" si="3"/>
        <v>1.1238067043710243</v>
      </c>
      <c r="S21" s="8">
        <f t="shared" si="3"/>
        <v>0.90774284767278723</v>
      </c>
      <c r="T21" s="8">
        <f t="shared" si="3"/>
        <v>1.0248171764812102</v>
      </c>
      <c r="U21" s="9">
        <f t="shared" si="3"/>
        <v>1.0094228040992699</v>
      </c>
      <c r="V21" s="7">
        <f>V4/AVERAGE(V3:V14)</f>
        <v>1.0187596261456022</v>
      </c>
      <c r="W21" s="8">
        <f t="shared" si="3"/>
        <v>0.89035931976502614</v>
      </c>
      <c r="X21" s="8">
        <f t="shared" si="3"/>
        <v>0.92461791629667645</v>
      </c>
      <c r="Y21" s="9">
        <f t="shared" si="3"/>
        <v>0.89717816133550687</v>
      </c>
      <c r="Z21" s="7">
        <f t="shared" si="3"/>
        <v>1.4345173986319348</v>
      </c>
      <c r="AA21" s="8">
        <f t="shared" si="3"/>
        <v>1.5980434136423911</v>
      </c>
      <c r="AB21" s="8">
        <f t="shared" si="3"/>
        <v>1.1900751409644492</v>
      </c>
      <c r="AC21" s="9">
        <f t="shared" si="3"/>
        <v>1.1365622572766303</v>
      </c>
      <c r="AD21" s="7">
        <f t="shared" si="3"/>
        <v>0.92690934608838738</v>
      </c>
      <c r="AE21" s="8">
        <f t="shared" si="3"/>
        <v>1.1934803974441861</v>
      </c>
      <c r="AF21" s="8">
        <f t="shared" si="3"/>
        <v>0.91118532873607949</v>
      </c>
      <c r="AG21" s="9">
        <f t="shared" si="3"/>
        <v>0.98189074241023611</v>
      </c>
      <c r="AH21" s="7">
        <f t="shared" ref="AH21:BQ21" si="4">AH4/AVERAGE(AH3:AH14)</f>
        <v>1.402815753900361</v>
      </c>
      <c r="AI21" s="8">
        <f t="shared" si="4"/>
        <v>1.2854664051889586</v>
      </c>
      <c r="AJ21" s="8">
        <f t="shared" si="4"/>
        <v>1.1830276414699337</v>
      </c>
      <c r="AK21" s="9">
        <f t="shared" si="4"/>
        <v>0.98710714677693501</v>
      </c>
      <c r="AL21" s="7">
        <f t="shared" si="4"/>
        <v>1.1714150141035928</v>
      </c>
      <c r="AM21" s="8">
        <f t="shared" si="4"/>
        <v>1.2818113077451416</v>
      </c>
      <c r="AN21" s="8">
        <f t="shared" si="4"/>
        <v>0.97624160310445429</v>
      </c>
      <c r="AO21" s="9">
        <f t="shared" si="4"/>
        <v>1.0852851273281834</v>
      </c>
      <c r="AP21" s="7">
        <f t="shared" si="4"/>
        <v>1.0735059978901509</v>
      </c>
      <c r="AQ21" s="8">
        <f t="shared" si="4"/>
        <v>1.0339092034190094</v>
      </c>
      <c r="AR21" s="8">
        <f t="shared" si="4"/>
        <v>0.84760399517127016</v>
      </c>
      <c r="AS21" s="9">
        <f t="shared" si="4"/>
        <v>1.1740680869562117</v>
      </c>
      <c r="AT21" s="7">
        <f t="shared" si="4"/>
        <v>2.1551420932624379</v>
      </c>
      <c r="AU21" s="8">
        <f t="shared" si="4"/>
        <v>0.96636988683927927</v>
      </c>
      <c r="AV21" s="8">
        <f t="shared" si="4"/>
        <v>1.8673386306672164</v>
      </c>
      <c r="AW21" s="9">
        <f t="shared" si="4"/>
        <v>1.5754327765199738</v>
      </c>
      <c r="AX21" s="7">
        <f t="shared" si="4"/>
        <v>1.4149571922763755</v>
      </c>
      <c r="AY21" s="8">
        <f t="shared" si="4"/>
        <v>1.4339667762805892</v>
      </c>
      <c r="AZ21" s="8">
        <f t="shared" si="4"/>
        <v>1.1468799094336499</v>
      </c>
      <c r="BA21" s="9">
        <f t="shared" si="4"/>
        <v>1.1174115962304318</v>
      </c>
      <c r="BB21" s="7">
        <f t="shared" si="4"/>
        <v>0.72072328531258989</v>
      </c>
      <c r="BC21" s="8">
        <f t="shared" si="4"/>
        <v>0.48851262706596293</v>
      </c>
      <c r="BD21" s="8">
        <f t="shared" si="4"/>
        <v>0.47265014881274992</v>
      </c>
      <c r="BE21" s="9">
        <f t="shared" si="4"/>
        <v>0.5898331220621571</v>
      </c>
      <c r="BF21" s="7">
        <f t="shared" si="4"/>
        <v>1.0036364873819466</v>
      </c>
      <c r="BG21" s="8">
        <f t="shared" si="4"/>
        <v>0.98023776352282088</v>
      </c>
      <c r="BH21" s="8">
        <f t="shared" si="4"/>
        <v>0.98785724817484655</v>
      </c>
      <c r="BI21" s="9">
        <f t="shared" si="4"/>
        <v>0.76731428353246578</v>
      </c>
      <c r="BJ21" s="7">
        <f t="shared" si="4"/>
        <v>1.8358426928483751</v>
      </c>
      <c r="BK21" s="8">
        <f t="shared" si="4"/>
        <v>1.1961565414734543</v>
      </c>
      <c r="BL21" s="8">
        <f t="shared" si="4"/>
        <v>1.3572253497055793</v>
      </c>
      <c r="BM21" s="9">
        <f t="shared" si="4"/>
        <v>1.2221331143045049</v>
      </c>
      <c r="BN21" s="7">
        <f t="shared" si="4"/>
        <v>1.111195598665359</v>
      </c>
      <c r="BO21" s="8">
        <f t="shared" si="4"/>
        <v>1.4679443421977816</v>
      </c>
      <c r="BP21" s="8">
        <f t="shared" si="4"/>
        <v>1.1471763276085547</v>
      </c>
      <c r="BQ21" s="9">
        <f t="shared" si="4"/>
        <v>1.339887270503914</v>
      </c>
      <c r="BR21" s="7">
        <f t="shared" ref="BR21:BU21" si="5">BR4/AVERAGE(BR3:BR14)</f>
        <v>0.98250242834692347</v>
      </c>
      <c r="BS21" s="8">
        <f t="shared" si="5"/>
        <v>0.98174959425267183</v>
      </c>
      <c r="BT21" s="8">
        <f t="shared" si="5"/>
        <v>1.039910072974112</v>
      </c>
      <c r="BU21" s="9">
        <f t="shared" si="5"/>
        <v>1.0090586109450574</v>
      </c>
    </row>
    <row r="22" spans="1:73" x14ac:dyDescent="0.25">
      <c r="A22" s="7" t="s">
        <v>21</v>
      </c>
      <c r="B22" s="7">
        <f t="shared" ref="B22:AG22" si="6">B5/AVERAGE(B3:B14)</f>
        <v>1.1902480897393708</v>
      </c>
      <c r="C22" s="8">
        <f>C5/AVERAGE(C3:C14)</f>
        <v>1.3136592313808579</v>
      </c>
      <c r="D22" s="8">
        <f t="shared" si="6"/>
        <v>1.2353361876066571</v>
      </c>
      <c r="E22" s="9">
        <f t="shared" si="6"/>
        <v>1.3264689972471118</v>
      </c>
      <c r="F22" s="7">
        <f t="shared" si="6"/>
        <v>0.79342053111375344</v>
      </c>
      <c r="G22" s="8">
        <f t="shared" si="6"/>
        <v>0.8230721650633287</v>
      </c>
      <c r="H22" s="8">
        <f t="shared" si="6"/>
        <v>0.90454546737219532</v>
      </c>
      <c r="I22" s="9">
        <f t="shared" si="6"/>
        <v>0.75603345351837803</v>
      </c>
      <c r="J22" s="7">
        <f t="shared" si="6"/>
        <v>0.79734588991693434</v>
      </c>
      <c r="K22" s="8">
        <f t="shared" si="6"/>
        <v>0.9525366810931295</v>
      </c>
      <c r="L22" s="8">
        <f t="shared" si="6"/>
        <v>1.0003867758396987</v>
      </c>
      <c r="M22" s="9">
        <f t="shared" si="6"/>
        <v>1.0170008796871559</v>
      </c>
      <c r="N22" s="7">
        <f t="shared" si="6"/>
        <v>0.99189415828147254</v>
      </c>
      <c r="O22" s="8">
        <f t="shared" si="6"/>
        <v>0.98836251123267715</v>
      </c>
      <c r="P22" s="8">
        <f t="shared" si="6"/>
        <v>0.95683638687422745</v>
      </c>
      <c r="Q22" s="9">
        <f t="shared" si="6"/>
        <v>0.93838282671888962</v>
      </c>
      <c r="R22" s="7">
        <f t="shared" si="6"/>
        <v>0.98292783543344764</v>
      </c>
      <c r="S22" s="8">
        <f t="shared" si="6"/>
        <v>0.92343230906790008</v>
      </c>
      <c r="T22" s="8">
        <f t="shared" si="6"/>
        <v>1.0241767415849878</v>
      </c>
      <c r="U22" s="9">
        <f t="shared" si="6"/>
        <v>1.0635054716978576</v>
      </c>
      <c r="V22" s="7">
        <f>V5/AVERAGE(V3:V14)</f>
        <v>0.92391759949353358</v>
      </c>
      <c r="W22" s="8">
        <f t="shared" si="6"/>
        <v>1.0148757280493963</v>
      </c>
      <c r="X22" s="8">
        <f t="shared" si="6"/>
        <v>1.0569982807684564</v>
      </c>
      <c r="Y22" s="9">
        <f t="shared" si="6"/>
        <v>0.96439574775116843</v>
      </c>
      <c r="Z22" s="7">
        <f t="shared" si="6"/>
        <v>1.3553884234601254</v>
      </c>
      <c r="AA22" s="8">
        <f t="shared" si="6"/>
        <v>1.5010599724254758</v>
      </c>
      <c r="AB22" s="8">
        <f t="shared" si="6"/>
        <v>1.6194808661048126</v>
      </c>
      <c r="AC22" s="9">
        <f t="shared" si="6"/>
        <v>1.2089688727595098</v>
      </c>
      <c r="AD22" s="7">
        <f t="shared" si="6"/>
        <v>1.7930664558748801</v>
      </c>
      <c r="AE22" s="8">
        <f t="shared" si="6"/>
        <v>1.706282467755563</v>
      </c>
      <c r="AF22" s="8">
        <f t="shared" si="6"/>
        <v>1.5707934560156325</v>
      </c>
      <c r="AG22" s="9">
        <f t="shared" si="6"/>
        <v>1.4935163327579508</v>
      </c>
      <c r="AH22" s="7">
        <f t="shared" ref="AH22:BQ22" si="7">AH5/AVERAGE(AH3:AH14)</f>
        <v>1.6430858672268054</v>
      </c>
      <c r="AI22" s="8">
        <f t="shared" si="7"/>
        <v>1.5862291066880667</v>
      </c>
      <c r="AJ22" s="8">
        <f t="shared" si="7"/>
        <v>1.4690545701807505</v>
      </c>
      <c r="AK22" s="9">
        <f t="shared" si="7"/>
        <v>1.3925895163993509</v>
      </c>
      <c r="AL22" s="7">
        <f t="shared" si="7"/>
        <v>0.98114562833743046</v>
      </c>
      <c r="AM22" s="8">
        <f t="shared" si="7"/>
        <v>1.0832994947462076</v>
      </c>
      <c r="AN22" s="8">
        <f t="shared" si="7"/>
        <v>1.1134910302545316</v>
      </c>
      <c r="AO22" s="9">
        <f t="shared" si="7"/>
        <v>1.0932289764234147</v>
      </c>
      <c r="AP22" s="7">
        <f t="shared" si="7"/>
        <v>0.90990777248887511</v>
      </c>
      <c r="AQ22" s="8">
        <f t="shared" si="7"/>
        <v>0.94264746144612444</v>
      </c>
      <c r="AR22" s="8">
        <f t="shared" si="7"/>
        <v>0.91474418357227782</v>
      </c>
      <c r="AS22" s="9">
        <f t="shared" si="7"/>
        <v>1.0737321155223749</v>
      </c>
      <c r="AT22" s="7">
        <f t="shared" si="7"/>
        <v>1.2907991225672752</v>
      </c>
      <c r="AU22" s="8">
        <f t="shared" si="7"/>
        <v>1.5874536380124316</v>
      </c>
      <c r="AV22" s="8">
        <f t="shared" si="7"/>
        <v>2.8147725909110481</v>
      </c>
      <c r="AW22" s="9">
        <f t="shared" si="7"/>
        <v>1.4422881922142003</v>
      </c>
      <c r="AX22" s="7">
        <f t="shared" si="7"/>
        <v>1.3096535044073514</v>
      </c>
      <c r="AY22" s="8">
        <f t="shared" si="7"/>
        <v>1.996968960407383</v>
      </c>
      <c r="AZ22" s="8">
        <f t="shared" si="7"/>
        <v>1.6602635160935497</v>
      </c>
      <c r="BA22" s="9">
        <f t="shared" si="7"/>
        <v>1.0255398521260615</v>
      </c>
      <c r="BB22" s="7">
        <f t="shared" si="7"/>
        <v>0.78676742130488364</v>
      </c>
      <c r="BC22" s="8">
        <f t="shared" si="7"/>
        <v>0.59627753266696604</v>
      </c>
      <c r="BD22" s="8">
        <f t="shared" si="7"/>
        <v>0.81904618167154852</v>
      </c>
      <c r="BE22" s="9">
        <f t="shared" si="7"/>
        <v>0.70865384316451485</v>
      </c>
      <c r="BF22" s="7">
        <f t="shared" si="7"/>
        <v>0.97859757475131848</v>
      </c>
      <c r="BG22" s="8">
        <f t="shared" si="7"/>
        <v>0.82582108924718778</v>
      </c>
      <c r="BH22" s="8">
        <f t="shared" si="7"/>
        <v>1.0649519160581238</v>
      </c>
      <c r="BI22" s="9">
        <f t="shared" si="7"/>
        <v>0.83008204273719122</v>
      </c>
      <c r="BJ22" s="7">
        <f t="shared" si="7"/>
        <v>1.6523375665610391</v>
      </c>
      <c r="BK22" s="8">
        <f t="shared" si="7"/>
        <v>1.1063457631928975</v>
      </c>
      <c r="BL22" s="8">
        <f t="shared" si="7"/>
        <v>1.1512645064493674</v>
      </c>
      <c r="BM22" s="9">
        <f t="shared" si="7"/>
        <v>1.2401860989780149</v>
      </c>
      <c r="BN22" s="7">
        <f t="shared" si="7"/>
        <v>1.0179990216458796</v>
      </c>
      <c r="BO22" s="8">
        <f t="shared" si="7"/>
        <v>1.5223419099205999</v>
      </c>
      <c r="BP22" s="8">
        <f t="shared" si="7"/>
        <v>1.198308743957087</v>
      </c>
      <c r="BQ22" s="9">
        <f t="shared" si="7"/>
        <v>1.2470811607862831</v>
      </c>
      <c r="BR22" s="7">
        <f t="shared" ref="BR22:BU22" si="8">BR5/AVERAGE(BR3:BR14)</f>
        <v>0.93765058506931043</v>
      </c>
      <c r="BS22" s="8">
        <f t="shared" si="8"/>
        <v>1.0873079604041858</v>
      </c>
      <c r="BT22" s="8">
        <f t="shared" si="8"/>
        <v>0.97777321295412878</v>
      </c>
      <c r="BU22" s="9">
        <f t="shared" si="8"/>
        <v>0.97925214662246618</v>
      </c>
    </row>
    <row r="23" spans="1:73" x14ac:dyDescent="0.25">
      <c r="A23" s="7" t="s">
        <v>22</v>
      </c>
      <c r="B23" s="7">
        <f>B6/AVERAGE(B3:B14)</f>
        <v>1.0287174411794555</v>
      </c>
      <c r="C23" s="8">
        <f t="shared" ref="C23:AG23" si="9">C6/AVERAGE(C3:C14)</f>
        <v>1.3385590196712633</v>
      </c>
      <c r="D23" s="8">
        <f t="shared" si="9"/>
        <v>1.2234639643324148</v>
      </c>
      <c r="E23" s="9">
        <f t="shared" si="9"/>
        <v>1.1982248751183437</v>
      </c>
      <c r="F23" s="7">
        <f t="shared" si="9"/>
        <v>0.80115844285483606</v>
      </c>
      <c r="G23" s="8">
        <f t="shared" si="9"/>
        <v>1.1093791991400161</v>
      </c>
      <c r="H23" s="8">
        <f t="shared" si="9"/>
        <v>0.91990215446422974</v>
      </c>
      <c r="I23" s="9">
        <f t="shared" si="9"/>
        <v>0.85240501459179818</v>
      </c>
      <c r="J23" s="7">
        <f t="shared" si="9"/>
        <v>0.79957660536938435</v>
      </c>
      <c r="K23" s="8">
        <f t="shared" si="9"/>
        <v>1.1228903739836245</v>
      </c>
      <c r="L23" s="8">
        <f t="shared" si="9"/>
        <v>1.0559317109816764</v>
      </c>
      <c r="M23" s="9">
        <f t="shared" si="9"/>
        <v>1.058463494601221</v>
      </c>
      <c r="N23" s="7">
        <f t="shared" si="9"/>
        <v>0.97335770949057898</v>
      </c>
      <c r="O23" s="8">
        <f t="shared" si="9"/>
        <v>1.0259701093776166</v>
      </c>
      <c r="P23" s="8">
        <f t="shared" si="9"/>
        <v>0.93701826953899237</v>
      </c>
      <c r="Q23" s="9">
        <f t="shared" si="9"/>
        <v>0.97378715869832411</v>
      </c>
      <c r="R23" s="7">
        <f t="shared" si="9"/>
        <v>1.0411380237564294</v>
      </c>
      <c r="S23" s="8">
        <f t="shared" si="9"/>
        <v>0.95495900157549174</v>
      </c>
      <c r="T23" s="8">
        <f t="shared" si="9"/>
        <v>0.99434535905732424</v>
      </c>
      <c r="U23" s="9">
        <f t="shared" si="9"/>
        <v>0.9895343439357156</v>
      </c>
      <c r="V23" s="7">
        <f>V6/AVERAGE(V3:V14)</f>
        <v>0.91083514291730894</v>
      </c>
      <c r="W23" s="8">
        <f t="shared" si="9"/>
        <v>1.0958452308356841</v>
      </c>
      <c r="X23" s="8">
        <f t="shared" si="9"/>
        <v>0.91054111510890401</v>
      </c>
      <c r="Y23" s="9">
        <f t="shared" si="9"/>
        <v>0.84831091648115275</v>
      </c>
      <c r="Z23" s="7">
        <f t="shared" si="9"/>
        <v>1.4824357292238666</v>
      </c>
      <c r="AA23" s="8">
        <f t="shared" si="9"/>
        <v>1.691647992658337</v>
      </c>
      <c r="AB23" s="8">
        <f t="shared" si="9"/>
        <v>1.4246144967959893</v>
      </c>
      <c r="AC23" s="9">
        <f t="shared" si="9"/>
        <v>1.3231984089302808</v>
      </c>
      <c r="AD23" s="7">
        <f t="shared" si="9"/>
        <v>2.1158059962735023</v>
      </c>
      <c r="AE23" s="8">
        <f t="shared" si="9"/>
        <v>2.0190311427534855</v>
      </c>
      <c r="AF23" s="8">
        <f t="shared" si="9"/>
        <v>1.812152960352565</v>
      </c>
      <c r="AG23" s="9">
        <f t="shared" si="9"/>
        <v>1.893141428858885</v>
      </c>
      <c r="AH23" s="7">
        <f t="shared" ref="AH23:BQ23" si="10">AH6/AVERAGE(AH3:AH14)</f>
        <v>2.2668492538071927</v>
      </c>
      <c r="AI23" s="8">
        <f t="shared" si="10"/>
        <v>1.7826433511138673</v>
      </c>
      <c r="AJ23" s="8">
        <f t="shared" si="10"/>
        <v>1.6649553335017864</v>
      </c>
      <c r="AK23" s="9">
        <f t="shared" si="10"/>
        <v>1.6599406140894704</v>
      </c>
      <c r="AL23" s="7">
        <f t="shared" si="10"/>
        <v>1.0123306986072373</v>
      </c>
      <c r="AM23" s="8">
        <f t="shared" si="10"/>
        <v>1.1369531291881732</v>
      </c>
      <c r="AN23" s="8">
        <f t="shared" si="10"/>
        <v>1.0327428914646677</v>
      </c>
      <c r="AO23" s="9">
        <f t="shared" si="10"/>
        <v>1.0022174451413968</v>
      </c>
      <c r="AP23" s="7">
        <f t="shared" si="10"/>
        <v>0.76500688188348154</v>
      </c>
      <c r="AQ23" s="8">
        <f t="shared" si="10"/>
        <v>1.0535901324278967</v>
      </c>
      <c r="AR23" s="8">
        <f t="shared" si="10"/>
        <v>0.85740839025149473</v>
      </c>
      <c r="AS23" s="9">
        <f t="shared" si="10"/>
        <v>1.046484068508883</v>
      </c>
      <c r="AT23" s="7">
        <f t="shared" si="10"/>
        <v>1.6877244934919955</v>
      </c>
      <c r="AU23" s="8">
        <f t="shared" si="10"/>
        <v>1.5190396237534267</v>
      </c>
      <c r="AV23" s="8">
        <f t="shared" si="10"/>
        <v>1.177545048704798</v>
      </c>
      <c r="AW23" s="9">
        <f t="shared" si="10"/>
        <v>1.5658153185801582</v>
      </c>
      <c r="AX23" s="7">
        <f t="shared" si="10"/>
        <v>1.0745004390121118</v>
      </c>
      <c r="AY23" s="8">
        <f t="shared" si="10"/>
        <v>1.8706266751839742</v>
      </c>
      <c r="AZ23" s="8">
        <f t="shared" si="10"/>
        <v>1.8224008670200322</v>
      </c>
      <c r="BA23" s="9">
        <f t="shared" si="10"/>
        <v>0.95585818854789695</v>
      </c>
      <c r="BB23" s="7">
        <f t="shared" si="10"/>
        <v>0.6780579355421994</v>
      </c>
      <c r="BC23" s="8">
        <f t="shared" si="10"/>
        <v>0.55031009829062139</v>
      </c>
      <c r="BD23" s="8">
        <f t="shared" si="10"/>
        <v>0.68823423089534363</v>
      </c>
      <c r="BE23" s="9">
        <f t="shared" si="10"/>
        <v>0.59704946532022696</v>
      </c>
      <c r="BF23" s="7">
        <f t="shared" si="10"/>
        <v>1.0337727119648705</v>
      </c>
      <c r="BG23" s="8">
        <f t="shared" si="10"/>
        <v>0.88829865867077584</v>
      </c>
      <c r="BH23" s="8">
        <f t="shared" si="10"/>
        <v>0.9761965295288515</v>
      </c>
      <c r="BI23" s="9">
        <f t="shared" si="10"/>
        <v>0.75072020514738558</v>
      </c>
      <c r="BJ23" s="7">
        <f t="shared" si="10"/>
        <v>1.6762218180972455</v>
      </c>
      <c r="BK23" s="8">
        <f t="shared" si="10"/>
        <v>1.1016999260141689</v>
      </c>
      <c r="BL23" s="8">
        <f t="shared" si="10"/>
        <v>1.2161051678377706</v>
      </c>
      <c r="BM23" s="9">
        <f t="shared" si="10"/>
        <v>1.1969470262465507</v>
      </c>
      <c r="BN23" s="7">
        <f t="shared" si="10"/>
        <v>1.0453098617541901</v>
      </c>
      <c r="BO23" s="8">
        <f t="shared" si="10"/>
        <v>1.5926652365722329</v>
      </c>
      <c r="BP23" s="8">
        <f t="shared" si="10"/>
        <v>1.2821458854969994</v>
      </c>
      <c r="BQ23" s="9">
        <f t="shared" si="10"/>
        <v>1.234280835884201</v>
      </c>
      <c r="BR23" s="7">
        <f t="shared" ref="BR23:BU23" si="11">BR6/AVERAGE(BR3:BR14)</f>
        <v>0.982526926172129</v>
      </c>
      <c r="BS23" s="8">
        <f t="shared" si="11"/>
        <v>1.0841748673162088</v>
      </c>
      <c r="BT23" s="8">
        <f t="shared" si="11"/>
        <v>0.95178615242727005</v>
      </c>
      <c r="BU23" s="9">
        <f t="shared" si="11"/>
        <v>0.94811083636758875</v>
      </c>
    </row>
    <row r="24" spans="1:73" x14ac:dyDescent="0.25">
      <c r="A24" s="7" t="s">
        <v>23</v>
      </c>
      <c r="B24" s="7">
        <f t="shared" ref="B24:AG24" si="12">B7/AVERAGE(B3:B14)</f>
        <v>1.2416140153346065</v>
      </c>
      <c r="C24" s="8">
        <f t="shared" si="12"/>
        <v>1.2741463875217534</v>
      </c>
      <c r="D24" s="8">
        <f t="shared" si="12"/>
        <v>1.2568303223775104</v>
      </c>
      <c r="E24" s="9">
        <f t="shared" si="12"/>
        <v>1.3141431776748547</v>
      </c>
      <c r="F24" s="7">
        <f t="shared" si="12"/>
        <v>0.71347874685171553</v>
      </c>
      <c r="G24" s="8">
        <f t="shared" si="12"/>
        <v>0.99016696932088277</v>
      </c>
      <c r="H24" s="8">
        <f>H7/AVERAGE(H3:H14)</f>
        <v>0.83850949878365988</v>
      </c>
      <c r="I24" s="9">
        <f t="shared" si="12"/>
        <v>0.79721387862645554</v>
      </c>
      <c r="J24" s="7">
        <f t="shared" si="12"/>
        <v>0.83127719353801555</v>
      </c>
      <c r="K24" s="8">
        <f t="shared" si="12"/>
        <v>1.1435209405121749</v>
      </c>
      <c r="L24" s="8">
        <f t="shared" si="12"/>
        <v>0.9657535555234017</v>
      </c>
      <c r="M24" s="9">
        <f t="shared" si="12"/>
        <v>1.0345434476252391</v>
      </c>
      <c r="N24" s="7">
        <f t="shared" si="12"/>
        <v>1.0141905762425039</v>
      </c>
      <c r="O24" s="8">
        <f t="shared" si="12"/>
        <v>0.97578969068591292</v>
      </c>
      <c r="P24" s="8">
        <f t="shared" si="12"/>
        <v>0.93704302258949645</v>
      </c>
      <c r="Q24" s="9">
        <f t="shared" si="12"/>
        <v>0.97761165385805959</v>
      </c>
      <c r="R24" s="7">
        <f t="shared" si="12"/>
        <v>1.0499135275827582</v>
      </c>
      <c r="S24" s="8">
        <f t="shared" si="12"/>
        <v>0.92670655037635352</v>
      </c>
      <c r="T24" s="8">
        <f t="shared" si="12"/>
        <v>0.97506991156082623</v>
      </c>
      <c r="U24" s="9">
        <f t="shared" si="12"/>
        <v>1.0507530251975927</v>
      </c>
      <c r="V24" s="7">
        <f>V7/AVERAGE(V3:V14)</f>
        <v>0.91898833109794997</v>
      </c>
      <c r="W24" s="8">
        <f t="shared" si="12"/>
        <v>0.87951704024153221</v>
      </c>
      <c r="X24" s="8">
        <f t="shared" si="12"/>
        <v>0.94803741244208828</v>
      </c>
      <c r="Y24" s="9">
        <f t="shared" si="12"/>
        <v>0.88643029046569444</v>
      </c>
      <c r="Z24" s="7">
        <f t="shared" si="12"/>
        <v>1.3387713054657722</v>
      </c>
      <c r="AA24" s="8">
        <f t="shared" si="12"/>
        <v>1.5843857904624756</v>
      </c>
      <c r="AB24" s="8">
        <f t="shared" si="12"/>
        <v>1.4621864217271601</v>
      </c>
      <c r="AC24" s="9">
        <f t="shared" si="12"/>
        <v>1.2720886965693332</v>
      </c>
      <c r="AD24" s="7">
        <f t="shared" si="12"/>
        <v>2.1560645926260515</v>
      </c>
      <c r="AE24" s="8">
        <f t="shared" si="12"/>
        <v>1.7504658790545338</v>
      </c>
      <c r="AF24" s="8">
        <f t="shared" si="12"/>
        <v>1.993631820604443</v>
      </c>
      <c r="AG24" s="9">
        <f t="shared" si="12"/>
        <v>1.8827081976090814</v>
      </c>
      <c r="AH24" s="7">
        <f t="shared" ref="AH24:BQ24" si="13">AH7/AVERAGE(AH3:AH14)</f>
        <v>1.717385082919723</v>
      </c>
      <c r="AI24" s="8">
        <f t="shared" si="13"/>
        <v>1.5902941549408776</v>
      </c>
      <c r="AJ24" s="8">
        <f t="shared" si="13"/>
        <v>1.685590217374616</v>
      </c>
      <c r="AK24" s="9">
        <f t="shared" si="13"/>
        <v>1.9393415342447875</v>
      </c>
      <c r="AL24" s="7">
        <f t="shared" si="13"/>
        <v>1.0488317442508401</v>
      </c>
      <c r="AM24" s="8">
        <f t="shared" si="13"/>
        <v>0.90558308550455624</v>
      </c>
      <c r="AN24" s="8">
        <f t="shared" si="13"/>
        <v>1.0135394954188444</v>
      </c>
      <c r="AO24" s="9">
        <f t="shared" si="13"/>
        <v>1.0006455992569856</v>
      </c>
      <c r="AP24" s="7">
        <f t="shared" si="13"/>
        <v>0.61820329617165592</v>
      </c>
      <c r="AQ24" s="8">
        <f t="shared" si="13"/>
        <v>1.0022923011373348</v>
      </c>
      <c r="AR24" s="8">
        <f t="shared" si="13"/>
        <v>0.9239477764673022</v>
      </c>
      <c r="AS24" s="9">
        <f t="shared" si="13"/>
        <v>1.0213840970804189</v>
      </c>
      <c r="AT24" s="7">
        <f t="shared" si="13"/>
        <v>1.1110925690970654</v>
      </c>
      <c r="AU24" s="8">
        <f t="shared" si="13"/>
        <v>1.2516728557078554</v>
      </c>
      <c r="AV24" s="8">
        <f t="shared" si="13"/>
        <v>1.8329663013361068</v>
      </c>
      <c r="AW24" s="9">
        <f t="shared" si="13"/>
        <v>1.7347846261409885</v>
      </c>
      <c r="AX24" s="7">
        <f t="shared" si="13"/>
        <v>1.5805761592055425</v>
      </c>
      <c r="AY24" s="8">
        <f t="shared" si="13"/>
        <v>1.4645391797798852</v>
      </c>
      <c r="AZ24" s="8">
        <f t="shared" si="13"/>
        <v>1.6083605080869312</v>
      </c>
      <c r="BA24" s="9">
        <f t="shared" si="13"/>
        <v>1.5818249804473148</v>
      </c>
      <c r="BB24" s="7">
        <f t="shared" si="13"/>
        <v>0.66515878328256828</v>
      </c>
      <c r="BC24" s="8">
        <f t="shared" si="13"/>
        <v>0.51438765818680166</v>
      </c>
      <c r="BD24" s="8">
        <f t="shared" si="13"/>
        <v>0.58055213376620074</v>
      </c>
      <c r="BE24" s="9">
        <f t="shared" si="13"/>
        <v>0.54422710386769613</v>
      </c>
      <c r="BF24" s="7">
        <f t="shared" si="13"/>
        <v>1.0896527965760805</v>
      </c>
      <c r="BG24" s="8">
        <f t="shared" si="13"/>
        <v>0.83851845581238094</v>
      </c>
      <c r="BH24" s="8">
        <f t="shared" si="13"/>
        <v>0.89171419016552789</v>
      </c>
      <c r="BI24" s="9">
        <f t="shared" si="13"/>
        <v>0.748262033004925</v>
      </c>
      <c r="BJ24" s="7">
        <f t="shared" si="13"/>
        <v>1.4262943288368708</v>
      </c>
      <c r="BK24" s="8">
        <f t="shared" si="13"/>
        <v>1.0456424196400247</v>
      </c>
      <c r="BL24" s="8">
        <f t="shared" si="13"/>
        <v>1.2775914330932432</v>
      </c>
      <c r="BM24" s="9">
        <f t="shared" si="13"/>
        <v>1.2639010005438389</v>
      </c>
      <c r="BN24" s="7">
        <f t="shared" si="13"/>
        <v>1.1149876255262789</v>
      </c>
      <c r="BO24" s="8">
        <f t="shared" si="13"/>
        <v>1.363107558740515</v>
      </c>
      <c r="BP24" s="8">
        <f t="shared" si="13"/>
        <v>1.2366510813687352</v>
      </c>
      <c r="BQ24" s="9">
        <f t="shared" si="13"/>
        <v>1.2281883130626912</v>
      </c>
      <c r="BR24" s="7">
        <f t="shared" ref="BR24:BU24" si="14">BR7/AVERAGE(BR3:BR14)</f>
        <v>1.1209028918457764</v>
      </c>
      <c r="BS24" s="8">
        <f t="shared" si="14"/>
        <v>1.1002655580337279</v>
      </c>
      <c r="BT24" s="8">
        <f t="shared" si="14"/>
        <v>0.96169181974592577</v>
      </c>
      <c r="BU24" s="9">
        <f t="shared" si="14"/>
        <v>1.0128576571925438</v>
      </c>
    </row>
    <row r="25" spans="1:73" x14ac:dyDescent="0.25">
      <c r="A25" s="7" t="s">
        <v>24</v>
      </c>
      <c r="B25" s="7">
        <f t="shared" ref="B25:AG25" si="15">B8/AVERAGE(B3:B14)</f>
        <v>1.2137404726323862</v>
      </c>
      <c r="C25" s="8">
        <f>C8/AVERAGE(C3:C14)</f>
        <v>1.2131662322957273</v>
      </c>
      <c r="D25" s="8">
        <f>D8/AVERAGE(D3:D14)</f>
        <v>1.2336850267181945</v>
      </c>
      <c r="E25" s="9">
        <f t="shared" si="15"/>
        <v>1.3355841947503311</v>
      </c>
      <c r="F25" s="7">
        <f t="shared" si="15"/>
        <v>0.73642279389405829</v>
      </c>
      <c r="G25" s="8">
        <f t="shared" si="15"/>
        <v>0.93947101394234533</v>
      </c>
      <c r="H25" s="8">
        <f>H8/AVERAGE(H3:H14)</f>
        <v>0.86754667448690026</v>
      </c>
      <c r="I25" s="9">
        <f t="shared" si="15"/>
        <v>0.88835580817771476</v>
      </c>
      <c r="J25" s="7">
        <f t="shared" si="15"/>
        <v>0.85988292021351609</v>
      </c>
      <c r="K25" s="8">
        <f t="shared" si="15"/>
        <v>1.0322526411355148</v>
      </c>
      <c r="L25" s="8">
        <f>L8/AVERAGE(L3:L14)</f>
        <v>0.89477435373578473</v>
      </c>
      <c r="M25" s="9">
        <f t="shared" si="15"/>
        <v>1.1226778251479681</v>
      </c>
      <c r="N25" s="7">
        <f t="shared" si="15"/>
        <v>0.96092687134932475</v>
      </c>
      <c r="O25" s="8">
        <f t="shared" si="15"/>
        <v>0.92231345188554903</v>
      </c>
      <c r="P25" s="8">
        <f>P8/AVERAGE(P3:P14)</f>
        <v>0.93126751708063626</v>
      </c>
      <c r="Q25" s="9">
        <f t="shared" si="15"/>
        <v>1.0068443275833361</v>
      </c>
      <c r="R25" s="7">
        <f t="shared" si="15"/>
        <v>1.0745133250474388</v>
      </c>
      <c r="S25" s="8">
        <f t="shared" si="15"/>
        <v>0.94961248809495258</v>
      </c>
      <c r="T25" s="8">
        <f>T8/AVERAGE(T3:T14)</f>
        <v>0.93631235958286563</v>
      </c>
      <c r="U25" s="9">
        <f t="shared" si="15"/>
        <v>1.0202316232718807</v>
      </c>
      <c r="V25" s="7">
        <f>V8/AVERAGE(V3:V14)</f>
        <v>0.97922222782987445</v>
      </c>
      <c r="W25" s="8">
        <f t="shared" si="15"/>
        <v>0.86907106700582959</v>
      </c>
      <c r="X25" s="8">
        <f>X8/AVERAGE(X3:X14)</f>
        <v>0.94173924667605835</v>
      </c>
      <c r="Y25" s="9">
        <f t="shared" si="15"/>
        <v>1.034311589205497</v>
      </c>
      <c r="Z25" s="7">
        <f t="shared" si="15"/>
        <v>1.6310838091026443</v>
      </c>
      <c r="AA25" s="8">
        <f t="shared" si="15"/>
        <v>1.4612961487292777</v>
      </c>
      <c r="AB25" s="8">
        <f t="shared" si="15"/>
        <v>1.2885422652896834</v>
      </c>
      <c r="AC25" s="9">
        <f t="shared" si="15"/>
        <v>1.2431919087471361</v>
      </c>
      <c r="AD25" s="7">
        <f t="shared" si="15"/>
        <v>2.1386545891576665</v>
      </c>
      <c r="AE25" s="8">
        <f t="shared" si="15"/>
        <v>1.4701963408216923</v>
      </c>
      <c r="AF25" s="8">
        <f>AF8/AVERAGE(AF3:AF14)</f>
        <v>2.064599923723943</v>
      </c>
      <c r="AG25" s="9">
        <f t="shared" si="15"/>
        <v>2.0667211384070776</v>
      </c>
      <c r="AH25" s="7">
        <f t="shared" ref="AH25:BQ25" si="16">AH8/AVERAGE(AH3:AH14)</f>
        <v>1.7997678586553285</v>
      </c>
      <c r="AI25" s="8">
        <f t="shared" si="16"/>
        <v>1.5900622511943978</v>
      </c>
      <c r="AJ25" s="8">
        <f t="shared" si="16"/>
        <v>1.9098884072683213</v>
      </c>
      <c r="AK25" s="9">
        <f t="shared" si="16"/>
        <v>2.1414850037227433</v>
      </c>
      <c r="AL25" s="7">
        <f t="shared" si="16"/>
        <v>0.83445923945125711</v>
      </c>
      <c r="AM25" s="8">
        <f t="shared" si="16"/>
        <v>1.0423022323397377</v>
      </c>
      <c r="AN25" s="8">
        <f t="shared" si="16"/>
        <v>1.1352997503656022</v>
      </c>
      <c r="AO25" s="9">
        <f t="shared" si="16"/>
        <v>0.99893004174885691</v>
      </c>
      <c r="AP25" s="7">
        <f t="shared" si="16"/>
        <v>0.57523834490466763</v>
      </c>
      <c r="AQ25" s="8">
        <f t="shared" si="16"/>
        <v>1.0083052132887473</v>
      </c>
      <c r="AR25" s="8">
        <f t="shared" si="16"/>
        <v>0.86671266104893041</v>
      </c>
      <c r="AS25" s="9">
        <f t="shared" si="16"/>
        <v>1.05473234528958</v>
      </c>
      <c r="AT25" s="7">
        <f t="shared" si="16"/>
        <v>1.5533646127108369</v>
      </c>
      <c r="AU25" s="8">
        <f t="shared" si="16"/>
        <v>0.94970424277776322</v>
      </c>
      <c r="AV25" s="8">
        <f t="shared" si="16"/>
        <v>0.76168275385596074</v>
      </c>
      <c r="AW25" s="9">
        <f t="shared" si="16"/>
        <v>1.3567309553236233</v>
      </c>
      <c r="AX25" s="7">
        <f t="shared" si="16"/>
        <v>1.8312714243542485</v>
      </c>
      <c r="AY25" s="8">
        <f t="shared" si="16"/>
        <v>1.41598155019993</v>
      </c>
      <c r="AZ25" s="8">
        <f>AZ8/AVERAGE(AZ3:AZ14)</f>
        <v>1.8356236536916761</v>
      </c>
      <c r="BA25" s="9">
        <f t="shared" si="16"/>
        <v>1.4376961190805293</v>
      </c>
      <c r="BB25" s="7">
        <f t="shared" si="16"/>
        <v>0.62188265088991501</v>
      </c>
      <c r="BC25" s="8">
        <f t="shared" si="16"/>
        <v>0.42361547251884263</v>
      </c>
      <c r="BD25" s="8">
        <f t="shared" si="16"/>
        <v>0.49213885554511733</v>
      </c>
      <c r="BE25" s="9">
        <f t="shared" si="16"/>
        <v>0.55189320198863956</v>
      </c>
      <c r="BF25" s="7">
        <f t="shared" si="16"/>
        <v>0.90629619977880937</v>
      </c>
      <c r="BG25" s="8">
        <f t="shared" si="16"/>
        <v>0.74324280068036808</v>
      </c>
      <c r="BH25" s="8">
        <f t="shared" si="16"/>
        <v>0.8460432098768883</v>
      </c>
      <c r="BI25" s="9">
        <f t="shared" si="16"/>
        <v>0.68296466464788685</v>
      </c>
      <c r="BJ25" s="7">
        <f t="shared" si="16"/>
        <v>1.4218783084692874</v>
      </c>
      <c r="BK25" s="8">
        <f t="shared" si="16"/>
        <v>1.1755124894149875</v>
      </c>
      <c r="BL25" s="8">
        <f t="shared" si="16"/>
        <v>1.370134506400136</v>
      </c>
      <c r="BM25" s="9">
        <f t="shared" si="16"/>
        <v>1.1951274748560117</v>
      </c>
      <c r="BN25" s="7">
        <f t="shared" si="16"/>
        <v>1.0723014155361625</v>
      </c>
      <c r="BO25" s="8">
        <f t="shared" si="16"/>
        <v>1.2395475855669515</v>
      </c>
      <c r="BP25" s="8">
        <f t="shared" si="16"/>
        <v>1.1927633931156991</v>
      </c>
      <c r="BQ25" s="9">
        <f t="shared" si="16"/>
        <v>1.2914135330727143</v>
      </c>
      <c r="BR25" s="7">
        <f t="shared" ref="BR25:BU25" si="17">BR8/AVERAGE(BR3:BR14)</f>
        <v>0.98774741272343536</v>
      </c>
      <c r="BS25" s="8">
        <f t="shared" si="17"/>
        <v>0.93962874509025829</v>
      </c>
      <c r="BT25" s="8">
        <f t="shared" si="17"/>
        <v>1.0697940513740873</v>
      </c>
      <c r="BU25" s="9">
        <f t="shared" si="17"/>
        <v>0.96683773979675025</v>
      </c>
    </row>
    <row r="26" spans="1:73" x14ac:dyDescent="0.25">
      <c r="A26" s="7" t="s">
        <v>50</v>
      </c>
      <c r="B26" s="7">
        <f t="shared" ref="B26:AG26" si="18">B9/AVERAGE(B3:B14)</f>
        <v>0.86472430506943632</v>
      </c>
      <c r="C26" s="8">
        <f t="shared" si="18"/>
        <v>0.7688034573112994</v>
      </c>
      <c r="D26" s="8">
        <f t="shared" si="18"/>
        <v>0.8812740472154027</v>
      </c>
      <c r="E26" s="9">
        <f t="shared" si="18"/>
        <v>0.70183399036478944</v>
      </c>
      <c r="F26" s="7">
        <f t="shared" si="18"/>
        <v>0.79004041128496139</v>
      </c>
      <c r="G26" s="8">
        <f t="shared" si="18"/>
        <v>0.72882927902857841</v>
      </c>
      <c r="H26" s="8">
        <f t="shared" si="18"/>
        <v>0.89218822480335269</v>
      </c>
      <c r="I26" s="9">
        <f t="shared" si="18"/>
        <v>0.76681456844385898</v>
      </c>
      <c r="J26" s="7">
        <f t="shared" si="18"/>
        <v>0.72213610253979077</v>
      </c>
      <c r="K26" s="8">
        <f t="shared" si="18"/>
        <v>0.77740466092242566</v>
      </c>
      <c r="L26" s="8">
        <f t="shared" si="18"/>
        <v>0.83027398291638488</v>
      </c>
      <c r="M26" s="9">
        <f t="shared" si="18"/>
        <v>0.74840320295934126</v>
      </c>
      <c r="N26" s="7">
        <f t="shared" si="18"/>
        <v>0.94800550390106197</v>
      </c>
      <c r="O26" s="8">
        <f t="shared" si="18"/>
        <v>0.96657451796637117</v>
      </c>
      <c r="P26" s="8">
        <f t="shared" si="18"/>
        <v>1.0200938388144609</v>
      </c>
      <c r="Q26" s="9">
        <f t="shared" si="18"/>
        <v>0.97615558432901373</v>
      </c>
      <c r="R26" s="7">
        <f t="shared" si="18"/>
        <v>0.96762941327102192</v>
      </c>
      <c r="S26" s="8">
        <f t="shared" si="18"/>
        <v>1.0463995552923964</v>
      </c>
      <c r="T26" s="8">
        <f t="shared" si="18"/>
        <v>0.96858024813897925</v>
      </c>
      <c r="U26" s="9">
        <f t="shared" si="18"/>
        <v>0.98650391550622785</v>
      </c>
      <c r="V26" s="7">
        <f t="shared" si="18"/>
        <v>0.85291830916255951</v>
      </c>
      <c r="W26" s="8">
        <f t="shared" si="18"/>
        <v>0.73305076786751366</v>
      </c>
      <c r="X26" s="8">
        <f t="shared" si="18"/>
        <v>0.91933583196311164</v>
      </c>
      <c r="Y26" s="9">
        <f t="shared" si="18"/>
        <v>0.70359709090337497</v>
      </c>
      <c r="Z26" s="7">
        <f t="shared" si="18"/>
        <v>0.56978392810650369</v>
      </c>
      <c r="AA26" s="8">
        <f t="shared" si="18"/>
        <v>0.37543752552194637</v>
      </c>
      <c r="AB26" s="8">
        <f t="shared" si="18"/>
        <v>0.65521622563929938</v>
      </c>
      <c r="AC26" s="9">
        <f t="shared" si="18"/>
        <v>0.72311825110811823</v>
      </c>
      <c r="AD26" s="7">
        <f t="shared" si="18"/>
        <v>0.2507466707534462</v>
      </c>
      <c r="AE26" s="8">
        <f t="shared" si="18"/>
        <v>0.5147486906161709</v>
      </c>
      <c r="AF26" s="8">
        <f t="shared" si="18"/>
        <v>0.30988419527864336</v>
      </c>
      <c r="AG26" s="9">
        <f t="shared" si="18"/>
        <v>0.51872220542161851</v>
      </c>
      <c r="AH26" s="7">
        <f t="shared" ref="AH26:BQ26" si="19">AH9/AVERAGE(AH3:AH14)</f>
        <v>0.12935322277370284</v>
      </c>
      <c r="AI26" s="8">
        <f t="shared" si="19"/>
        <v>0.58697157271510292</v>
      </c>
      <c r="AJ26" s="8">
        <f t="shared" si="19"/>
        <v>0.41782048723161913</v>
      </c>
      <c r="AK26" s="9">
        <f t="shared" si="19"/>
        <v>0.33499526870493035</v>
      </c>
      <c r="AL26" s="7">
        <f t="shared" si="19"/>
        <v>0.9536471191597552</v>
      </c>
      <c r="AM26" s="8">
        <f t="shared" si="19"/>
        <v>0.91124160810443788</v>
      </c>
      <c r="AN26" s="8">
        <f t="shared" si="19"/>
        <v>1.0617691214037941</v>
      </c>
      <c r="AO26" s="9">
        <f t="shared" si="19"/>
        <v>0.91359701054610098</v>
      </c>
      <c r="AP26" s="7">
        <f t="shared" si="19"/>
        <v>0.95275393988558266</v>
      </c>
      <c r="AQ26" s="8">
        <f t="shared" si="19"/>
        <v>1.0633442993328688</v>
      </c>
      <c r="AR26" s="8">
        <f t="shared" si="19"/>
        <v>1.1280371223915411</v>
      </c>
      <c r="AS26" s="9">
        <f t="shared" si="19"/>
        <v>0.93073975360304018</v>
      </c>
      <c r="AT26" s="7">
        <f t="shared" si="19"/>
        <v>0.29094128057288637</v>
      </c>
      <c r="AU26" s="8">
        <f t="shared" si="19"/>
        <v>0.79397777920414858</v>
      </c>
      <c r="AV26" s="8">
        <f t="shared" si="19"/>
        <v>0.16179276092417302</v>
      </c>
      <c r="AW26" s="9">
        <f t="shared" si="19"/>
        <v>0.41585187988877309</v>
      </c>
      <c r="AX26" s="7">
        <f t="shared" si="19"/>
        <v>0.51017347140086744</v>
      </c>
      <c r="AY26" s="8">
        <f t="shared" si="19"/>
        <v>0.39940396987768123</v>
      </c>
      <c r="AZ26" s="8">
        <f t="shared" si="19"/>
        <v>0.37772718224945584</v>
      </c>
      <c r="BA26" s="9">
        <f t="shared" si="19"/>
        <v>0.55010504632996282</v>
      </c>
      <c r="BB26" s="7">
        <f t="shared" si="19"/>
        <v>1.3216803104271857</v>
      </c>
      <c r="BC26" s="8">
        <f t="shared" si="19"/>
        <v>1.1852714936941093</v>
      </c>
      <c r="BD26" s="8">
        <f t="shared" si="19"/>
        <v>1.7830936265579278</v>
      </c>
      <c r="BE26" s="9">
        <f t="shared" si="19"/>
        <v>1.2853740662779307</v>
      </c>
      <c r="BF26" s="7">
        <f t="shared" si="19"/>
        <v>0.80304907271727455</v>
      </c>
      <c r="BG26" s="8">
        <f t="shared" si="19"/>
        <v>0.67740175058506402</v>
      </c>
      <c r="BH26" s="8">
        <f t="shared" si="19"/>
        <v>1.0120033027184581</v>
      </c>
      <c r="BI26" s="9">
        <f t="shared" si="19"/>
        <v>0.77190645159336868</v>
      </c>
      <c r="BJ26" s="7">
        <f t="shared" si="19"/>
        <v>0.40588561251874222</v>
      </c>
      <c r="BK26" s="8">
        <f t="shared" si="19"/>
        <v>0.87868534530405917</v>
      </c>
      <c r="BL26" s="8">
        <f t="shared" si="19"/>
        <v>0.62716798725554523</v>
      </c>
      <c r="BM26" s="9">
        <f t="shared" si="19"/>
        <v>0.61214635669823114</v>
      </c>
      <c r="BN26" s="7">
        <f t="shared" si="19"/>
        <v>0.92121877489958226</v>
      </c>
      <c r="BO26" s="8">
        <f t="shared" si="19"/>
        <v>0.5498338675759189</v>
      </c>
      <c r="BP26" s="8">
        <f t="shared" si="19"/>
        <v>0.75875288397376572</v>
      </c>
      <c r="BQ26" s="9">
        <f t="shared" si="19"/>
        <v>0.70245775518717413</v>
      </c>
      <c r="BR26" s="7">
        <f t="shared" ref="BR26:BU26" si="20">BR9/AVERAGE(BR3:BR14)</f>
        <v>1.1410254054696294</v>
      </c>
      <c r="BS26" s="8">
        <f t="shared" si="20"/>
        <v>0.95075385723996253</v>
      </c>
      <c r="BT26" s="8">
        <f t="shared" si="20"/>
        <v>0.92667481727941936</v>
      </c>
      <c r="BU26" s="9">
        <f t="shared" si="20"/>
        <v>1.0570434351393947</v>
      </c>
    </row>
    <row r="27" spans="1:73" x14ac:dyDescent="0.25">
      <c r="A27" s="7" t="s">
        <v>51</v>
      </c>
      <c r="B27" s="7">
        <f t="shared" ref="B27:AG27" si="21">B10/AVERAGE(B3:B14)</f>
        <v>0.72799852721251168</v>
      </c>
      <c r="C27" s="8">
        <f t="shared" si="21"/>
        <v>0.80045658846251111</v>
      </c>
      <c r="D27" s="8">
        <f>D10/AVERAGE(D3:D14)</f>
        <v>0.66380809064353363</v>
      </c>
      <c r="E27" s="9">
        <f t="shared" si="21"/>
        <v>0.6954406434001793</v>
      </c>
      <c r="F27" s="7">
        <f t="shared" si="21"/>
        <v>1.2691609677737303</v>
      </c>
      <c r="G27" s="8">
        <f t="shared" si="21"/>
        <v>1.4201022406733614</v>
      </c>
      <c r="H27" s="8">
        <f>H10/AVERAGE(H3:H14)</f>
        <v>1.2062898468868011</v>
      </c>
      <c r="I27" s="9">
        <f t="shared" si="21"/>
        <v>1.4850993502294632</v>
      </c>
      <c r="J27" s="7">
        <f t="shared" si="21"/>
        <v>1.2370682645367066</v>
      </c>
      <c r="K27" s="8">
        <f t="shared" si="21"/>
        <v>1.1127057319566347</v>
      </c>
      <c r="L27" s="8">
        <f t="shared" si="21"/>
        <v>1.1727204573229266</v>
      </c>
      <c r="M27" s="9">
        <f t="shared" si="21"/>
        <v>1.1471514945073662</v>
      </c>
      <c r="N27" s="7">
        <f t="shared" si="21"/>
        <v>0.99232098558217219</v>
      </c>
      <c r="O27" s="8">
        <f t="shared" si="21"/>
        <v>1.0525981943897822</v>
      </c>
      <c r="P27" s="8">
        <f t="shared" si="21"/>
        <v>0.94410341769493822</v>
      </c>
      <c r="Q27" s="9">
        <f t="shared" si="21"/>
        <v>1.0729768903844459</v>
      </c>
      <c r="R27" s="7">
        <f t="shared" si="21"/>
        <v>1.1291214886206644</v>
      </c>
      <c r="S27" s="8">
        <f t="shared" si="21"/>
        <v>1.1500301783909515</v>
      </c>
      <c r="T27" s="8">
        <f t="shared" si="21"/>
        <v>1.0239321830748866</v>
      </c>
      <c r="U27" s="9">
        <f t="shared" si="21"/>
        <v>1.1834407657920782</v>
      </c>
      <c r="V27" s="7">
        <f>V10/AVERAGE(V3:V14)</f>
        <v>1.1410294444156621</v>
      </c>
      <c r="W27" s="8">
        <f t="shared" si="21"/>
        <v>1.3129762168753134</v>
      </c>
      <c r="X27" s="8">
        <f t="shared" si="21"/>
        <v>0.9881133200142368</v>
      </c>
      <c r="Y27" s="9">
        <f t="shared" si="21"/>
        <v>1.1382686536848352</v>
      </c>
      <c r="Z27" s="7">
        <f t="shared" si="21"/>
        <v>0.55218414712009678</v>
      </c>
      <c r="AA27" s="8">
        <f t="shared" si="21"/>
        <v>0.35832163352000129</v>
      </c>
      <c r="AB27" s="8">
        <f t="shared" si="21"/>
        <v>0.74250910708489126</v>
      </c>
      <c r="AC27" s="9">
        <f t="shared" si="21"/>
        <v>1.0199315553555905</v>
      </c>
      <c r="AD27" s="7">
        <f t="shared" si="21"/>
        <v>0.35137227066310689</v>
      </c>
      <c r="AE27" s="8">
        <f t="shared" si="21"/>
        <v>0.47952497062967897</v>
      </c>
      <c r="AF27" s="8">
        <f t="shared" si="21"/>
        <v>0.55518054685993912</v>
      </c>
      <c r="AG27" s="9">
        <f t="shared" si="21"/>
        <v>0.56595820499388183</v>
      </c>
      <c r="AH27" s="7">
        <f t="shared" ref="AH27:BQ27" si="22">AH10/AVERAGE(AH3:AH14)</f>
        <v>0.39751282164213236</v>
      </c>
      <c r="AI27" s="8">
        <f t="shared" si="22"/>
        <v>0.55739786042611195</v>
      </c>
      <c r="AJ27" s="8">
        <f t="shared" si="22"/>
        <v>0.49001916044314414</v>
      </c>
      <c r="AK27" s="9">
        <f t="shared" si="22"/>
        <v>0.56308759273486653</v>
      </c>
      <c r="AL27" s="7">
        <f t="shared" si="22"/>
        <v>0.88805244085026125</v>
      </c>
      <c r="AM27" s="8">
        <f t="shared" si="22"/>
        <v>0.85666004111573446</v>
      </c>
      <c r="AN27" s="8">
        <f t="shared" si="22"/>
        <v>0.82391360797642099</v>
      </c>
      <c r="AO27" s="9">
        <f t="shared" si="22"/>
        <v>0.84812502028823633</v>
      </c>
      <c r="AP27" s="7">
        <f t="shared" si="22"/>
        <v>1.407595322373727</v>
      </c>
      <c r="AQ27" s="8">
        <f t="shared" si="22"/>
        <v>1.1658084849830332</v>
      </c>
      <c r="AR27" s="8">
        <f t="shared" si="22"/>
        <v>1.0023394007188675</v>
      </c>
      <c r="AS27" s="9">
        <f t="shared" si="22"/>
        <v>1.0463039969721304</v>
      </c>
      <c r="AT27" s="7">
        <f t="shared" si="22"/>
        <v>0.31700542810921478</v>
      </c>
      <c r="AU27" s="8">
        <f t="shared" si="22"/>
        <v>0.69966391775097136</v>
      </c>
      <c r="AV27" s="8">
        <f t="shared" si="22"/>
        <v>0.12261140859225714</v>
      </c>
      <c r="AW27" s="9">
        <f t="shared" si="22"/>
        <v>0.50119046193259664</v>
      </c>
      <c r="AX27" s="7">
        <f t="shared" si="22"/>
        <v>0.64784216039683618</v>
      </c>
      <c r="AY27" s="8">
        <f t="shared" si="22"/>
        <v>0.51503041394086668</v>
      </c>
      <c r="AZ27" s="8">
        <f t="shared" si="22"/>
        <v>0.81896464752731191</v>
      </c>
      <c r="BA27" s="9">
        <f t="shared" si="22"/>
        <v>1.0964222534460468</v>
      </c>
      <c r="BB27" s="7">
        <f t="shared" si="22"/>
        <v>1.2210877767554342</v>
      </c>
      <c r="BC27" s="8">
        <f t="shared" si="22"/>
        <v>1.1632930003463264</v>
      </c>
      <c r="BD27" s="8">
        <f t="shared" si="22"/>
        <v>1.5208657664480858</v>
      </c>
      <c r="BE27" s="9">
        <f t="shared" si="22"/>
        <v>1.4955804618473503</v>
      </c>
      <c r="BF27" s="7">
        <f t="shared" si="22"/>
        <v>0.99033406358807197</v>
      </c>
      <c r="BG27" s="8">
        <f t="shared" si="22"/>
        <v>1.2703087707719238</v>
      </c>
      <c r="BH27" s="8">
        <f>BH10/AVERAGE(BH3:BH14)</f>
        <v>1.1063813845842534</v>
      </c>
      <c r="BI27" s="9">
        <f>BI10/AVERAGE(BI3:BI14)</f>
        <v>1.5298706158742685</v>
      </c>
      <c r="BJ27" s="7">
        <f t="shared" si="22"/>
        <v>0.36360186378367015</v>
      </c>
      <c r="BK27" s="8">
        <f t="shared" si="22"/>
        <v>0.86440335491553322</v>
      </c>
      <c r="BL27" s="8">
        <f t="shared" si="22"/>
        <v>0.64540745229125318</v>
      </c>
      <c r="BM27" s="9">
        <f t="shared" si="22"/>
        <v>0.57149189780853527</v>
      </c>
      <c r="BN27" s="7">
        <f t="shared" si="22"/>
        <v>0.93440402303203851</v>
      </c>
      <c r="BO27" s="8">
        <f t="shared" si="22"/>
        <v>0.55516797023947451</v>
      </c>
      <c r="BP27" s="8">
        <f t="shared" si="22"/>
        <v>0.84164503695933757</v>
      </c>
      <c r="BQ27" s="9">
        <f t="shared" si="22"/>
        <v>0.6983575845310569</v>
      </c>
      <c r="BR27" s="7">
        <f t="shared" ref="BR27:BU27" si="23">BR10/AVERAGE(BR3:BR14)</f>
        <v>0.98715701513598131</v>
      </c>
      <c r="BS27" s="8">
        <f t="shared" si="23"/>
        <v>1.0206722506917703</v>
      </c>
      <c r="BT27" s="8">
        <f t="shared" si="23"/>
        <v>0.98559227535737037</v>
      </c>
      <c r="BU27" s="9">
        <f t="shared" si="23"/>
        <v>1.0292052741698821</v>
      </c>
    </row>
    <row r="28" spans="1:73" x14ac:dyDescent="0.25">
      <c r="A28" s="7" t="s">
        <v>52</v>
      </c>
      <c r="B28" s="7">
        <f t="shared" ref="B28:AG28" si="24">B11/AVERAGE(B3:B14)</f>
        <v>0.76468636383157806</v>
      </c>
      <c r="C28" s="8">
        <f t="shared" si="24"/>
        <v>0.6483301756348161</v>
      </c>
      <c r="D28" s="8">
        <f t="shared" si="24"/>
        <v>0.72431426288820933</v>
      </c>
      <c r="E28" s="9">
        <f t="shared" si="24"/>
        <v>0.73011715630080709</v>
      </c>
      <c r="F28" s="7">
        <f t="shared" si="24"/>
        <v>1.3670581968639837</v>
      </c>
      <c r="G28" s="8">
        <f t="shared" si="24"/>
        <v>1.178926553841565</v>
      </c>
      <c r="H28" s="8">
        <f t="shared" si="24"/>
        <v>1.3163289560140079</v>
      </c>
      <c r="I28" s="9">
        <f t="shared" si="24"/>
        <v>1.637725143108957</v>
      </c>
      <c r="J28" s="7">
        <f t="shared" si="24"/>
        <v>1.3902331647894648</v>
      </c>
      <c r="K28" s="8">
        <f t="shared" si="24"/>
        <v>1.0981131884361695</v>
      </c>
      <c r="L28" s="8">
        <f t="shared" si="24"/>
        <v>1.1923093884490454</v>
      </c>
      <c r="M28" s="9">
        <f t="shared" si="24"/>
        <v>1.2411734448156611</v>
      </c>
      <c r="N28" s="7">
        <f t="shared" si="24"/>
        <v>1.0008937964087457</v>
      </c>
      <c r="O28" s="8">
        <f t="shared" si="24"/>
        <v>0.96390692433138081</v>
      </c>
      <c r="P28" s="8">
        <f t="shared" si="24"/>
        <v>1.023942113066159</v>
      </c>
      <c r="Q28" s="9">
        <f t="shared" si="24"/>
        <v>1.0595961277883952</v>
      </c>
      <c r="R28" s="7">
        <f t="shared" si="24"/>
        <v>1.100964044276417</v>
      </c>
      <c r="S28" s="8">
        <f t="shared" si="24"/>
        <v>1.0476530340621046</v>
      </c>
      <c r="T28" s="8">
        <f t="shared" si="24"/>
        <v>1.0673624310643495</v>
      </c>
      <c r="U28" s="9">
        <f t="shared" si="24"/>
        <v>1.1355802770910193</v>
      </c>
      <c r="V28" s="7">
        <f>V11/AVERAGE(V3:V14)</f>
        <v>1.1828300884812444</v>
      </c>
      <c r="W28" s="8">
        <f t="shared" si="24"/>
        <v>0.96091284749989558</v>
      </c>
      <c r="X28" s="8">
        <f t="shared" si="24"/>
        <v>1.2226606857886257</v>
      </c>
      <c r="Y28" s="9">
        <f t="shared" si="24"/>
        <v>1.2009957256726107</v>
      </c>
      <c r="Z28" s="7">
        <f t="shared" si="24"/>
        <v>0.52227647442154146</v>
      </c>
      <c r="AA28" s="8">
        <f t="shared" si="24"/>
        <v>0.26518276238725252</v>
      </c>
      <c r="AB28" s="8">
        <f t="shared" si="24"/>
        <v>0.62736092910299723</v>
      </c>
      <c r="AC28" s="9">
        <f t="shared" si="24"/>
        <v>0.8420934920009322</v>
      </c>
      <c r="AD28" s="7">
        <f t="shared" si="24"/>
        <v>0.60837477919291483</v>
      </c>
      <c r="AE28" s="8">
        <f t="shared" si="24"/>
        <v>0.5223919477221074</v>
      </c>
      <c r="AF28" s="8">
        <f t="shared" si="24"/>
        <v>0.73256041057766286</v>
      </c>
      <c r="AG28" s="9">
        <f t="shared" si="24"/>
        <v>0.55850081379188743</v>
      </c>
      <c r="AH28" s="7">
        <f t="shared" ref="AH28:BQ28" si="25">AH11/AVERAGE(AH3:AH14)</f>
        <v>0.55443679298019755</v>
      </c>
      <c r="AI28" s="8">
        <f t="shared" si="25"/>
        <v>0.65476900703678254</v>
      </c>
      <c r="AJ28" s="8">
        <f t="shared" si="25"/>
        <v>0.65225604264376125</v>
      </c>
      <c r="AK28" s="9">
        <f t="shared" si="25"/>
        <v>0.64616023517057875</v>
      </c>
      <c r="AL28" s="7">
        <f t="shared" si="25"/>
        <v>0.82496369763040089</v>
      </c>
      <c r="AM28" s="8">
        <f t="shared" si="25"/>
        <v>0.66520324032979072</v>
      </c>
      <c r="AN28" s="8">
        <f t="shared" si="25"/>
        <v>0.81346815852570364</v>
      </c>
      <c r="AO28" s="9">
        <f t="shared" si="25"/>
        <v>0.99485411536828772</v>
      </c>
      <c r="AP28" s="7">
        <f t="shared" si="25"/>
        <v>1.2552277351006651</v>
      </c>
      <c r="AQ28" s="8">
        <f t="shared" si="25"/>
        <v>0.87514954020300584</v>
      </c>
      <c r="AR28" s="8">
        <f t="shared" si="25"/>
        <v>1.4199535167403543</v>
      </c>
      <c r="AS28" s="9">
        <f t="shared" si="25"/>
        <v>1.0154217284190539</v>
      </c>
      <c r="AT28" s="7">
        <f t="shared" si="25"/>
        <v>0.36728698474560817</v>
      </c>
      <c r="AU28" s="8">
        <f t="shared" si="25"/>
        <v>0.72140112776732757</v>
      </c>
      <c r="AV28" s="8">
        <f t="shared" si="25"/>
        <v>0.17097726157408338</v>
      </c>
      <c r="AW28" s="9">
        <f t="shared" si="25"/>
        <v>0.45549103974154359</v>
      </c>
      <c r="AX28" s="7">
        <f t="shared" si="25"/>
        <v>0.74794930098766288</v>
      </c>
      <c r="AY28" s="8">
        <f t="shared" si="25"/>
        <v>0.6164305253029202</v>
      </c>
      <c r="AZ28" s="8">
        <f t="shared" si="25"/>
        <v>0.79620327148693104</v>
      </c>
      <c r="BA28" s="9">
        <f t="shared" si="25"/>
        <v>1.2614986674532285</v>
      </c>
      <c r="BB28" s="7">
        <f t="shared" si="25"/>
        <v>1.3065440597228251</v>
      </c>
      <c r="BC28" s="8">
        <f t="shared" si="25"/>
        <v>1.1492204702584892</v>
      </c>
      <c r="BD28" s="8">
        <f t="shared" si="25"/>
        <v>1.3599502929728364</v>
      </c>
      <c r="BE28" s="9">
        <f t="shared" si="25"/>
        <v>1.5993764228276039</v>
      </c>
      <c r="BF28" s="7">
        <f t="shared" si="25"/>
        <v>1.0419684171300281</v>
      </c>
      <c r="BG28" s="8">
        <f t="shared" si="25"/>
        <v>1.1947671430536406</v>
      </c>
      <c r="BH28" s="8">
        <f t="shared" si="25"/>
        <v>1.20555117035766</v>
      </c>
      <c r="BI28" s="9">
        <f>BI11/AVERAGE(BI3:BI14)</f>
        <v>1.4306660402927316</v>
      </c>
      <c r="BJ28" s="7">
        <f t="shared" si="25"/>
        <v>0.34975041096919918</v>
      </c>
      <c r="BK28" s="8">
        <f t="shared" si="25"/>
        <v>0.81839948955432151</v>
      </c>
      <c r="BL28" s="8">
        <f t="shared" si="25"/>
        <v>0.68291858294154273</v>
      </c>
      <c r="BM28" s="9">
        <f t="shared" si="25"/>
        <v>0.70333640368211692</v>
      </c>
      <c r="BN28" s="7">
        <f t="shared" si="25"/>
        <v>0.91700820927716531</v>
      </c>
      <c r="BO28" s="8">
        <f t="shared" si="25"/>
        <v>0.44403212851610574</v>
      </c>
      <c r="BP28" s="8">
        <f t="shared" si="25"/>
        <v>0.78569596892356852</v>
      </c>
      <c r="BQ28" s="9">
        <f t="shared" si="25"/>
        <v>0.72801883393081124</v>
      </c>
      <c r="BR28" s="7">
        <f t="shared" ref="BR28:BU28" si="26">BR11/AVERAGE(BR3:BR14)</f>
        <v>0.95187647216618332</v>
      </c>
      <c r="BS28" s="8">
        <f t="shared" si="26"/>
        <v>0.90740996599236601</v>
      </c>
      <c r="BT28" s="8">
        <f t="shared" si="26"/>
        <v>1.0595532298980335</v>
      </c>
      <c r="BU28" s="9">
        <f t="shared" si="26"/>
        <v>1.0294837916417587</v>
      </c>
    </row>
    <row r="29" spans="1:73" x14ac:dyDescent="0.25">
      <c r="A29" s="7" t="s">
        <v>53</v>
      </c>
      <c r="B29" s="7">
        <f t="shared" ref="B29:AG29" si="27">B12/AVERAGE(B3:B14)</f>
        <v>0.65506053227699679</v>
      </c>
      <c r="C29" s="8">
        <f t="shared" si="27"/>
        <v>0.81521718130047083</v>
      </c>
      <c r="D29" s="8">
        <f t="shared" si="27"/>
        <v>0.78196398057958705</v>
      </c>
      <c r="E29" s="9">
        <f t="shared" si="27"/>
        <v>0.76657044181088052</v>
      </c>
      <c r="F29" s="7">
        <f t="shared" si="27"/>
        <v>1.4172654960605813</v>
      </c>
      <c r="G29" s="8">
        <f t="shared" si="27"/>
        <v>1.4070627206055546</v>
      </c>
      <c r="H29" s="8">
        <f t="shared" si="27"/>
        <v>1.237986972885829</v>
      </c>
      <c r="I29" s="9">
        <f t="shared" si="27"/>
        <v>1.3504812624101568</v>
      </c>
      <c r="J29" s="7">
        <f t="shared" si="27"/>
        <v>1.4073892333958284</v>
      </c>
      <c r="K29" s="8">
        <f t="shared" si="27"/>
        <v>1.2500576292536048</v>
      </c>
      <c r="L29" s="8">
        <f t="shared" si="27"/>
        <v>1.1602246542797185</v>
      </c>
      <c r="M29" s="9">
        <f t="shared" si="27"/>
        <v>1.1624478159829588</v>
      </c>
      <c r="N29" s="7">
        <f t="shared" si="27"/>
        <v>0.95441686032255524</v>
      </c>
      <c r="O29" s="8">
        <f t="shared" si="27"/>
        <v>1.0777049858823748</v>
      </c>
      <c r="P29" s="8">
        <f t="shared" si="27"/>
        <v>1.0284795534989744</v>
      </c>
      <c r="Q29" s="9">
        <f t="shared" si="27"/>
        <v>1.0684769645271861</v>
      </c>
      <c r="R29" s="7">
        <f t="shared" si="27"/>
        <v>1.0785877918260092</v>
      </c>
      <c r="S29" s="8">
        <f t="shared" si="27"/>
        <v>1.1820766287372284</v>
      </c>
      <c r="T29" s="8">
        <f t="shared" si="27"/>
        <v>1.1688942759654</v>
      </c>
      <c r="U29" s="9">
        <f t="shared" si="27"/>
        <v>1.0592126073456152</v>
      </c>
      <c r="V29" s="7">
        <f>V12/AVERAGE(V3:V14)</f>
        <v>1.2057467301620659</v>
      </c>
      <c r="W29" s="8">
        <f t="shared" si="27"/>
        <v>1.354276836317178</v>
      </c>
      <c r="X29" s="8">
        <f t="shared" si="27"/>
        <v>1.1447294424455481</v>
      </c>
      <c r="Y29" s="9">
        <f t="shared" si="27"/>
        <v>1.3238161613648818</v>
      </c>
      <c r="Z29" s="7">
        <f t="shared" si="27"/>
        <v>0.54685301170483447</v>
      </c>
      <c r="AA29" s="8">
        <f t="shared" si="27"/>
        <v>0.3425416756248999</v>
      </c>
      <c r="AB29" s="8">
        <f t="shared" si="27"/>
        <v>0.59156016687305379</v>
      </c>
      <c r="AC29" s="9">
        <f t="shared" si="27"/>
        <v>0.81124569752473163</v>
      </c>
      <c r="AD29" s="7">
        <f t="shared" si="27"/>
        <v>0.52654379441347987</v>
      </c>
      <c r="AE29" s="8">
        <f t="shared" si="27"/>
        <v>0.57459386330370077</v>
      </c>
      <c r="AF29" s="8">
        <f t="shared" si="27"/>
        <v>0.60610287240830019</v>
      </c>
      <c r="AG29" s="9">
        <f t="shared" si="27"/>
        <v>0.55822021013670575</v>
      </c>
      <c r="AH29" s="7">
        <f t="shared" ref="AH29:BQ29" si="28">AH12/AVERAGE(AH3:AH14)</f>
        <v>0.56305309911405488</v>
      </c>
      <c r="AI29" s="8">
        <f t="shared" si="28"/>
        <v>0.56349842511173465</v>
      </c>
      <c r="AJ29" s="8">
        <f t="shared" si="28"/>
        <v>0.58925531895515082</v>
      </c>
      <c r="AK29" s="9">
        <f t="shared" si="28"/>
        <v>0.56782363393124646</v>
      </c>
      <c r="AL29" s="7">
        <f t="shared" si="28"/>
        <v>0.91005028564381341</v>
      </c>
      <c r="AM29" s="8">
        <f t="shared" si="28"/>
        <v>0.94224604695700032</v>
      </c>
      <c r="AN29" s="8">
        <f t="shared" si="28"/>
        <v>0.9287352309674487</v>
      </c>
      <c r="AO29" s="9">
        <f t="shared" si="28"/>
        <v>0.98967340588038966</v>
      </c>
      <c r="AP29" s="7">
        <f t="shared" si="28"/>
        <v>1.0832356887753145</v>
      </c>
      <c r="AQ29" s="8">
        <f t="shared" si="28"/>
        <v>1.0957084372993793</v>
      </c>
      <c r="AR29" s="8">
        <f t="shared" si="28"/>
        <v>1.0769700250592742</v>
      </c>
      <c r="AS29" s="9">
        <f t="shared" si="28"/>
        <v>0.98828705978055442</v>
      </c>
      <c r="AT29" s="7">
        <f t="shared" si="28"/>
        <v>0.40488649621508638</v>
      </c>
      <c r="AU29" s="8">
        <f t="shared" si="28"/>
        <v>0.68971211940572996</v>
      </c>
      <c r="AV29" s="8">
        <f t="shared" si="28"/>
        <v>0.13537189249982601</v>
      </c>
      <c r="AW29" s="9">
        <f t="shared" si="28"/>
        <v>0.48545849735747787</v>
      </c>
      <c r="AX29" s="7">
        <f t="shared" si="28"/>
        <v>0.50680066731179274</v>
      </c>
      <c r="AY29" s="8">
        <f t="shared" si="28"/>
        <v>0.41205136592386188</v>
      </c>
      <c r="AZ29" s="8">
        <f t="shared" si="28"/>
        <v>0.47728113333015448</v>
      </c>
      <c r="BA29" s="9">
        <f t="shared" si="28"/>
        <v>0.73890222636992098</v>
      </c>
      <c r="BB29" s="7">
        <f t="shared" si="28"/>
        <v>1.4772021154852097</v>
      </c>
      <c r="BC29" s="8">
        <f t="shared" si="28"/>
        <v>1.7652861526634616</v>
      </c>
      <c r="BD29" s="8">
        <f t="shared" si="28"/>
        <v>1.0887105502715606</v>
      </c>
      <c r="BE29" s="9">
        <f t="shared" si="28"/>
        <v>1.5381597887142389</v>
      </c>
      <c r="BF29" s="7">
        <f t="shared" si="28"/>
        <v>1.0978736784340115</v>
      </c>
      <c r="BG29" s="8">
        <f t="shared" si="28"/>
        <v>1.4929000449022529</v>
      </c>
      <c r="BH29" s="8">
        <f t="shared" si="28"/>
        <v>1.2468544972700348</v>
      </c>
      <c r="BI29" s="9">
        <f>BI12/AVERAGE(BI3:BI14)</f>
        <v>1.351754255864994</v>
      </c>
      <c r="BJ29" s="7">
        <f t="shared" si="28"/>
        <v>0.38915516133362005</v>
      </c>
      <c r="BK29" s="8">
        <f t="shared" si="28"/>
        <v>0.79649166284055206</v>
      </c>
      <c r="BL29" s="8">
        <f t="shared" si="28"/>
        <v>0.71303730582861491</v>
      </c>
      <c r="BM29" s="9">
        <f t="shared" si="28"/>
        <v>0.79958635806967115</v>
      </c>
      <c r="BN29" s="7">
        <f t="shared" si="28"/>
        <v>0.87063688773311976</v>
      </c>
      <c r="BO29" s="8">
        <f t="shared" si="28"/>
        <v>0.5712531699285468</v>
      </c>
      <c r="BP29" s="8">
        <f t="shared" si="28"/>
        <v>0.77679771803173148</v>
      </c>
      <c r="BQ29" s="9">
        <f t="shared" si="28"/>
        <v>0.72737270953738986</v>
      </c>
      <c r="BR29" s="7">
        <f t="shared" ref="BR29:BU29" si="29">BR12/AVERAGE(BR3:BR14)</f>
        <v>0.9675918270355548</v>
      </c>
      <c r="BS29" s="8">
        <f t="shared" si="29"/>
        <v>0.98279118841808244</v>
      </c>
      <c r="BT29" s="8">
        <f t="shared" si="29"/>
        <v>0.89193410677062468</v>
      </c>
      <c r="BU29" s="9">
        <f t="shared" si="29"/>
        <v>1.0344818216401281</v>
      </c>
    </row>
    <row r="30" spans="1:73" x14ac:dyDescent="0.25">
      <c r="A30" s="7" t="s">
        <v>54</v>
      </c>
      <c r="B30" s="7">
        <f>B13/AVERAGE(B3:B14)</f>
        <v>0.74224605015848055</v>
      </c>
      <c r="C30" s="8">
        <f t="shared" ref="C30:AG30" si="30">C13/AVERAGE(C3:C14)</f>
        <v>0.70244585603098242</v>
      </c>
      <c r="D30" s="8">
        <f t="shared" si="30"/>
        <v>0.73802589014894737</v>
      </c>
      <c r="E30" s="9">
        <f t="shared" si="30"/>
        <v>0.70497380908128859</v>
      </c>
      <c r="F30" s="7">
        <f t="shared" si="30"/>
        <v>1.3895341692408676</v>
      </c>
      <c r="G30" s="8">
        <f t="shared" si="30"/>
        <v>1.1085120703835747</v>
      </c>
      <c r="H30" s="8">
        <f t="shared" si="30"/>
        <v>1.147335936267122</v>
      </c>
      <c r="I30" s="9">
        <f t="shared" si="30"/>
        <v>1.1262021944698195</v>
      </c>
      <c r="J30" s="7">
        <f t="shared" si="30"/>
        <v>1.3698033121443678</v>
      </c>
      <c r="K30" s="8">
        <f t="shared" si="30"/>
        <v>1.1955566682722354</v>
      </c>
      <c r="L30" s="8">
        <f t="shared" si="30"/>
        <v>1.0552409882003935</v>
      </c>
      <c r="M30" s="9">
        <f t="shared" si="30"/>
        <v>1.0836309618324194</v>
      </c>
      <c r="N30" s="7">
        <f t="shared" si="30"/>
        <v>1.0602497512311397</v>
      </c>
      <c r="O30" s="8">
        <f t="shared" si="30"/>
        <v>1.016398657390956</v>
      </c>
      <c r="P30" s="8">
        <f t="shared" si="30"/>
        <v>1.000603080572142</v>
      </c>
      <c r="Q30" s="9">
        <f t="shared" si="30"/>
        <v>1.020984466474641</v>
      </c>
      <c r="R30" s="7">
        <f t="shared" si="30"/>
        <v>1.0764233334944249</v>
      </c>
      <c r="S30" s="8">
        <f t="shared" si="30"/>
        <v>1.2222632326781622</v>
      </c>
      <c r="T30" s="8">
        <f t="shared" si="30"/>
        <v>1.1303680241693559</v>
      </c>
      <c r="U30" s="9">
        <f t="shared" si="30"/>
        <v>1.0734426666832166</v>
      </c>
      <c r="V30" s="7">
        <f>V13/AVERAGE(V3:V14)</f>
        <v>1.1165150885789554</v>
      </c>
      <c r="W30" s="8">
        <f t="shared" si="30"/>
        <v>1.2511873879927313</v>
      </c>
      <c r="X30" s="8">
        <f t="shared" si="30"/>
        <v>1.1259336608154855</v>
      </c>
      <c r="Y30" s="9">
        <f t="shared" si="30"/>
        <v>1.2060842172954813</v>
      </c>
      <c r="Z30" s="7">
        <f t="shared" si="30"/>
        <v>0.63680909149938392</v>
      </c>
      <c r="AA30" s="8">
        <f t="shared" si="30"/>
        <v>0.32023815493102042</v>
      </c>
      <c r="AB30" s="8">
        <f t="shared" si="30"/>
        <v>0.64807867559541699</v>
      </c>
      <c r="AC30" s="9">
        <f t="shared" si="30"/>
        <v>0.72154221841590871</v>
      </c>
      <c r="AD30" s="7">
        <f t="shared" si="30"/>
        <v>0.44332997249489825</v>
      </c>
      <c r="AE30" s="8">
        <f t="shared" si="30"/>
        <v>0.56704186041848514</v>
      </c>
      <c r="AF30" s="8">
        <f t="shared" si="30"/>
        <v>0.50271350581590013</v>
      </c>
      <c r="AG30" s="9">
        <f t="shared" si="30"/>
        <v>0.55011288141556669</v>
      </c>
      <c r="AH30" s="7">
        <f t="shared" ref="AH30:BQ30" si="31">AH13/AVERAGE(AH3:AH14)</f>
        <v>0.35563045754069761</v>
      </c>
      <c r="AI30" s="8">
        <f t="shared" si="31"/>
        <v>0.50660794764062256</v>
      </c>
      <c r="AJ30" s="8">
        <f t="shared" si="31"/>
        <v>0.54202012952490797</v>
      </c>
      <c r="AK30" s="9">
        <f t="shared" si="31"/>
        <v>0.55582720539159991</v>
      </c>
      <c r="AL30" s="7">
        <f t="shared" si="31"/>
        <v>0.90776934628663042</v>
      </c>
      <c r="AM30" s="8">
        <f t="shared" si="31"/>
        <v>0.8665406123762448</v>
      </c>
      <c r="AN30" s="8">
        <f t="shared" si="31"/>
        <v>0.92188511799202189</v>
      </c>
      <c r="AO30" s="9">
        <f t="shared" si="31"/>
        <v>0.98821218012739276</v>
      </c>
      <c r="AP30" s="7">
        <f t="shared" si="31"/>
        <v>1.0739443498464893</v>
      </c>
      <c r="AQ30" s="8">
        <f t="shared" si="31"/>
        <v>1.0312938785220842</v>
      </c>
      <c r="AR30" s="8">
        <f t="shared" si="31"/>
        <v>1.0654181881161164</v>
      </c>
      <c r="AS30" s="9">
        <f t="shared" si="31"/>
        <v>0.97894779402872956</v>
      </c>
      <c r="AT30" s="7">
        <f t="shared" si="31"/>
        <v>0.51206629257807112</v>
      </c>
      <c r="AU30" s="8">
        <f t="shared" si="31"/>
        <v>0.75141559005632796</v>
      </c>
      <c r="AV30" s="8">
        <f t="shared" si="31"/>
        <v>0.16350460787703083</v>
      </c>
      <c r="AW30" s="9">
        <f t="shared" si="31"/>
        <v>0.52810681764600531</v>
      </c>
      <c r="AX30" s="7">
        <f t="shared" si="31"/>
        <v>0.60041968509565868</v>
      </c>
      <c r="AY30" s="8">
        <f t="shared" si="31"/>
        <v>0.35889591690847178</v>
      </c>
      <c r="AZ30" s="8">
        <f t="shared" si="31"/>
        <v>0.39516108017827328</v>
      </c>
      <c r="BA30" s="9">
        <f t="shared" si="31"/>
        <v>0.82990269456531329</v>
      </c>
      <c r="BB30" s="7">
        <f t="shared" si="31"/>
        <v>1.4266346218810491</v>
      </c>
      <c r="BC30" s="8">
        <f t="shared" si="31"/>
        <v>1.9022183458666586</v>
      </c>
      <c r="BD30" s="8">
        <f t="shared" si="31"/>
        <v>1.2991080160823023</v>
      </c>
      <c r="BE30" s="9">
        <f t="shared" si="31"/>
        <v>1.3199160687878531</v>
      </c>
      <c r="BF30" s="7">
        <f t="shared" si="31"/>
        <v>1.1657171187838902</v>
      </c>
      <c r="BG30" s="8">
        <f t="shared" si="31"/>
        <v>1.3564202641072913</v>
      </c>
      <c r="BH30" s="8">
        <f t="shared" si="31"/>
        <v>1.1758377751750508</v>
      </c>
      <c r="BI30" s="9">
        <f>BI13/AVERAGE(BI3:BI14)</f>
        <v>1.2425999828181675</v>
      </c>
      <c r="BJ30" s="7">
        <f t="shared" si="31"/>
        <v>0.44244457136461041</v>
      </c>
      <c r="BK30" s="8">
        <f t="shared" si="31"/>
        <v>0.78985196149857551</v>
      </c>
      <c r="BL30" s="8">
        <f t="shared" si="31"/>
        <v>0.66268095558602802</v>
      </c>
      <c r="BM30" s="9">
        <f t="shared" si="31"/>
        <v>0.62811872573321903</v>
      </c>
      <c r="BN30" s="7">
        <f t="shared" si="31"/>
        <v>0.86694739739528648</v>
      </c>
      <c r="BO30" s="8">
        <f t="shared" si="31"/>
        <v>0.56730783128069151</v>
      </c>
      <c r="BP30" s="8">
        <f t="shared" si="31"/>
        <v>0.80337120500266612</v>
      </c>
      <c r="BQ30" s="9">
        <f t="shared" si="31"/>
        <v>0.71483172727814481</v>
      </c>
      <c r="BR30" s="7">
        <f t="shared" ref="BR30:BU30" si="32">BR13/AVERAGE(BR3:BR14)</f>
        <v>0.90678210041903518</v>
      </c>
      <c r="BS30" s="8">
        <f t="shared" si="32"/>
        <v>0.96613814765913142</v>
      </c>
      <c r="BT30" s="8">
        <f t="shared" si="32"/>
        <v>1.1329916322578071</v>
      </c>
      <c r="BU30" s="9">
        <f t="shared" si="32"/>
        <v>0.9621827618064237</v>
      </c>
    </row>
    <row r="31" spans="1:73" ht="15.75" thickBot="1" x14ac:dyDescent="0.3">
      <c r="A31" s="4" t="s">
        <v>55</v>
      </c>
      <c r="B31" s="4">
        <f t="shared" ref="B31:AG31" si="33">B14/AVERAGE(B3:B14)</f>
        <v>0.82231874852454545</v>
      </c>
      <c r="C31" s="5">
        <f t="shared" si="33"/>
        <v>0.71215377641386823</v>
      </c>
      <c r="D31" s="5">
        <f t="shared" si="33"/>
        <v>0.85724669818244559</v>
      </c>
      <c r="E31" s="6">
        <f t="shared" si="33"/>
        <v>0.79865333328602228</v>
      </c>
      <c r="F31" s="4">
        <f t="shared" si="33"/>
        <v>1.3679729556859956</v>
      </c>
      <c r="G31" s="5">
        <f t="shared" si="33"/>
        <v>0.98810480879897722</v>
      </c>
      <c r="H31" s="5">
        <f t="shared" si="33"/>
        <v>1.2206510604961782</v>
      </c>
      <c r="I31" s="6">
        <f t="shared" si="33"/>
        <v>0.9617894226117768</v>
      </c>
      <c r="J31" s="4">
        <f t="shared" si="33"/>
        <v>1.3759008041589798</v>
      </c>
      <c r="K31" s="5">
        <f t="shared" si="33"/>
        <v>0.87680362510140453</v>
      </c>
      <c r="L31" s="5">
        <f t="shared" si="33"/>
        <v>1.1351772781122778</v>
      </c>
      <c r="M31" s="6">
        <f t="shared" si="33"/>
        <v>1.0976786494122035</v>
      </c>
      <c r="N31" s="4">
        <f t="shared" si="33"/>
        <v>1.0434288428011633</v>
      </c>
      <c r="O31" s="5">
        <f t="shared" si="33"/>
        <v>1.0234432271021134</v>
      </c>
      <c r="P31" s="5">
        <f t="shared" si="33"/>
        <v>1.1407080280056014</v>
      </c>
      <c r="Q31" s="6">
        <f t="shared" si="33"/>
        <v>1.0382548925234019</v>
      </c>
      <c r="R31" s="4">
        <f t="shared" si="33"/>
        <v>1.0400537202709259</v>
      </c>
      <c r="S31" s="5">
        <f t="shared" si="33"/>
        <v>1.2943489833985347</v>
      </c>
      <c r="T31" s="5">
        <f t="shared" si="33"/>
        <v>1.2431158382655456</v>
      </c>
      <c r="U31" s="6">
        <f t="shared" si="33"/>
        <v>1.0306188218384675</v>
      </c>
      <c r="V31" s="4">
        <f>V14/AVERAGE(V3:V14)</f>
        <v>1.1213045782936251</v>
      </c>
      <c r="W31" s="5">
        <f t="shared" si="33"/>
        <v>1.1298920691474661</v>
      </c>
      <c r="X31" s="5">
        <f t="shared" si="33"/>
        <v>1.3699277445095215</v>
      </c>
      <c r="Y31" s="6">
        <f t="shared" si="33"/>
        <v>1.2995596244660852</v>
      </c>
      <c r="Z31" s="4">
        <f t="shared" si="33"/>
        <v>0.74351572616769912</v>
      </c>
      <c r="AA31" s="5">
        <f t="shared" si="33"/>
        <v>0.31168943019864914</v>
      </c>
      <c r="AB31" s="5">
        <f t="shared" si="33"/>
        <v>0.6821529990261731</v>
      </c>
      <c r="AC31" s="6">
        <f t="shared" si="33"/>
        <v>0.75164863036358798</v>
      </c>
      <c r="AD31" s="4">
        <f t="shared" si="33"/>
        <v>0.46864144155770826</v>
      </c>
      <c r="AE31" s="5">
        <f t="shared" si="33"/>
        <v>0.60263428019362941</v>
      </c>
      <c r="AF31" s="5">
        <f t="shared" si="33"/>
        <v>0.52277733180622066</v>
      </c>
      <c r="AG31" s="6">
        <f t="shared" si="33"/>
        <v>0.55731624298429872</v>
      </c>
      <c r="AH31" s="4">
        <f t="shared" ref="AH31:BQ31" si="34">AH14/AVERAGE(AH3:AH14)</f>
        <v>0.43645792692222996</v>
      </c>
      <c r="AI31" s="5">
        <f t="shared" si="34"/>
        <v>0.61066465483932619</v>
      </c>
      <c r="AJ31" s="5">
        <f t="shared" si="34"/>
        <v>0.63485420706133766</v>
      </c>
      <c r="AK31" s="6">
        <f t="shared" si="34"/>
        <v>0.57713672107903191</v>
      </c>
      <c r="AL31" s="4">
        <f t="shared" si="34"/>
        <v>1.3727582205785369</v>
      </c>
      <c r="AM31" s="5">
        <f t="shared" si="34"/>
        <v>0.97936986479077981</v>
      </c>
      <c r="AN31" s="5">
        <f t="shared" si="34"/>
        <v>1.1269548233148325</v>
      </c>
      <c r="AO31" s="6">
        <f t="shared" si="34"/>
        <v>0.96942708541796596</v>
      </c>
      <c r="AP31" s="4">
        <f t="shared" si="34"/>
        <v>1.7386508135057799</v>
      </c>
      <c r="AQ31" s="5">
        <f t="shared" si="34"/>
        <v>1.0928545249215622</v>
      </c>
      <c r="AR31" s="5">
        <f t="shared" si="34"/>
        <v>1.1621021709284938</v>
      </c>
      <c r="AS31" s="6">
        <f t="shared" si="34"/>
        <v>0.97155430127125963</v>
      </c>
      <c r="AT31" s="4">
        <f t="shared" si="34"/>
        <v>0.54787099863817756</v>
      </c>
      <c r="AU31" s="5">
        <f t="shared" si="34"/>
        <v>0.83846387074153483</v>
      </c>
      <c r="AV31" s="5">
        <f t="shared" si="34"/>
        <v>0.16118133054099953</v>
      </c>
      <c r="AW31" s="6">
        <f t="shared" si="34"/>
        <v>0.62741917797800839</v>
      </c>
      <c r="AX31" s="4">
        <f t="shared" si="34"/>
        <v>0.77972003819009461</v>
      </c>
      <c r="AY31" s="5">
        <f t="shared" si="34"/>
        <v>0.42956205225648098</v>
      </c>
      <c r="AZ31" s="5">
        <f t="shared" si="34"/>
        <v>0.43730579576569328</v>
      </c>
      <c r="BA31" s="6">
        <f t="shared" si="34"/>
        <v>0.64505905651946893</v>
      </c>
      <c r="BB31" s="4">
        <f t="shared" si="34"/>
        <v>1.2142228976965228</v>
      </c>
      <c r="BC31" s="5">
        <f t="shared" si="34"/>
        <v>1.8489105941547672</v>
      </c>
      <c r="BD31" s="5">
        <f t="shared" si="34"/>
        <v>1.4460976515964077</v>
      </c>
      <c r="BE31" s="6">
        <f t="shared" si="34"/>
        <v>1.344793062675171</v>
      </c>
      <c r="BF31" s="4">
        <f t="shared" si="34"/>
        <v>1.128317833336242</v>
      </c>
      <c r="BG31" s="5">
        <f t="shared" si="34"/>
        <v>1.3077003671379597</v>
      </c>
      <c r="BH31" s="5">
        <f t="shared" si="34"/>
        <v>1.2713457638363959</v>
      </c>
      <c r="BI31" s="6">
        <f>BI14/AVERAGE(BI3:BI14)</f>
        <v>1.3529805090892819</v>
      </c>
      <c r="BJ31" s="4">
        <f t="shared" si="34"/>
        <v>0.6595109793372036</v>
      </c>
      <c r="BK31" s="5">
        <f t="shared" si="34"/>
        <v>0.89486865329848786</v>
      </c>
      <c r="BL31" s="5">
        <f t="shared" si="34"/>
        <v>0.82102962902862087</v>
      </c>
      <c r="BM31" s="6">
        <f t="shared" si="34"/>
        <v>0.94796162205964773</v>
      </c>
      <c r="BN31" s="4">
        <f t="shared" si="34"/>
        <v>0.91453930495259017</v>
      </c>
      <c r="BO31" s="5">
        <f t="shared" si="34"/>
        <v>0.54917324917213561</v>
      </c>
      <c r="BP31" s="5">
        <f t="shared" si="34"/>
        <v>0.80684564698936478</v>
      </c>
      <c r="BQ31" s="6">
        <f t="shared" si="34"/>
        <v>0.77554002491015162</v>
      </c>
      <c r="BR31" s="4">
        <f t="shared" ref="BR31:BU31" si="35">BR14/AVERAGE(BR3:BR14)</f>
        <v>1.0673910673579952</v>
      </c>
      <c r="BS31" s="5">
        <f t="shared" si="35"/>
        <v>0.95545211177330369</v>
      </c>
      <c r="BT31" s="5">
        <f t="shared" si="35"/>
        <v>0.92486210178295425</v>
      </c>
      <c r="BU31" s="6">
        <f t="shared" si="35"/>
        <v>0.99063400086951803</v>
      </c>
    </row>
    <row r="34" spans="1:69" ht="15.75" thickBot="1" x14ac:dyDescent="0.3"/>
    <row r="35" spans="1:69" x14ac:dyDescent="0.25">
      <c r="A35" s="25" t="s">
        <v>63</v>
      </c>
      <c r="B35" s="1" t="s">
        <v>5</v>
      </c>
      <c r="C35" s="2"/>
      <c r="D35" s="2"/>
      <c r="E35" s="3"/>
      <c r="F35" s="1" t="s">
        <v>4</v>
      </c>
      <c r="G35" s="2"/>
      <c r="H35" s="2"/>
      <c r="I35" s="3"/>
      <c r="J35" s="1" t="s">
        <v>3</v>
      </c>
      <c r="K35" s="2"/>
      <c r="L35" s="2"/>
      <c r="M35" s="3"/>
      <c r="N35" s="1" t="s">
        <v>6</v>
      </c>
      <c r="O35" s="2"/>
      <c r="P35" s="2"/>
      <c r="Q35" s="3"/>
      <c r="R35" s="1" t="s">
        <v>7</v>
      </c>
      <c r="S35" s="2"/>
      <c r="T35" s="2"/>
      <c r="U35" s="3"/>
      <c r="V35" s="1" t="s">
        <v>8</v>
      </c>
      <c r="W35" s="2"/>
      <c r="X35" s="2"/>
      <c r="Y35" s="3"/>
      <c r="Z35" s="1" t="s">
        <v>16</v>
      </c>
      <c r="AA35" s="2"/>
      <c r="AB35" s="2"/>
      <c r="AC35" s="3"/>
      <c r="AD35" s="1" t="s">
        <v>17</v>
      </c>
      <c r="AE35" s="2"/>
      <c r="AF35" s="2"/>
      <c r="AG35" s="3"/>
      <c r="AH35" s="1" t="s">
        <v>18</v>
      </c>
      <c r="AI35" s="2"/>
      <c r="AJ35" s="2"/>
      <c r="AK35" s="3"/>
      <c r="AL35" s="1" t="s">
        <v>11</v>
      </c>
      <c r="AM35" s="2"/>
      <c r="AN35" s="2"/>
      <c r="AO35" s="3"/>
      <c r="AP35" s="1" t="s">
        <v>14</v>
      </c>
      <c r="AQ35" s="2"/>
      <c r="AR35" s="2"/>
      <c r="AS35" s="3"/>
      <c r="AT35" s="1" t="s">
        <v>9</v>
      </c>
      <c r="AU35" s="2"/>
      <c r="AV35" s="2"/>
      <c r="AW35" s="3"/>
      <c r="AX35" s="1" t="s">
        <v>10</v>
      </c>
      <c r="AY35" s="2"/>
      <c r="AZ35" s="2"/>
      <c r="BA35" s="3"/>
      <c r="BB35" s="1" t="s">
        <v>12</v>
      </c>
      <c r="BC35" s="2"/>
      <c r="BD35" s="2"/>
      <c r="BE35" s="3"/>
      <c r="BF35" s="1" t="s">
        <v>13</v>
      </c>
      <c r="BG35" s="2"/>
      <c r="BH35" s="2"/>
      <c r="BI35" s="3"/>
      <c r="BJ35" s="1" t="s">
        <v>15</v>
      </c>
      <c r="BK35" s="2"/>
      <c r="BL35" s="2"/>
      <c r="BM35" s="3"/>
      <c r="BN35" s="8"/>
      <c r="BO35" s="8"/>
      <c r="BP35" s="8"/>
      <c r="BQ35" s="8"/>
    </row>
    <row r="36" spans="1:69" ht="15.75" thickBot="1" x14ac:dyDescent="0.3">
      <c r="A36" s="12"/>
      <c r="B36" s="7" t="s">
        <v>56</v>
      </c>
      <c r="C36" s="8" t="s">
        <v>57</v>
      </c>
      <c r="D36" s="8" t="s">
        <v>58</v>
      </c>
      <c r="E36" s="9" t="s">
        <v>59</v>
      </c>
      <c r="F36" s="7" t="s">
        <v>56</v>
      </c>
      <c r="G36" s="8" t="s">
        <v>57</v>
      </c>
      <c r="H36" s="8" t="s">
        <v>58</v>
      </c>
      <c r="I36" s="9" t="s">
        <v>59</v>
      </c>
      <c r="J36" s="7" t="s">
        <v>56</v>
      </c>
      <c r="K36" s="8" t="s">
        <v>57</v>
      </c>
      <c r="L36" s="8" t="s">
        <v>58</v>
      </c>
      <c r="M36" s="9" t="s">
        <v>59</v>
      </c>
      <c r="N36" s="7" t="s">
        <v>56</v>
      </c>
      <c r="O36" s="8" t="s">
        <v>57</v>
      </c>
      <c r="P36" s="8" t="s">
        <v>58</v>
      </c>
      <c r="Q36" s="9" t="s">
        <v>59</v>
      </c>
      <c r="R36" s="7" t="s">
        <v>56</v>
      </c>
      <c r="S36" s="8" t="s">
        <v>57</v>
      </c>
      <c r="T36" s="8" t="s">
        <v>58</v>
      </c>
      <c r="U36" s="9" t="s">
        <v>59</v>
      </c>
      <c r="V36" s="7" t="s">
        <v>56</v>
      </c>
      <c r="W36" s="8" t="s">
        <v>57</v>
      </c>
      <c r="X36" s="8" t="s">
        <v>58</v>
      </c>
      <c r="Y36" s="9" t="s">
        <v>59</v>
      </c>
      <c r="Z36" s="7" t="s">
        <v>56</v>
      </c>
      <c r="AA36" s="8" t="s">
        <v>57</v>
      </c>
      <c r="AB36" s="8" t="s">
        <v>58</v>
      </c>
      <c r="AC36" s="9" t="s">
        <v>59</v>
      </c>
      <c r="AD36" s="7" t="s">
        <v>56</v>
      </c>
      <c r="AE36" s="8" t="s">
        <v>57</v>
      </c>
      <c r="AF36" s="8" t="s">
        <v>58</v>
      </c>
      <c r="AG36" s="9" t="s">
        <v>59</v>
      </c>
      <c r="AH36" s="7" t="s">
        <v>56</v>
      </c>
      <c r="AI36" s="8" t="s">
        <v>57</v>
      </c>
      <c r="AJ36" s="8" t="s">
        <v>58</v>
      </c>
      <c r="AK36" s="9" t="s">
        <v>59</v>
      </c>
      <c r="AL36" s="7" t="s">
        <v>56</v>
      </c>
      <c r="AM36" s="8" t="s">
        <v>57</v>
      </c>
      <c r="AN36" s="8" t="s">
        <v>58</v>
      </c>
      <c r="AO36" s="9" t="s">
        <v>59</v>
      </c>
      <c r="AP36" s="7" t="s">
        <v>56</v>
      </c>
      <c r="AQ36" s="8" t="s">
        <v>57</v>
      </c>
      <c r="AR36" s="8" t="s">
        <v>58</v>
      </c>
      <c r="AS36" s="9" t="s">
        <v>59</v>
      </c>
      <c r="AT36" s="7" t="s">
        <v>56</v>
      </c>
      <c r="AU36" s="8" t="s">
        <v>57</v>
      </c>
      <c r="AV36" s="8" t="s">
        <v>58</v>
      </c>
      <c r="AW36" s="9" t="s">
        <v>59</v>
      </c>
      <c r="AX36" s="7" t="s">
        <v>56</v>
      </c>
      <c r="AY36" s="8" t="s">
        <v>57</v>
      </c>
      <c r="AZ36" s="8" t="s">
        <v>58</v>
      </c>
      <c r="BA36" s="9" t="s">
        <v>59</v>
      </c>
      <c r="BB36" s="7" t="s">
        <v>56</v>
      </c>
      <c r="BC36" s="8" t="s">
        <v>57</v>
      </c>
      <c r="BD36" s="8" t="s">
        <v>58</v>
      </c>
      <c r="BE36" s="9" t="s">
        <v>59</v>
      </c>
      <c r="BF36" s="7" t="s">
        <v>56</v>
      </c>
      <c r="BG36" s="8" t="s">
        <v>57</v>
      </c>
      <c r="BH36" s="8" t="s">
        <v>58</v>
      </c>
      <c r="BI36" s="9" t="s">
        <v>59</v>
      </c>
      <c r="BJ36" s="7" t="s">
        <v>56</v>
      </c>
      <c r="BK36" s="8" t="s">
        <v>57</v>
      </c>
      <c r="BL36" s="8" t="s">
        <v>58</v>
      </c>
      <c r="BM36" s="9" t="s">
        <v>59</v>
      </c>
      <c r="BN36" s="8"/>
      <c r="BO36" s="8"/>
      <c r="BP36" s="8"/>
      <c r="BQ36" s="8"/>
    </row>
    <row r="37" spans="1:69" x14ac:dyDescent="0.25">
      <c r="A37" s="1" t="s">
        <v>19</v>
      </c>
      <c r="B37" s="1">
        <f>B20/$BR$20</f>
        <v>1.4711045815897534</v>
      </c>
      <c r="C37" s="2">
        <f>C20/$BS$20</f>
        <v>1.1332321036735877</v>
      </c>
      <c r="D37" s="2">
        <f>D20/$BT$20</f>
        <v>1.1412524193720519</v>
      </c>
      <c r="E37" s="3">
        <f>E20/$BU$20</f>
        <v>1.2224003759073936</v>
      </c>
      <c r="F37" s="1">
        <f>F20/$BR$20</f>
        <v>0.5015153302084383</v>
      </c>
      <c r="G37" s="2">
        <f>G20/$BS$20</f>
        <v>0.39155554752222599</v>
      </c>
      <c r="H37" s="2">
        <f>H20/$BT$20</f>
        <v>0.54327151875445701</v>
      </c>
      <c r="I37" s="3">
        <f>I20/$BU$20</f>
        <v>0.50863126485426358</v>
      </c>
      <c r="J37" s="1">
        <f>J20/$BR$20</f>
        <v>0.37151879583270925</v>
      </c>
      <c r="K37" s="2">
        <f>K20/$BS$20</f>
        <v>0.43592727201584541</v>
      </c>
      <c r="L37" s="2">
        <f>L20/$BT$20</f>
        <v>0.49981064902016947</v>
      </c>
      <c r="M37" s="3">
        <f>M20/$BU$20</f>
        <v>0.26308795917637218</v>
      </c>
      <c r="N37" s="1">
        <f>N20/$BR$20</f>
        <v>1.0629712900293555</v>
      </c>
      <c r="O37" s="2">
        <f>O20/$BS$20</f>
        <v>0.98709449242050418</v>
      </c>
      <c r="P37" s="2">
        <f>P20/$BT$20</f>
        <v>0.98239541038986622</v>
      </c>
      <c r="Q37" s="3">
        <f>Q20/$BU$20</f>
        <v>0.89540961965920618</v>
      </c>
      <c r="R37" s="1">
        <f>R20/$BR$20</f>
        <v>0.34640556788318422</v>
      </c>
      <c r="S37" s="2">
        <f>S20/$BS$20</f>
        <v>0.38565229516533239</v>
      </c>
      <c r="T37" s="2">
        <f>T20/$BT$20</f>
        <v>0.41118473328031857</v>
      </c>
      <c r="U37" s="3">
        <f>U20/$BU$20</f>
        <v>0.40551857817298892</v>
      </c>
      <c r="V37" s="1">
        <f>V20/$BR$20</f>
        <v>0.64946529124953234</v>
      </c>
      <c r="W37" s="2">
        <f>W20/$BS$20</f>
        <v>0.49629525047835404</v>
      </c>
      <c r="X37" s="2">
        <f>X20/$BT$20</f>
        <v>0.41521271266243931</v>
      </c>
      <c r="Y37" s="3">
        <f>Y20/$BU$20</f>
        <v>0.50675520872074042</v>
      </c>
      <c r="Z37" s="1">
        <f>Z20/$BR$20</f>
        <v>1.2270631690582545</v>
      </c>
      <c r="AA37" s="2">
        <f>AA20/$BS$20</f>
        <v>2.139542998908639</v>
      </c>
      <c r="AB37" s="2">
        <f>AB20/$BT$20</f>
        <v>0.99144838591436424</v>
      </c>
      <c r="AC37" s="3">
        <f>AC20/$BU$20</f>
        <v>0.96488571615732177</v>
      </c>
      <c r="AD37" s="1">
        <f>AD20/$BR$20</f>
        <v>0.22805092118892989</v>
      </c>
      <c r="AE37" s="2">
        <f>AE20/$BS$20</f>
        <v>0.58575176025176412</v>
      </c>
      <c r="AF37" s="2">
        <f>AF20/$BT$20</f>
        <v>0.38834551944927809</v>
      </c>
      <c r="AG37" s="3">
        <f>AG20/$BU$20</f>
        <v>0.38047700387207178</v>
      </c>
      <c r="AH37" s="1">
        <f>AH20/$BR$20</f>
        <v>0.758809533767142</v>
      </c>
      <c r="AI37" s="2">
        <f>AI20/$BS$20</f>
        <v>0.6695564021494107</v>
      </c>
      <c r="AJ37" s="2">
        <f>AJ20/$BT$20</f>
        <v>0.70654601467647837</v>
      </c>
      <c r="AK37" s="3">
        <f>AK20/$BU$20</f>
        <v>0.64689227023257223</v>
      </c>
      <c r="AL37" s="1">
        <f>AL20/$BR$20</f>
        <v>1.1321107128195416</v>
      </c>
      <c r="AM37" s="2">
        <f>AM20/$BS$20</f>
        <v>1.2980822241670245</v>
      </c>
      <c r="AN37" s="2">
        <f>AN20/$BT$20</f>
        <v>0.97635372727401915</v>
      </c>
      <c r="AO37" s="3">
        <f>AO20/$BU$20</f>
        <v>1.1375865871173529</v>
      </c>
      <c r="AP37" s="1">
        <f>AP20/$BR$20</f>
        <v>0.56547778205707921</v>
      </c>
      <c r="AQ37" s="2">
        <f>AQ20/$BS$20</f>
        <v>0.62042002018556952</v>
      </c>
      <c r="AR37" s="2">
        <f>AR20/$BT$20</f>
        <v>0.68195438988723456</v>
      </c>
      <c r="AS37" s="3">
        <f>AS20/$BU$20</f>
        <v>0.71197765495142662</v>
      </c>
      <c r="AT37" s="1">
        <f>AT20/$BR$20</f>
        <v>1.8222342214541341</v>
      </c>
      <c r="AU37" s="2">
        <f>AU20/$BS$20</f>
        <v>1.2026751612745161</v>
      </c>
      <c r="AV37" s="2">
        <f>AV20/$BT$20</f>
        <v>2.4412161145166977</v>
      </c>
      <c r="AW37" s="3">
        <f>AW20/$BU$20</f>
        <v>1.3370318443018188</v>
      </c>
      <c r="AX37" s="1">
        <f>AX20/$BR$20</f>
        <v>1.0302944761569739</v>
      </c>
      <c r="AY37" s="2">
        <f>AY20/$BS$20</f>
        <v>1.0614336026710522</v>
      </c>
      <c r="AZ37" s="2">
        <f>AZ20/$BT$20</f>
        <v>0.57899321157238159</v>
      </c>
      <c r="BA37" s="3">
        <f>BA20/$BU$20</f>
        <v>0.77461164161632523</v>
      </c>
      <c r="BB37" s="1">
        <f>BB20/$BR$20</f>
        <v>0.57924242124407299</v>
      </c>
      <c r="BC37" s="2">
        <f>BC20/$BS$20</f>
        <v>0.40315951239054293</v>
      </c>
      <c r="BD37" s="2">
        <f>BD20/$BT$20</f>
        <v>0.41724271828547183</v>
      </c>
      <c r="BE37" s="3">
        <f>BE20/$BU$20</f>
        <v>0.43344299190019925</v>
      </c>
      <c r="BF37" s="1">
        <f>BF20/$BR$20</f>
        <v>0.78687210705895827</v>
      </c>
      <c r="BG37" s="2">
        <f>BG20/$BS$20</f>
        <v>0.41457578899097935</v>
      </c>
      <c r="BH37" s="2">
        <f>BH20/$BT$20</f>
        <v>0.19979182701153375</v>
      </c>
      <c r="BI37" s="3">
        <f>BI20/$BU$20</f>
        <v>0.55143789013247702</v>
      </c>
      <c r="BJ37" s="1">
        <f>BJ20/$BR$20</f>
        <v>1.4242980511063241</v>
      </c>
      <c r="BK37" s="2">
        <f>BK20/$BS$20</f>
        <v>1.3011624159610982</v>
      </c>
      <c r="BL37" s="2">
        <f>BL20/$BT$20</f>
        <v>1.3693958635747803</v>
      </c>
      <c r="BM37" s="3">
        <f>BM20/$BU$20</f>
        <v>1.6506710969512053</v>
      </c>
      <c r="BN37" s="8"/>
      <c r="BO37" s="8"/>
      <c r="BP37" s="8"/>
      <c r="BQ37" s="8"/>
    </row>
    <row r="38" spans="1:69" x14ac:dyDescent="0.25">
      <c r="A38" s="7" t="s">
        <v>20</v>
      </c>
      <c r="B38" s="7">
        <f>B21/$BR$21</f>
        <v>1.3499346457460102</v>
      </c>
      <c r="C38" s="8">
        <f>C21/$BS$21</f>
        <v>1.2763158128678294</v>
      </c>
      <c r="D38" s="8">
        <f>D21/$BT$21</f>
        <v>1.1293519665467384</v>
      </c>
      <c r="E38" s="9">
        <f>E21/$BU$21</f>
        <v>1.2179625715114408</v>
      </c>
      <c r="F38" s="7">
        <f>F21/$BR$21</f>
        <v>0.88508612132240116</v>
      </c>
      <c r="G38" s="8">
        <f>G21/$BS$21</f>
        <v>0.92238886128667386</v>
      </c>
      <c r="H38" s="8">
        <f>H21/$BT$21</f>
        <v>0.83023970196656693</v>
      </c>
      <c r="I38" s="9">
        <f>I21/$BU$21</f>
        <v>0.87109702016906199</v>
      </c>
      <c r="J38" s="7">
        <f>J21/$BR$21</f>
        <v>0.86532620392236825</v>
      </c>
      <c r="K38" s="8">
        <f>K21/$BS$21</f>
        <v>1.010357839917001</v>
      </c>
      <c r="L38" s="8">
        <f>L21/$BT$21</f>
        <v>0.96036439175500277</v>
      </c>
      <c r="M38" s="9">
        <f>M21/$BU$21</f>
        <v>1.0195428108739348</v>
      </c>
      <c r="N38" s="7">
        <f>N21/$BR$21</f>
        <v>1.0509750558935689</v>
      </c>
      <c r="O38" s="8">
        <f>O21/$BS$21</f>
        <v>0.99464545687034767</v>
      </c>
      <c r="P38" s="8">
        <f>P21/$BT$21</f>
        <v>0.98223500235627759</v>
      </c>
      <c r="Q38" s="9">
        <f>Q21/$BU$21</f>
        <v>0.97978932873779256</v>
      </c>
      <c r="R38" s="7">
        <f>R21/$BR$21</f>
        <v>1.1438207906130549</v>
      </c>
      <c r="S38" s="8">
        <f>S21/$BS$21</f>
        <v>0.92461749206403276</v>
      </c>
      <c r="T38" s="8">
        <f>T21/$BT$21</f>
        <v>0.98548634455502815</v>
      </c>
      <c r="U38" s="9">
        <f>U21/$BU$21</f>
        <v>1.0003609236869515</v>
      </c>
      <c r="V38" s="7">
        <f>V21/$BR$21</f>
        <v>1.0369029090947715</v>
      </c>
      <c r="W38" s="8">
        <f>W21/$BS$21</f>
        <v>0.90691081002461338</v>
      </c>
      <c r="X38" s="8">
        <f>X21/$BT$21</f>
        <v>0.88913257052342676</v>
      </c>
      <c r="Y38" s="9">
        <f>Y21/$BU$21</f>
        <v>0.88912393353963226</v>
      </c>
      <c r="Z38" s="7">
        <f>Z21/$BR$21</f>
        <v>1.4600649904199565</v>
      </c>
      <c r="AA38" s="8">
        <f>AA21/$BS$21</f>
        <v>1.6277505211080376</v>
      </c>
      <c r="AB38" s="8">
        <f>AB21/$BT$21</f>
        <v>1.144401974644663</v>
      </c>
      <c r="AC38" s="9">
        <f>AC21/$BU$21</f>
        <v>1.1263590092275773</v>
      </c>
      <c r="AD38" s="7">
        <f>AD21/$BR$21</f>
        <v>0.94341685002033804</v>
      </c>
      <c r="AE38" s="8">
        <f>AE21/$BS$21</f>
        <v>1.2156668099798791</v>
      </c>
      <c r="AF38" s="8">
        <f>AF21/$BT$21</f>
        <v>0.87621550402922477</v>
      </c>
      <c r="AG38" s="9">
        <f>AG21/$BU$21</f>
        <v>0.97307602527728632</v>
      </c>
      <c r="AH38" s="7">
        <f>AH21/$BR$21</f>
        <v>1.4277987650988524</v>
      </c>
      <c r="AI38" s="8">
        <f>AI21/$BS$21</f>
        <v>1.3093628076999435</v>
      </c>
      <c r="AJ38" s="8">
        <f>AJ21/$BT$21</f>
        <v>1.1376249468249786</v>
      </c>
      <c r="AK38" s="9">
        <f>AK21/$BU$21</f>
        <v>0.97824560047353115</v>
      </c>
      <c r="AL38" s="7">
        <f>AL21/$BR$21</f>
        <v>1.1922769657419756</v>
      </c>
      <c r="AM38" s="8">
        <f>AM21/$BS$21</f>
        <v>1.3056397631830783</v>
      </c>
      <c r="AN38" s="8">
        <f>AN21/$BT$21</f>
        <v>0.93877502341373831</v>
      </c>
      <c r="AO38" s="9">
        <f>AO21/$BU$21</f>
        <v>1.0755422089027458</v>
      </c>
      <c r="AP38" s="7">
        <f>AP21/$BR$21</f>
        <v>1.09262426933269</v>
      </c>
      <c r="AQ38" s="8">
        <f>AQ21/$BS$21</f>
        <v>1.0531292393413643</v>
      </c>
      <c r="AR38" s="8">
        <f>AR21/$BT$21</f>
        <v>0.81507431959683574</v>
      </c>
      <c r="AS38" s="9">
        <f>AS21/$BU$21</f>
        <v>1.1635281382283738</v>
      </c>
      <c r="AT38" s="7">
        <f>AT21/$BR$21</f>
        <v>2.1935234265919323</v>
      </c>
      <c r="AU38" s="8">
        <f>AU21/$BS$21</f>
        <v>0.98433438882640956</v>
      </c>
      <c r="AV38" s="8">
        <f>AV21/$BT$21</f>
        <v>1.7956731829000205</v>
      </c>
      <c r="AW38" s="9">
        <f>AW21/$BU$21</f>
        <v>1.5612896609092561</v>
      </c>
      <c r="AX38" s="7">
        <f>AX21/$BR$21</f>
        <v>1.4401564326482779</v>
      </c>
      <c r="AY38" s="8">
        <f>AY21/$BS$21</f>
        <v>1.4606237524061871</v>
      </c>
      <c r="AZ38" s="8">
        <f>AZ21/$BT$21</f>
        <v>1.1028645064987277</v>
      </c>
      <c r="BA38" s="9">
        <f>BA21/$BU$21</f>
        <v>1.1073802692034844</v>
      </c>
      <c r="BB38" s="7">
        <f>BB21/$BR$21</f>
        <v>0.73355878267417485</v>
      </c>
      <c r="BC38" s="8">
        <f>BC21/$BS$21</f>
        <v>0.49759391796624974</v>
      </c>
      <c r="BD38" s="8">
        <f>BD21/$BT$21</f>
        <v>0.45451059769137969</v>
      </c>
      <c r="BE38" s="9">
        <f>BE21/$BU$21</f>
        <v>0.58453801956036533</v>
      </c>
      <c r="BF38" s="7">
        <f>BF21/$BR$21</f>
        <v>1.0215104394913115</v>
      </c>
      <c r="BG38" s="8">
        <f>BG21/$BS$21</f>
        <v>0.99846006482844352</v>
      </c>
      <c r="BH38" s="8">
        <f>BH21/$BT$21</f>
        <v>0.94994487874283606</v>
      </c>
      <c r="BI38" s="9">
        <f>BI21/$BU$21</f>
        <v>0.76042588132102618</v>
      </c>
      <c r="BJ38" s="7">
        <f>BJ21/$BR$21</f>
        <v>1.8685375627388634</v>
      </c>
      <c r="BK38" s="8">
        <f>BK21/$BS$21</f>
        <v>1.2183927026565196</v>
      </c>
      <c r="BL38" s="8">
        <f>BL21/$BT$21</f>
        <v>1.3051372277065796</v>
      </c>
      <c r="BM38" s="9">
        <f>BM21/$BU$21</f>
        <v>1.2111616719269533</v>
      </c>
      <c r="BN38" s="8"/>
      <c r="BO38" s="8"/>
      <c r="BP38" s="8"/>
      <c r="BQ38" s="8"/>
    </row>
    <row r="39" spans="1:69" x14ac:dyDescent="0.25">
      <c r="A39" s="7" t="s">
        <v>21</v>
      </c>
      <c r="B39" s="7">
        <f>B22/$BR$22</f>
        <v>1.2693940671421737</v>
      </c>
      <c r="C39" s="8">
        <f>C22/$BS$22</f>
        <v>1.2081758611355429</v>
      </c>
      <c r="D39" s="8">
        <f>D22/$BT$22</f>
        <v>1.2634179084067541</v>
      </c>
      <c r="E39" s="9">
        <f>E22/$BU$22</f>
        <v>1.3545734893941561</v>
      </c>
      <c r="F39" s="7">
        <f>F22/$BR$22</f>
        <v>0.84617931641892419</v>
      </c>
      <c r="G39" s="8">
        <f>G22/$BS$22</f>
        <v>0.75698164184999395</v>
      </c>
      <c r="H39" s="8">
        <f>H22/$BT$22</f>
        <v>0.92510763783281424</v>
      </c>
      <c r="I39" s="9">
        <f>I22/$BU$22</f>
        <v>0.77205187257031738</v>
      </c>
      <c r="J39" s="7">
        <f>J22/$BR$22</f>
        <v>0.85036569337606194</v>
      </c>
      <c r="K39" s="8">
        <f>K22/$BS$22</f>
        <v>0.87605049882927588</v>
      </c>
      <c r="L39" s="8">
        <f>L22/$BT$22</f>
        <v>1.023127615469489</v>
      </c>
      <c r="M39" s="9">
        <f>M22/$BU$22</f>
        <v>1.0385485323620569</v>
      </c>
      <c r="N39" s="7">
        <f>N22/$BR$22</f>
        <v>1.0578505192402268</v>
      </c>
      <c r="O39" s="8">
        <f>O22/$BS$22</f>
        <v>0.90899960933356216</v>
      </c>
      <c r="P39" s="8">
        <f>P22/$BT$22</f>
        <v>0.97858723699676198</v>
      </c>
      <c r="Q39" s="9">
        <f>Q22/$BU$22</f>
        <v>0.95826476352945589</v>
      </c>
      <c r="R39" s="7">
        <f>R22/$BR$22</f>
        <v>1.0482879775100769</v>
      </c>
      <c r="S39" s="8">
        <f>S22/$BS$22</f>
        <v>0.84928313108701226</v>
      </c>
      <c r="T39" s="8">
        <f>T22/$BT$22</f>
        <v>1.047458375844293</v>
      </c>
      <c r="U39" s="9">
        <f>U22/$BU$22</f>
        <v>1.0860384379712509</v>
      </c>
      <c r="V39" s="7">
        <f>V22/$BR$22</f>
        <v>0.98535383457926207</v>
      </c>
      <c r="W39" s="8">
        <f>W22/$BS$22</f>
        <v>0.93338388479390499</v>
      </c>
      <c r="X39" s="8">
        <f>X22/$BT$22</f>
        <v>1.0810260158129781</v>
      </c>
      <c r="Y39" s="9">
        <f>Y22/$BU$22</f>
        <v>0.98482883195861359</v>
      </c>
      <c r="Z39" s="7">
        <f>Z22/$BR$22</f>
        <v>1.4455154671075432</v>
      </c>
      <c r="AA39" s="8">
        <f>AA22/$BS$22</f>
        <v>1.3805288171232424</v>
      </c>
      <c r="AB39" s="8">
        <f>AB22/$BT$22</f>
        <v>1.6562949819538457</v>
      </c>
      <c r="AC39" s="9">
        <f>AC22/$BU$22</f>
        <v>1.2345838371959239</v>
      </c>
      <c r="AD39" s="7">
        <f>AD22/$BR$22</f>
        <v>1.9122970586557444</v>
      </c>
      <c r="AE39" s="8">
        <f>AE22/$BS$22</f>
        <v>1.5692724875492363</v>
      </c>
      <c r="AF39" s="8">
        <f>AF22/$BT$22</f>
        <v>1.6065008073496125</v>
      </c>
      <c r="AG39" s="9">
        <f>AG22/$BU$22</f>
        <v>1.5251601315444963</v>
      </c>
      <c r="AH39" s="7">
        <f>AH22/$BR$22</f>
        <v>1.7523434564970166</v>
      </c>
      <c r="AI39" s="8">
        <f>AI22/$BS$22</f>
        <v>1.4588590946197217</v>
      </c>
      <c r="AJ39" s="8">
        <f>AJ22/$BT$22</f>
        <v>1.5024491883371627</v>
      </c>
      <c r="AK39" s="9">
        <f>AK22/$BU$22</f>
        <v>1.4220949335699948</v>
      </c>
      <c r="AL39" s="7">
        <f>AL22/$BR$22</f>
        <v>1.0463872619083419</v>
      </c>
      <c r="AM39" s="8">
        <f>AM22/$BS$22</f>
        <v>0.99631340355818965</v>
      </c>
      <c r="AN39" s="8">
        <f>AN22/$BT$22</f>
        <v>1.1388029611594297</v>
      </c>
      <c r="AO39" s="9">
        <f>AO22/$BU$22</f>
        <v>1.1163917078906238</v>
      </c>
      <c r="AP39" s="7">
        <f>AP22/$BR$22</f>
        <v>0.9704124190586576</v>
      </c>
      <c r="AQ39" s="8">
        <f>AQ22/$BS$22</f>
        <v>0.86695535742763574</v>
      </c>
      <c r="AR39" s="8">
        <f>AR22/$BT$22</f>
        <v>0.9355381917332114</v>
      </c>
      <c r="AS39" s="9">
        <f>AS22/$BU$22</f>
        <v>1.0964817582741881</v>
      </c>
      <c r="AT39" s="7">
        <f>AT22/$BR$22</f>
        <v>1.3766312772810356</v>
      </c>
      <c r="AU39" s="8">
        <f>AU22/$BS$22</f>
        <v>1.4599852993096145</v>
      </c>
      <c r="AV39" s="8">
        <f>AV22/$BT$22</f>
        <v>2.878758134932768</v>
      </c>
      <c r="AW39" s="9">
        <f>AW22/$BU$22</f>
        <v>1.472846597466025</v>
      </c>
      <c r="AX39" s="7">
        <f>AX22/$BR$22</f>
        <v>1.3967393880637773</v>
      </c>
      <c r="AY39" s="8">
        <f>AY22/$BS$22</f>
        <v>1.836617621805186</v>
      </c>
      <c r="AZ39" s="8">
        <f>AZ22/$BT$22</f>
        <v>1.6980047050761651</v>
      </c>
      <c r="BA39" s="9">
        <f>BA22/$BU$22</f>
        <v>1.04726842383062</v>
      </c>
      <c r="BB39" s="7">
        <f>BB22/$BR$22</f>
        <v>0.83908380566597351</v>
      </c>
      <c r="BC39" s="8">
        <f>BC22/$BS$22</f>
        <v>0.54839802004697125</v>
      </c>
      <c r="BD39" s="8">
        <f>BD22/$BT$22</f>
        <v>0.83766477831498254</v>
      </c>
      <c r="BE39" s="9">
        <f>BE22/$BU$22</f>
        <v>0.7236684092128155</v>
      </c>
      <c r="BF39" s="7">
        <f>BF22/$BR$22</f>
        <v>1.0436697745770418</v>
      </c>
      <c r="BG39" s="8">
        <f>BG22/$BS$22</f>
        <v>0.75950983467480981</v>
      </c>
      <c r="BH39" s="8">
        <f>BH22/$BT$22</f>
        <v>1.0891604535172359</v>
      </c>
      <c r="BI39" s="9">
        <f>BI22/$BU$22</f>
        <v>0.84766936238048918</v>
      </c>
      <c r="BJ39" s="7">
        <f>BJ22/$BR$22</f>
        <v>1.7622103509260858</v>
      </c>
      <c r="BK39" s="8">
        <f>BK22/$BS$22</f>
        <v>1.0175091174552191</v>
      </c>
      <c r="BL39" s="8">
        <f>BL22/$BT$22</f>
        <v>1.1774351058064605</v>
      </c>
      <c r="BM39" s="9">
        <f>BM22/$BU$22</f>
        <v>1.2664624767538522</v>
      </c>
      <c r="BN39" s="8"/>
      <c r="BO39" s="8"/>
      <c r="BP39" s="8"/>
      <c r="BQ39" s="8"/>
    </row>
    <row r="40" spans="1:69" x14ac:dyDescent="0.25">
      <c r="A40" s="7" t="s">
        <v>22</v>
      </c>
      <c r="B40" s="7">
        <f>B23/$BR$23</f>
        <v>1.0470119584277271</v>
      </c>
      <c r="C40" s="8">
        <f>C23/$BS$23</f>
        <v>1.2346338768991785</v>
      </c>
      <c r="D40" s="8">
        <f>D23/$BT$23</f>
        <v>1.2854399711661122</v>
      </c>
      <c r="E40" s="9">
        <f>E23/$BU$23</f>
        <v>1.2638025314730019</v>
      </c>
      <c r="F40" s="7">
        <f>F23/$BR$23</f>
        <v>0.81540609373028117</v>
      </c>
      <c r="G40" s="8">
        <f>G23/$BS$23</f>
        <v>1.0232474784129599</v>
      </c>
      <c r="H40" s="8">
        <f>H23/$BT$23</f>
        <v>0.96650088060040706</v>
      </c>
      <c r="I40" s="9">
        <f>I23/$BU$23</f>
        <v>0.89905629373200746</v>
      </c>
      <c r="J40" s="7">
        <f>J23/$BR$23</f>
        <v>0.81379612514487609</v>
      </c>
      <c r="K40" s="8">
        <f>K23/$BS$23</f>
        <v>1.035709651491233</v>
      </c>
      <c r="L40" s="8">
        <f>L23/$BT$23</f>
        <v>1.1094211743770506</v>
      </c>
      <c r="M40" s="9">
        <f>M23/$BU$23</f>
        <v>1.1163921495259104</v>
      </c>
      <c r="N40" s="7">
        <f>N23/$BR$23</f>
        <v>0.99066771969571077</v>
      </c>
      <c r="O40" s="8">
        <f>O23/$BS$23</f>
        <v>0.94631423426861605</v>
      </c>
      <c r="P40" s="8">
        <f>P23/$BT$23</f>
        <v>0.9844840326257992</v>
      </c>
      <c r="Q40" s="9">
        <f>Q23/$BU$23</f>
        <v>1.0270815619290954</v>
      </c>
      <c r="R40" s="7">
        <f>R23/$BR$23</f>
        <v>1.0596534263062347</v>
      </c>
      <c r="S40" s="8">
        <f>S23/$BS$23</f>
        <v>0.88081639813272838</v>
      </c>
      <c r="T40" s="8">
        <f>T23/$BT$23</f>
        <v>1.0447150933237668</v>
      </c>
      <c r="U40" s="9">
        <f>U23/$BU$23</f>
        <v>1.0436905749614982</v>
      </c>
      <c r="V40" s="7">
        <f>V23/$BR$23</f>
        <v>0.92703326357260529</v>
      </c>
      <c r="W40" s="8">
        <f>W23/$BS$23</f>
        <v>1.0107642815483855</v>
      </c>
      <c r="X40" s="8">
        <f>X23/$BT$23</f>
        <v>0.95666564678086363</v>
      </c>
      <c r="Y40" s="9">
        <f>Y23/$BU$23</f>
        <v>0.89473812970138555</v>
      </c>
      <c r="Z40" s="7">
        <f>Z23/$BR$23</f>
        <v>1.5087990870635524</v>
      </c>
      <c r="AA40" s="8">
        <f>AA23/$BS$23</f>
        <v>1.5603091748897306</v>
      </c>
      <c r="AB40" s="8">
        <f>AB23/$BT$23</f>
        <v>1.4967800205570336</v>
      </c>
      <c r="AC40" s="9">
        <f>AC23/$BU$23</f>
        <v>1.3956157425641618</v>
      </c>
      <c r="AD40" s="7">
        <f>AD23/$BR$23</f>
        <v>2.1534330916675906</v>
      </c>
      <c r="AE40" s="8">
        <f>AE23/$BS$23</f>
        <v>1.8622744389486183</v>
      </c>
      <c r="AF40" s="8">
        <f>AF23/$BT$23</f>
        <v>1.9039497010238748</v>
      </c>
      <c r="AG40" s="9">
        <f>AG23/$BU$23</f>
        <v>1.9967511774381848</v>
      </c>
      <c r="AH40" s="7">
        <f>AH23/$BR$23</f>
        <v>2.307162474049147</v>
      </c>
      <c r="AI40" s="8">
        <f>AI23/$BS$23</f>
        <v>1.6442396931102667</v>
      </c>
      <c r="AJ40" s="8">
        <f>AJ23/$BT$23</f>
        <v>1.7492956051690536</v>
      </c>
      <c r="AK40" s="9">
        <f>AK23/$BU$23</f>
        <v>1.7507875138829239</v>
      </c>
      <c r="AL40" s="7">
        <f>AL23/$BR$23</f>
        <v>1.0303337971115176</v>
      </c>
      <c r="AM40" s="8">
        <f>AM23/$BS$23</f>
        <v>1.0486805804700241</v>
      </c>
      <c r="AN40" s="8">
        <f>AN23/$BT$23</f>
        <v>1.0850576979197897</v>
      </c>
      <c r="AO40" s="9">
        <f>AO23/$BU$23</f>
        <v>1.0570678096888986</v>
      </c>
      <c r="AP40" s="7">
        <f>AP23/$BR$23</f>
        <v>0.77861162020658958</v>
      </c>
      <c r="AQ40" s="8">
        <f>AQ23/$BS$23</f>
        <v>0.9717898506870738</v>
      </c>
      <c r="AR40" s="8">
        <f>AR23/$BT$23</f>
        <v>0.90084142122146804</v>
      </c>
      <c r="AS40" s="9">
        <f>AS23/$BU$23</f>
        <v>1.1037571013513385</v>
      </c>
      <c r="AT40" s="7">
        <f>AT23/$BR$23</f>
        <v>1.7177386680559255</v>
      </c>
      <c r="AU40" s="8">
        <f>AU23/$BS$23</f>
        <v>1.4011020450176013</v>
      </c>
      <c r="AV40" s="8">
        <f>AV23/$BT$23</f>
        <v>1.2371949788319485</v>
      </c>
      <c r="AW40" s="9">
        <f>AW23/$BU$23</f>
        <v>1.6515108345128979</v>
      </c>
      <c r="AX40" s="7">
        <f>AX23/$BR$23</f>
        <v>1.0936091524720921</v>
      </c>
      <c r="AY40" s="8">
        <f>AY23/$BS$23</f>
        <v>1.7253920299910346</v>
      </c>
      <c r="AZ40" s="8">
        <f>AZ23/$BT$23</f>
        <v>1.914716727462884</v>
      </c>
      <c r="BA40" s="9">
        <f>BA23/$BU$23</f>
        <v>1.0081713570641064</v>
      </c>
      <c r="BB40" s="7">
        <f>BB23/$BR$23</f>
        <v>0.69011639017759641</v>
      </c>
      <c r="BC40" s="8">
        <f>BC23/$BS$23</f>
        <v>0.50758426051036543</v>
      </c>
      <c r="BD40" s="8">
        <f>BD23/$BT$23</f>
        <v>0.72309754574616436</v>
      </c>
      <c r="BE40" s="9">
        <f>BE23/$BU$23</f>
        <v>0.62972538907755615</v>
      </c>
      <c r="BF40" s="7">
        <f>BF23/$BR$23</f>
        <v>1.052157131196793</v>
      </c>
      <c r="BG40" s="8">
        <f>BG23/$BS$23</f>
        <v>0.81933153539123316</v>
      </c>
      <c r="BH40" s="8">
        <f>BH23/$BT$23</f>
        <v>1.0256469134787571</v>
      </c>
      <c r="BI40" s="9">
        <f>BI23/$BU$23</f>
        <v>0.79180637574352797</v>
      </c>
      <c r="BJ40" s="7">
        <f>BJ23/$BR$23</f>
        <v>1.7060314312481122</v>
      </c>
      <c r="BK40" s="8">
        <f>BK23/$BS$23</f>
        <v>1.0161644207279421</v>
      </c>
      <c r="BL40" s="8">
        <f>BL23/$BT$23</f>
        <v>1.2777084061755124</v>
      </c>
      <c r="BM40" s="9">
        <f>BM23/$BU$23</f>
        <v>1.2624547472026642</v>
      </c>
      <c r="BN40" s="8"/>
      <c r="BO40" s="8"/>
      <c r="BP40" s="8"/>
      <c r="BQ40" s="8"/>
    </row>
    <row r="41" spans="1:69" x14ac:dyDescent="0.25">
      <c r="A41" s="7" t="s">
        <v>23</v>
      </c>
      <c r="B41" s="7">
        <f>B24/$BR$24</f>
        <v>1.1076909733813396</v>
      </c>
      <c r="C41" s="8">
        <f>C24/$BS$24</f>
        <v>1.1580353290334433</v>
      </c>
      <c r="D41" s="8">
        <f>D24/$BT$24</f>
        <v>1.3068950952598919</v>
      </c>
      <c r="E41" s="9">
        <f>E24/$BU$24</f>
        <v>1.2974608705801951</v>
      </c>
      <c r="F41" s="7">
        <f>F24/$BR$24</f>
        <v>0.63652146144153421</v>
      </c>
      <c r="G41" s="8">
        <f>G24/$BS$24</f>
        <v>0.89993453134205059</v>
      </c>
      <c r="H41" s="8">
        <f>H24/$BT$24</f>
        <v>0.87191081546808824</v>
      </c>
      <c r="I41" s="9">
        <f>I24/$BU$24</f>
        <v>0.78709369768323278</v>
      </c>
      <c r="J41" s="7">
        <f>J24/$BR$24</f>
        <v>0.7416139253322489</v>
      </c>
      <c r="K41" s="8">
        <f>K24/$BS$24</f>
        <v>1.0393135840367012</v>
      </c>
      <c r="L41" s="8">
        <f>L24/$BT$24</f>
        <v>1.0042235315868122</v>
      </c>
      <c r="M41" s="9">
        <f>M24/$BU$24</f>
        <v>1.0214105015435282</v>
      </c>
      <c r="N41" s="7">
        <f>N24/$BR$24</f>
        <v>0.90479789428721091</v>
      </c>
      <c r="O41" s="8">
        <f>O24/$BS$24</f>
        <v>0.88686743264938295</v>
      </c>
      <c r="P41" s="8">
        <f>P24/$BT$24</f>
        <v>0.9743693388564526</v>
      </c>
      <c r="Q41" s="9">
        <f>Q24/$BU$24</f>
        <v>0.96520142481602034</v>
      </c>
      <c r="R41" s="7">
        <f>R24/$BR$24</f>
        <v>0.9366676946063357</v>
      </c>
      <c r="S41" s="8">
        <f>S24/$BS$24</f>
        <v>0.84225716565413555</v>
      </c>
      <c r="T41" s="8">
        <f>T24/$BT$24</f>
        <v>1.0139109967873439</v>
      </c>
      <c r="U41" s="9">
        <f>U24/$BU$24</f>
        <v>1.0374143076630213</v>
      </c>
      <c r="V41" s="7">
        <f>V24/$BR$24</f>
        <v>0.81986435915484501</v>
      </c>
      <c r="W41" s="8">
        <f>W24/$BS$24</f>
        <v>0.79936796514225816</v>
      </c>
      <c r="X41" s="8">
        <f>X24/$BT$24</f>
        <v>0.98580168092992104</v>
      </c>
      <c r="Y41" s="9">
        <f>Y24/$BU$24</f>
        <v>0.87517755744940218</v>
      </c>
      <c r="Z41" s="7">
        <f>Z24/$BR$24</f>
        <v>1.1943686783261256</v>
      </c>
      <c r="AA41" s="8">
        <f>AA24/$BS$24</f>
        <v>1.4400030782513209</v>
      </c>
      <c r="AB41" s="8">
        <f>AB24/$BT$24</f>
        <v>1.5204313811398151</v>
      </c>
      <c r="AC41" s="9">
        <f>AC24/$BU$24</f>
        <v>1.2559402474137682</v>
      </c>
      <c r="AD41" s="7">
        <f>AD24/$BR$24</f>
        <v>1.9235070301903563</v>
      </c>
      <c r="AE41" s="8">
        <f>AE24/$BS$24</f>
        <v>1.5909485362631648</v>
      </c>
      <c r="AF41" s="8">
        <f>AF24/$BT$24</f>
        <v>2.0730464579922816</v>
      </c>
      <c r="AG41" s="9">
        <f>AG24/$BU$24</f>
        <v>1.8588082779840991</v>
      </c>
      <c r="AH41" s="7">
        <f>AH24/$BR$24</f>
        <v>1.5321443948562994</v>
      </c>
      <c r="AI41" s="8">
        <f>AI24/$BS$24</f>
        <v>1.4453730222937036</v>
      </c>
      <c r="AJ41" s="8">
        <f>AJ24/$BT$24</f>
        <v>1.7527342780350785</v>
      </c>
      <c r="AK41" s="9">
        <f>AK24/$BU$24</f>
        <v>1.9147226863252311</v>
      </c>
      <c r="AL41" s="7">
        <f>AL24/$BR$24</f>
        <v>0.93570259465005245</v>
      </c>
      <c r="AM41" s="8">
        <f>AM24/$BS$24</f>
        <v>0.82305865060696204</v>
      </c>
      <c r="AN41" s="8">
        <f>AN24/$BT$24</f>
        <v>1.0539129839813097</v>
      </c>
      <c r="AO41" s="9">
        <f>AO24/$BU$24</f>
        <v>0.98794296725819519</v>
      </c>
      <c r="AP41" s="7">
        <f>AP24/$BR$24</f>
        <v>0.55152261687332116</v>
      </c>
      <c r="AQ41" s="8">
        <f>AQ24/$BS$24</f>
        <v>0.91095489976848865</v>
      </c>
      <c r="AR41" s="8">
        <f>AR24/$BT$24</f>
        <v>0.96075245468075687</v>
      </c>
      <c r="AS41" s="9">
        <f>AS24/$BU$24</f>
        <v>1.0084182015383176</v>
      </c>
      <c r="AT41" s="7">
        <f>AT24/$BR$24</f>
        <v>0.99124783884484724</v>
      </c>
      <c r="AU41" s="8">
        <f>AU24/$BS$24</f>
        <v>1.1376097766294764</v>
      </c>
      <c r="AV41" s="8">
        <f>AV24/$BT$24</f>
        <v>1.9059809636525424</v>
      </c>
      <c r="AW41" s="9">
        <f>AW24/$BU$24</f>
        <v>1.7127625128979072</v>
      </c>
      <c r="AX41" s="7">
        <f>AX24/$BR$24</f>
        <v>1.4100919630984519</v>
      </c>
      <c r="AY41" s="8">
        <f>AY24/$BS$24</f>
        <v>1.331077910315712</v>
      </c>
      <c r="AZ41" s="8">
        <f>AZ24/$BT$24</f>
        <v>1.6724281885977279</v>
      </c>
      <c r="BA41" s="9">
        <f>BA24/$BU$24</f>
        <v>1.5617446037105001</v>
      </c>
      <c r="BB41" s="7">
        <f>BB24/$BR$24</f>
        <v>0.59341338854720938</v>
      </c>
      <c r="BC41" s="8">
        <f>BC24/$BS$24</f>
        <v>0.46751227867757489</v>
      </c>
      <c r="BD41" s="8">
        <f>BD24/$BT$24</f>
        <v>0.60367793699189387</v>
      </c>
      <c r="BE41" s="9">
        <f>BE24/$BU$24</f>
        <v>0.53731844746693636</v>
      </c>
      <c r="BF41" s="7">
        <f>BF24/$BR$24</f>
        <v>0.97212060429406444</v>
      </c>
      <c r="BG41" s="8">
        <f>BG24/$BS$24</f>
        <v>0.76210552051714475</v>
      </c>
      <c r="BH41" s="8">
        <f>BH24/$BT$24</f>
        <v>0.92723487073136834</v>
      </c>
      <c r="BI41" s="9">
        <f>BI24/$BU$24</f>
        <v>0.73876326815652504</v>
      </c>
      <c r="BJ41" s="7">
        <f>BJ24/$BR$24</f>
        <v>1.2724512883432839</v>
      </c>
      <c r="BK41" s="8">
        <f>BK24/$BS$24</f>
        <v>0.95035458667694761</v>
      </c>
      <c r="BL41" s="8">
        <f>BL24/$BT$24</f>
        <v>1.3284832072615285</v>
      </c>
      <c r="BM41" s="9">
        <f>BM24/$BU$24</f>
        <v>1.2478564895753874</v>
      </c>
      <c r="BN41" s="8"/>
      <c r="BO41" s="8"/>
      <c r="BP41" s="8"/>
      <c r="BQ41" s="8"/>
    </row>
    <row r="42" spans="1:69" x14ac:dyDescent="0.25">
      <c r="A42" s="7" t="s">
        <v>24</v>
      </c>
      <c r="B42" s="7">
        <f>B25/$BR$25</f>
        <v>1.2287964078648796</v>
      </c>
      <c r="C42" s="8">
        <f>C25/$BS$25</f>
        <v>1.2911123022095219</v>
      </c>
      <c r="D42" s="8">
        <f>D25/$BT$25</f>
        <v>1.1531986227943583</v>
      </c>
      <c r="E42" s="9">
        <f>E25/$BU$25</f>
        <v>1.3813943537527809</v>
      </c>
      <c r="F42" s="7">
        <f>F25/$BR$25</f>
        <v>0.74555780598157151</v>
      </c>
      <c r="G42" s="8">
        <f>G25/$BS$25</f>
        <v>0.99983213460769782</v>
      </c>
      <c r="H42" s="8">
        <f>H25/$BT$25</f>
        <v>0.81094737194751432</v>
      </c>
      <c r="I42" s="9">
        <f>I25/$BU$25</f>
        <v>0.91882616039012499</v>
      </c>
      <c r="J42" s="7">
        <f>J25/$BR$25</f>
        <v>0.87054940274926262</v>
      </c>
      <c r="K42" s="8">
        <f>K25/$BS$25</f>
        <v>1.0985749920159791</v>
      </c>
      <c r="L42" s="8">
        <f>L25/$BT$25</f>
        <v>0.83639869990536952</v>
      </c>
      <c r="M42" s="9">
        <f>M25/$BU$25</f>
        <v>1.1611853560701704</v>
      </c>
      <c r="N42" s="7">
        <f>N25/$BR$25</f>
        <v>0.97284676119762181</v>
      </c>
      <c r="O42" s="8">
        <f>O25/$BS$25</f>
        <v>0.98157219721599087</v>
      </c>
      <c r="P42" s="8">
        <f>P25/$BT$25</f>
        <v>0.87051102582266005</v>
      </c>
      <c r="Q42" s="9">
        <f>Q25/$BU$25</f>
        <v>1.0413788023986279</v>
      </c>
      <c r="R42" s="7">
        <f>R25/$BR$25</f>
        <v>1.0878422066272702</v>
      </c>
      <c r="S42" s="8">
        <f>S25/$BS$25</f>
        <v>1.0106251996406679</v>
      </c>
      <c r="T42" s="8">
        <f>T25/$BT$25</f>
        <v>0.87522673955816788</v>
      </c>
      <c r="U42" s="9">
        <f>U25/$BU$25</f>
        <v>1.0552252785315921</v>
      </c>
      <c r="V42" s="7">
        <f>V25/$BR$25</f>
        <v>0.99136906380746159</v>
      </c>
      <c r="W42" s="8">
        <f>W25/$BS$25</f>
        <v>0.92490898298598656</v>
      </c>
      <c r="X42" s="8">
        <f>X25/$BT$25</f>
        <v>0.88029957305001827</v>
      </c>
      <c r="Y42" s="9">
        <f>Y25/$BU$25</f>
        <v>1.0697881833025376</v>
      </c>
      <c r="Z42" s="7">
        <f>Z25/$BR$25</f>
        <v>1.6513167112282177</v>
      </c>
      <c r="AA42" s="8">
        <f>AA25/$BS$25</f>
        <v>1.555184594303689</v>
      </c>
      <c r="AB42" s="8">
        <f>AB25/$BT$25</f>
        <v>1.2044769398695261</v>
      </c>
      <c r="AC42" s="9">
        <f>AC25/$BU$25</f>
        <v>1.2858330385494483</v>
      </c>
      <c r="AD42" s="7">
        <f>AD25/$BR$25</f>
        <v>2.1651836913051774</v>
      </c>
      <c r="AE42" s="8">
        <f>AE25/$BS$25</f>
        <v>1.5646566247613776</v>
      </c>
      <c r="AF42" s="8">
        <f>AF25/$BT$25</f>
        <v>1.9299040979636091</v>
      </c>
      <c r="AG42" s="9">
        <f>AG25/$BU$25</f>
        <v>2.1376090871685935</v>
      </c>
      <c r="AH42" s="7">
        <f>AH25/$BR$25</f>
        <v>1.8220932147956483</v>
      </c>
      <c r="AI42" s="8">
        <f>AI25/$BS$25</f>
        <v>1.692223933657607</v>
      </c>
      <c r="AJ42" s="8">
        <f>AJ25/$BT$25</f>
        <v>1.7852860602610217</v>
      </c>
      <c r="AK42" s="9">
        <f>AK25/$BU$25</f>
        <v>2.2149373318556314</v>
      </c>
      <c r="AL42" s="7">
        <f>AL25/$BR$25</f>
        <v>0.84481035202154642</v>
      </c>
      <c r="AM42" s="8">
        <f>AM25/$BS$25</f>
        <v>1.1092702706105664</v>
      </c>
      <c r="AN42" s="8">
        <f>AN25/$BT$25</f>
        <v>1.0612320650945635</v>
      </c>
      <c r="AO42" s="9">
        <f>AO25/$BU$25</f>
        <v>1.0331930588051446</v>
      </c>
      <c r="AP42" s="7">
        <f>AP25/$BR$25</f>
        <v>0.58237393233823809</v>
      </c>
      <c r="AQ42" s="8">
        <f>AQ25/$BS$25</f>
        <v>1.0730889391766023</v>
      </c>
      <c r="AR42" s="8">
        <f>AR25/$BT$25</f>
        <v>0.81016777008218466</v>
      </c>
      <c r="AS42" s="9">
        <f>AS25/$BU$25</f>
        <v>1.0909093655273605</v>
      </c>
      <c r="AT42" s="7">
        <f>AT25/$BR$25</f>
        <v>1.5726334412032237</v>
      </c>
      <c r="AU42" s="8">
        <f>AU25/$BS$25</f>
        <v>1.010722849572399</v>
      </c>
      <c r="AV42" s="8">
        <f>AV25/$BT$25</f>
        <v>0.71199008152795784</v>
      </c>
      <c r="AW42" s="9">
        <f>AW25/$BU$25</f>
        <v>1.4032664422148404</v>
      </c>
      <c r="AX42" s="7">
        <f>AX25/$BR$25</f>
        <v>1.8539875688512646</v>
      </c>
      <c r="AY42" s="8">
        <f>AY25/$BS$25</f>
        <v>1.5069585276085977</v>
      </c>
      <c r="AZ42" s="8">
        <f>AZ25/$BT$25</f>
        <v>1.7158663869311348</v>
      </c>
      <c r="BA42" s="9">
        <f>BA25/$BU$25</f>
        <v>1.4870086881204736</v>
      </c>
      <c r="BB42" s="7">
        <f>BB25/$BR$25</f>
        <v>0.62959684113497061</v>
      </c>
      <c r="BC42" s="8">
        <f>BC25/$BS$25</f>
        <v>0.45083281533511538</v>
      </c>
      <c r="BD42" s="8">
        <f>BD25/$BT$25</f>
        <v>0.46003140035504403</v>
      </c>
      <c r="BE42" s="9">
        <f>BE25/$BU$25</f>
        <v>0.57082298225621519</v>
      </c>
      <c r="BF42" s="7">
        <f>BF25/$BR$25</f>
        <v>0.91753841934139091</v>
      </c>
      <c r="BG42" s="8">
        <f>BG25/$BS$25</f>
        <v>0.79099623608148995</v>
      </c>
      <c r="BH42" s="8">
        <f>BH25/$BT$25</f>
        <v>0.79084680718704292</v>
      </c>
      <c r="BI42" s="9">
        <f>BI25/$BU$25</f>
        <v>0.70639015890242396</v>
      </c>
      <c r="BJ42" s="7">
        <f>BJ25/$BR$25</f>
        <v>1.4395161051840757</v>
      </c>
      <c r="BK42" s="8">
        <f>BK25/$BS$25</f>
        <v>1.2510393020193</v>
      </c>
      <c r="BL42" s="8">
        <f>BL25/$BT$25</f>
        <v>1.2807460507377837</v>
      </c>
      <c r="BM42" s="9">
        <f>BM25/$BU$25</f>
        <v>1.2361200082107395</v>
      </c>
      <c r="BN42" s="8"/>
      <c r="BO42" s="8"/>
      <c r="BP42" s="8"/>
      <c r="BQ42" s="8"/>
    </row>
    <row r="43" spans="1:69" x14ac:dyDescent="0.25">
      <c r="A43" s="7" t="s">
        <v>50</v>
      </c>
      <c r="B43" s="7">
        <f>B26/$BR$26</f>
        <v>0.75784842381623263</v>
      </c>
      <c r="C43" s="8">
        <f>C26/$BS$26</f>
        <v>0.80862512569040224</v>
      </c>
      <c r="D43" s="8">
        <f>D26/$BT$26</f>
        <v>0.95100679416614919</v>
      </c>
      <c r="E43" s="9">
        <f>E26/$BU$26</f>
        <v>0.66395946186661381</v>
      </c>
      <c r="F43" s="7">
        <f>F26/$BR$26</f>
        <v>0.6923951101332334</v>
      </c>
      <c r="G43" s="8">
        <f>G26/$BS$26</f>
        <v>0.7665804071985246</v>
      </c>
      <c r="H43" s="8">
        <f>H26/$BT$26</f>
        <v>0.9627845800565572</v>
      </c>
      <c r="I43" s="9">
        <f>I26/$BU$26</f>
        <v>0.72543335775292661</v>
      </c>
      <c r="J43" s="7">
        <f>J26/$BR$26</f>
        <v>0.63288345647533595</v>
      </c>
      <c r="K43" s="8">
        <f>K26/$BS$26</f>
        <v>0.81767184534936366</v>
      </c>
      <c r="L43" s="8">
        <f>L26/$BT$26</f>
        <v>0.89597123762783026</v>
      </c>
      <c r="M43" s="9">
        <f>M26/$BU$26</f>
        <v>0.70801556310753455</v>
      </c>
      <c r="N43" s="7">
        <f>N26/$BR$26</f>
        <v>0.83083645583761279</v>
      </c>
      <c r="O43" s="8">
        <f>O26/$BS$26</f>
        <v>1.0166401225784516</v>
      </c>
      <c r="P43" s="8">
        <f>P26/$BT$26</f>
        <v>1.1008110070470092</v>
      </c>
      <c r="Q43" s="9">
        <f>Q26/$BU$26</f>
        <v>0.92347726865196023</v>
      </c>
      <c r="R43" s="7">
        <f>R26/$BR$26</f>
        <v>0.848034941757287</v>
      </c>
      <c r="S43" s="8">
        <f>S26/$BS$26</f>
        <v>1.1005998527632517</v>
      </c>
      <c r="T43" s="8">
        <f>T26/$BT$26</f>
        <v>1.045221290228419</v>
      </c>
      <c r="U43" s="9">
        <f>U26/$BU$26</f>
        <v>0.93326715129367921</v>
      </c>
      <c r="V43" s="7">
        <f>V26/$BR$26</f>
        <v>0.74750159380676606</v>
      </c>
      <c r="W43" s="8">
        <f>W26/$BS$26</f>
        <v>0.77102055625160359</v>
      </c>
      <c r="X43" s="8">
        <f>X26/$BT$26</f>
        <v>0.99208030133175096</v>
      </c>
      <c r="Y43" s="9">
        <f>Y26/$BU$26</f>
        <v>0.66562741654092017</v>
      </c>
      <c r="Z43" s="7">
        <f>Z26/$BR$26</f>
        <v>0.49936129850850164</v>
      </c>
      <c r="AA43" s="8">
        <f>AA26/$BS$26</f>
        <v>0.39488404139830802</v>
      </c>
      <c r="AB43" s="8">
        <f>AB26/$BT$26</f>
        <v>0.70706165034560631</v>
      </c>
      <c r="AC43" s="9">
        <f>AC26/$BU$26</f>
        <v>0.68409511574399873</v>
      </c>
      <c r="AD43" s="7">
        <f>AD26/$BR$26</f>
        <v>0.219755554566502</v>
      </c>
      <c r="AE43" s="8">
        <f>AE26/$BS$26</f>
        <v>0.54141109888366457</v>
      </c>
      <c r="AF43" s="8">
        <f>AF26/$BT$26</f>
        <v>0.33440446368060123</v>
      </c>
      <c r="AG43" s="9">
        <f>AG26/$BU$26</f>
        <v>0.49072931932377351</v>
      </c>
      <c r="AH43" s="7">
        <f>AH26/$BR$26</f>
        <v>0.11336576920516765</v>
      </c>
      <c r="AI43" s="8">
        <f>AI26/$BS$26</f>
        <v>0.61737490544511786</v>
      </c>
      <c r="AJ43" s="8">
        <f>AJ26/$BT$26</f>
        <v>0.450881452091553</v>
      </c>
      <c r="AK43" s="9">
        <f>AK26/$BU$26</f>
        <v>0.31691722172301628</v>
      </c>
      <c r="AL43" s="7">
        <f>AL26/$BR$26</f>
        <v>0.83578079382662651</v>
      </c>
      <c r="AM43" s="8">
        <f>AM26/$BS$26</f>
        <v>0.95844113717273927</v>
      </c>
      <c r="AN43" s="8">
        <f>AN26/$BT$26</f>
        <v>1.1457839380172126</v>
      </c>
      <c r="AO43" s="9">
        <f>AO26/$BU$26</f>
        <v>0.86429467340253896</v>
      </c>
      <c r="AP43" s="7">
        <f>AP26/$BR$26</f>
        <v>0.83499800733485252</v>
      </c>
      <c r="AQ43" s="8">
        <f>AQ26/$BS$26</f>
        <v>1.1184222827344148</v>
      </c>
      <c r="AR43" s="8">
        <f>AR26/$BT$26</f>
        <v>1.2172955403096977</v>
      </c>
      <c r="AS43" s="9">
        <f>AS26/$BU$26</f>
        <v>0.88051230693306504</v>
      </c>
      <c r="AT43" s="7">
        <f>AT26/$BR$26</f>
        <v>0.25498229853448284</v>
      </c>
      <c r="AU43" s="8">
        <f>AU26/$BS$26</f>
        <v>0.83510340048376486</v>
      </c>
      <c r="AV43" s="8">
        <f>AV26/$BT$26</f>
        <v>0.17459496892251017</v>
      </c>
      <c r="AW43" s="9">
        <f>AW26/$BU$26</f>
        <v>0.39341039929351035</v>
      </c>
      <c r="AX43" s="7">
        <f>AX26/$BR$26</f>
        <v>0.44711841555437365</v>
      </c>
      <c r="AY43" s="8">
        <f>AY26/$BS$26</f>
        <v>0.42009187429136552</v>
      </c>
      <c r="AZ43" s="8">
        <f>AZ26/$BT$26</f>
        <v>0.40761567618553307</v>
      </c>
      <c r="BA43" s="9">
        <f>BA26/$BU$26</f>
        <v>0.52041858266440988</v>
      </c>
      <c r="BB43" s="7">
        <f>BB26/$BR$26</f>
        <v>1.1583268033223164</v>
      </c>
      <c r="BC43" s="8">
        <f>BC26/$BS$26</f>
        <v>1.2466649329564135</v>
      </c>
      <c r="BD43" s="8">
        <f>BD26/$BT$26</f>
        <v>1.9241848308696117</v>
      </c>
      <c r="BE43" s="9">
        <f>BE26/$BU$26</f>
        <v>1.216008750017378</v>
      </c>
      <c r="BF43" s="7">
        <f>BF26/$BR$26</f>
        <v>0.70379596183202542</v>
      </c>
      <c r="BG43" s="8">
        <f>BG26/$BS$26</f>
        <v>0.71248909002752892</v>
      </c>
      <c r="BH43" s="8">
        <f>BH26/$BT$26</f>
        <v>1.0920802894909247</v>
      </c>
      <c r="BI43" s="9">
        <f>BI26/$BU$26</f>
        <v>0.73025045701322167</v>
      </c>
      <c r="BJ43" s="7">
        <f>BJ26/$BR$26</f>
        <v>0.35572004845210753</v>
      </c>
      <c r="BK43" s="8">
        <f>BK26/$BS$26</f>
        <v>0.92419855950401486</v>
      </c>
      <c r="BL43" s="8">
        <f>BL26/$BT$26</f>
        <v>0.67679403342028654</v>
      </c>
      <c r="BM43" s="9">
        <f>BM26/$BU$26</f>
        <v>0.57911182866152144</v>
      </c>
      <c r="BN43" s="8"/>
      <c r="BO43" s="8"/>
      <c r="BP43" s="8"/>
      <c r="BQ43" s="8"/>
    </row>
    <row r="44" spans="1:69" x14ac:dyDescent="0.25">
      <c r="A44" s="7" t="s">
        <v>51</v>
      </c>
      <c r="B44" s="7">
        <f>B27/$BR$27</f>
        <v>0.73746984122098302</v>
      </c>
      <c r="C44" s="8">
        <f>C27/$BS$27</f>
        <v>0.78424448976642025</v>
      </c>
      <c r="D44" s="8">
        <f>D27/$BT$27</f>
        <v>0.67351186412539654</v>
      </c>
      <c r="E44" s="9">
        <f>E27/$BU$27</f>
        <v>0.67570645123354556</v>
      </c>
      <c r="F44" s="7">
        <f>F27/$BR$27</f>
        <v>1.2856728446577497</v>
      </c>
      <c r="G44" s="8">
        <f>G27/$BS$27</f>
        <v>1.3913401091397104</v>
      </c>
      <c r="H44" s="8">
        <f>H27/$BT$27</f>
        <v>1.2239238040389542</v>
      </c>
      <c r="I44" s="9">
        <f>I27/$BU$27</f>
        <v>1.4429573842082066</v>
      </c>
      <c r="J44" s="7">
        <f>J27/$BR$27</f>
        <v>1.2531626130077189</v>
      </c>
      <c r="K44" s="8">
        <f>K27/$BS$27</f>
        <v>1.0901694752673916</v>
      </c>
      <c r="L44" s="8">
        <f>L27/$BT$27</f>
        <v>1.1898636856682998</v>
      </c>
      <c r="M44" s="9">
        <f>M27/$BU$27</f>
        <v>1.1145993158970304</v>
      </c>
      <c r="N44" s="7">
        <f>N27/$BR$27</f>
        <v>1.0052311540788468</v>
      </c>
      <c r="O44" s="8">
        <f>O27/$BS$27</f>
        <v>1.0312793295559606</v>
      </c>
      <c r="P44" s="8">
        <f>P27/$BT$27</f>
        <v>0.95790464404016507</v>
      </c>
      <c r="Q44" s="9">
        <f>Q27/$BU$27</f>
        <v>1.0425295296410799</v>
      </c>
      <c r="R44" s="7">
        <f>R27/$BR$27</f>
        <v>1.1438114416531067</v>
      </c>
      <c r="S44" s="8">
        <f>S27/$BS$27</f>
        <v>1.1267379686393038</v>
      </c>
      <c r="T44" s="8">
        <f>T27/$BT$27</f>
        <v>1.0389003735886773</v>
      </c>
      <c r="U44" s="9">
        <f>U27/$BU$27</f>
        <v>1.1498588235924041</v>
      </c>
      <c r="V44" s="7">
        <f>V27/$BR$27</f>
        <v>1.1558743208226958</v>
      </c>
      <c r="W44" s="8">
        <f>W27/$BS$27</f>
        <v>1.2863837691143571</v>
      </c>
      <c r="X44" s="8">
        <f>X27/$BT$27</f>
        <v>1.0025578981490619</v>
      </c>
      <c r="Y44" s="9">
        <f>Y27/$BU$27</f>
        <v>1.1059685392721288</v>
      </c>
      <c r="Z44" s="7">
        <f>Z27/$BR$27</f>
        <v>0.55936810320294705</v>
      </c>
      <c r="AA44" s="8">
        <f>AA27/$BS$27</f>
        <v>0.35106434340420778</v>
      </c>
      <c r="AB44" s="8">
        <f>AB27/$BT$27</f>
        <v>0.75336335891599948</v>
      </c>
      <c r="AC44" s="9">
        <f>AC27/$BU$27</f>
        <v>0.99098943714433319</v>
      </c>
      <c r="AD44" s="7">
        <f>AD27/$BR$27</f>
        <v>0.35594364956693864</v>
      </c>
      <c r="AE44" s="8">
        <f>AE27/$BS$27</f>
        <v>0.46981288097592189</v>
      </c>
      <c r="AF44" s="8">
        <f>AF27/$BT$27</f>
        <v>0.56329636579044173</v>
      </c>
      <c r="AG44" s="9">
        <f>AG27/$BU$27</f>
        <v>0.54989827510392641</v>
      </c>
      <c r="AH44" s="7">
        <f>AH27/$BR$27</f>
        <v>0.40268449248408045</v>
      </c>
      <c r="AI44" s="8">
        <f>AI27/$BS$27</f>
        <v>0.54610856721962442</v>
      </c>
      <c r="AJ44" s="8">
        <f>AJ27/$BT$27</f>
        <v>0.49718242796238016</v>
      </c>
      <c r="AK44" s="9">
        <f>AK27/$BU$27</f>
        <v>0.54710912085932673</v>
      </c>
      <c r="AL44" s="7">
        <f>AL27/$BR$27</f>
        <v>0.89960606796471143</v>
      </c>
      <c r="AM44" s="8">
        <f>AM27/$BS$27</f>
        <v>0.83930962219764971</v>
      </c>
      <c r="AN44" s="8">
        <f>AN27/$BT$27</f>
        <v>0.83595785861620564</v>
      </c>
      <c r="AO44" s="9">
        <f>AO27/$BU$27</f>
        <v>0.82405817534534287</v>
      </c>
      <c r="AP44" s="7">
        <f>AP27/$BR$27</f>
        <v>1.4259082403216576</v>
      </c>
      <c r="AQ44" s="8">
        <f>AQ27/$BS$27</f>
        <v>1.1421967082899487</v>
      </c>
      <c r="AR44" s="8">
        <f>AR27/$BT$27</f>
        <v>1.0169919405622621</v>
      </c>
      <c r="AS44" s="9">
        <f>AS27/$BU$27</f>
        <v>1.0166135203844924</v>
      </c>
      <c r="AT44" s="7">
        <f>AT27/$BR$27</f>
        <v>0.32112969188143503</v>
      </c>
      <c r="AU44" s="8">
        <f>AU27/$BS$27</f>
        <v>0.68549322985587935</v>
      </c>
      <c r="AV44" s="8">
        <f>AV27/$BT$27</f>
        <v>0.12440378405745815</v>
      </c>
      <c r="AW44" s="9">
        <f>AW27/$BU$27</f>
        <v>0.48696841583603218</v>
      </c>
      <c r="AX44" s="7">
        <f>AX27/$BR$27</f>
        <v>0.65627063421880827</v>
      </c>
      <c r="AY44" s="8">
        <f>AY27/$BS$27</f>
        <v>0.50459921252076756</v>
      </c>
      <c r="AZ44" s="8">
        <f>AZ27/$BT$27</f>
        <v>0.83093655257226906</v>
      </c>
      <c r="BA44" s="9">
        <f>BA27/$BU$27</f>
        <v>1.0653095946582467</v>
      </c>
      <c r="BB44" s="7">
        <f>BB27/$BR$27</f>
        <v>1.2369742179132759</v>
      </c>
      <c r="BC44" s="8">
        <f>BC27/$BS$27</f>
        <v>1.1397321711821728</v>
      </c>
      <c r="BD44" s="8">
        <f>BD27/$BT$27</f>
        <v>1.5430983018780542</v>
      </c>
      <c r="BE44" s="9">
        <f>BE27/$BU$27</f>
        <v>1.453141078249554</v>
      </c>
      <c r="BF44" s="7">
        <f>BF27/$BR$27</f>
        <v>1.0032183820844884</v>
      </c>
      <c r="BG44" s="8">
        <f>BG27/$BS$27</f>
        <v>1.2445804908588041</v>
      </c>
      <c r="BH44" s="8">
        <f>BH27/$BT$27</f>
        <v>1.1225548456973098</v>
      </c>
      <c r="BI44" s="9">
        <f>BI27/$BU$27</f>
        <v>1.4864581966976453</v>
      </c>
      <c r="BJ44" s="7">
        <f>BJ27/$BR$27</f>
        <v>0.36833235058718988</v>
      </c>
      <c r="BK44" s="8">
        <f>BK27/$BS$27</f>
        <v>0.84689610629629219</v>
      </c>
      <c r="BL44" s="8">
        <f>BL27/$BT$27</f>
        <v>0.65484223895447224</v>
      </c>
      <c r="BM44" s="9">
        <f>BM27/$BU$27</f>
        <v>0.55527494091932139</v>
      </c>
      <c r="BN44" s="8"/>
      <c r="BO44" s="8"/>
      <c r="BP44" s="8"/>
      <c r="BQ44" s="8"/>
    </row>
    <row r="45" spans="1:69" x14ac:dyDescent="0.25">
      <c r="A45" s="7" t="s">
        <v>52</v>
      </c>
      <c r="B45" s="7">
        <f>B28/$BR$28</f>
        <v>0.80334621790932903</v>
      </c>
      <c r="C45" s="8">
        <f>C28/$BS$28</f>
        <v>0.71448430139929764</v>
      </c>
      <c r="D45" s="8">
        <f>D28/$BT$28</f>
        <v>0.68360346837686858</v>
      </c>
      <c r="E45" s="9">
        <f>E28/$BU$28</f>
        <v>0.70920704359653908</v>
      </c>
      <c r="F45" s="7">
        <f>F28/$BR$28</f>
        <v>1.4361718530062753</v>
      </c>
      <c r="G45" s="8">
        <f>G28/$BS$28</f>
        <v>1.2992215184150657</v>
      </c>
      <c r="H45" s="8">
        <f>H28/$BT$28</f>
        <v>1.2423433942442754</v>
      </c>
      <c r="I45" s="9">
        <f>I28/$BU$28</f>
        <v>1.590821687923043</v>
      </c>
      <c r="J45" s="7">
        <f>J28/$BR$28</f>
        <v>1.460518465831721</v>
      </c>
      <c r="K45" s="8">
        <f>K28/$BS$28</f>
        <v>1.2101621423512201</v>
      </c>
      <c r="L45" s="8">
        <f>L28/$BT$28</f>
        <v>1.1252944682767734</v>
      </c>
      <c r="M45" s="9">
        <f>M28/$BU$28</f>
        <v>1.2056269898492646</v>
      </c>
      <c r="N45" s="7">
        <f>N28/$BR$28</f>
        <v>1.05149546782159</v>
      </c>
      <c r="O45" s="8">
        <f>O28/$BS$28</f>
        <v>1.0622617785305326</v>
      </c>
      <c r="P45" s="8">
        <f>P28/$BT$28</f>
        <v>0.96639044096415849</v>
      </c>
      <c r="Q45" s="9">
        <f>Q28/$BU$28</f>
        <v>1.0292499370957702</v>
      </c>
      <c r="R45" s="7">
        <f>R28/$BR$28</f>
        <v>1.1566249155953561</v>
      </c>
      <c r="S45" s="8">
        <f>S28/$BS$28</f>
        <v>1.1545531494315973</v>
      </c>
      <c r="T45" s="8">
        <f>T28/$BT$28</f>
        <v>1.0073702773451669</v>
      </c>
      <c r="U45" s="9">
        <f>U28/$BU$28</f>
        <v>1.1030579464296997</v>
      </c>
      <c r="V45" s="7">
        <f>V28/$BR$28</f>
        <v>1.2426298191712633</v>
      </c>
      <c r="W45" s="8">
        <f>W28/$BS$28</f>
        <v>1.0589621929587445</v>
      </c>
      <c r="X45" s="8">
        <f>X28/$BT$28</f>
        <v>1.1539398411406749</v>
      </c>
      <c r="Y45" s="9">
        <f>Y28/$BU$28</f>
        <v>1.1665999362237021</v>
      </c>
      <c r="Z45" s="7">
        <f>Z28/$BR$28</f>
        <v>0.54868093675327212</v>
      </c>
      <c r="AA45" s="8">
        <f>AA28/$BS$28</f>
        <v>0.29224140391409753</v>
      </c>
      <c r="AB45" s="8">
        <f>AB28/$BT$28</f>
        <v>0.59209949193715505</v>
      </c>
      <c r="AC45" s="9">
        <f>AC28/$BU$28</f>
        <v>0.81797644493072807</v>
      </c>
      <c r="AD45" s="7">
        <f>AD28/$BR$28</f>
        <v>0.63913206911022558</v>
      </c>
      <c r="AE45" s="8">
        <f>AE28/$BS$28</f>
        <v>0.57569562524123996</v>
      </c>
      <c r="AF45" s="8">
        <f>AF28/$BT$28</f>
        <v>0.69138613323670495</v>
      </c>
      <c r="AG45" s="9">
        <f>AG28/$BU$28</f>
        <v>0.54250568909028085</v>
      </c>
      <c r="AH45" s="7">
        <f>AH28/$BR$28</f>
        <v>0.58246716794928954</v>
      </c>
      <c r="AI45" s="8">
        <f>AI28/$BS$28</f>
        <v>0.72158013640583163</v>
      </c>
      <c r="AJ45" s="8">
        <f>AJ28/$BT$28</f>
        <v>0.61559535117129638</v>
      </c>
      <c r="AK45" s="9">
        <f>AK28/$BU$28</f>
        <v>0.62765459778645116</v>
      </c>
      <c r="AL45" s="7">
        <f>AL28/$BR$28</f>
        <v>0.8666709617825018</v>
      </c>
      <c r="AM45" s="8">
        <f>AM28/$BS$28</f>
        <v>0.73307905495870107</v>
      </c>
      <c r="AN45" s="8">
        <f>AN28/$BT$28</f>
        <v>0.76774638174996468</v>
      </c>
      <c r="AO45" s="9">
        <f>AO28/$BU$28</f>
        <v>0.96636209665987483</v>
      </c>
      <c r="AP45" s="7">
        <f>AP28/$BR$28</f>
        <v>1.3186876362687545</v>
      </c>
      <c r="AQ45" s="8">
        <f>AQ28/$BS$28</f>
        <v>0.96444779427336425</v>
      </c>
      <c r="AR45" s="8">
        <f>AR28/$BT$28</f>
        <v>1.3401436347629312</v>
      </c>
      <c r="AS45" s="9">
        <f>AS28/$BU$28</f>
        <v>0.98634066574250812</v>
      </c>
      <c r="AT45" s="7">
        <f>AT28/$BR$28</f>
        <v>0.38585572339000451</v>
      </c>
      <c r="AU45" s="8">
        <f>AU28/$BS$28</f>
        <v>0.79501124607815543</v>
      </c>
      <c r="AV45" s="8">
        <f>AV28/$BT$28</f>
        <v>0.16136731666660811</v>
      </c>
      <c r="AW45" s="9">
        <f>AW28/$BU$28</f>
        <v>0.44244605251643049</v>
      </c>
      <c r="AX45" s="7">
        <f>AX28/$BR$28</f>
        <v>0.78576298801204336</v>
      </c>
      <c r="AY45" s="8">
        <f>AY28/$BS$28</f>
        <v>0.67932968383125092</v>
      </c>
      <c r="AZ45" s="8">
        <f>AZ28/$BT$28</f>
        <v>0.75145188464344914</v>
      </c>
      <c r="BA45" s="9">
        <f>BA28/$BU$28</f>
        <v>1.2253701104331778</v>
      </c>
      <c r="BB45" s="7">
        <f>BB28/$BR$28</f>
        <v>1.3725983338463292</v>
      </c>
      <c r="BC45" s="8">
        <f>BC28/$BS$28</f>
        <v>1.2664842941213161</v>
      </c>
      <c r="BD45" s="8">
        <f>BD28/$BT$28</f>
        <v>1.2835129511178138</v>
      </c>
      <c r="BE45" s="9">
        <f>BE28/$BU$28</f>
        <v>1.5535712517406561</v>
      </c>
      <c r="BF45" s="7">
        <f>BF28/$BR$28</f>
        <v>1.0946466769567513</v>
      </c>
      <c r="BG45" s="8">
        <f>BG28/$BS$28</f>
        <v>1.3166784450587488</v>
      </c>
      <c r="BH45" s="8">
        <f>BH28/$BT$28</f>
        <v>1.1377919828281555</v>
      </c>
      <c r="BI45" s="9">
        <f>BI28/$BU$28</f>
        <v>1.389692632276601</v>
      </c>
      <c r="BJ45" s="7">
        <f>BJ28/$BR$28</f>
        <v>0.3674325620983917</v>
      </c>
      <c r="BK45" s="8">
        <f>BK28/$BS$28</f>
        <v>0.90190709847373074</v>
      </c>
      <c r="BL45" s="8">
        <f>BL28/$BT$28</f>
        <v>0.64453447327725444</v>
      </c>
      <c r="BM45" s="9">
        <f>BM28/$BU$28</f>
        <v>0.68319327549633235</v>
      </c>
      <c r="BN45" s="8"/>
      <c r="BO45" s="8"/>
      <c r="BP45" s="8"/>
      <c r="BQ45" s="8"/>
    </row>
    <row r="46" spans="1:69" x14ac:dyDescent="0.25">
      <c r="A46" s="7" t="s">
        <v>53</v>
      </c>
      <c r="B46" s="7">
        <f>B29/$BR$29</f>
        <v>0.67700089435844957</v>
      </c>
      <c r="C46" s="8">
        <f>C29/$BS$29</f>
        <v>0.82949174850932317</v>
      </c>
      <c r="D46" s="8">
        <f>D29/$BT$29</f>
        <v>0.87670599727461906</v>
      </c>
      <c r="E46" s="9">
        <f>E29/$BU$29</f>
        <v>0.74101876492669039</v>
      </c>
      <c r="F46" s="7">
        <f>F29/$BR$29</f>
        <v>1.4647348773115494</v>
      </c>
      <c r="G46" s="8">
        <f>G29/$BS$29</f>
        <v>1.4317005862358074</v>
      </c>
      <c r="H46" s="8">
        <f>H29/$BT$29</f>
        <v>1.3879803042493108</v>
      </c>
      <c r="I46" s="9">
        <f>I29/$BU$29</f>
        <v>1.3054664027532399</v>
      </c>
      <c r="J46" s="7">
        <f>J29/$BR$29</f>
        <v>1.454527822653997</v>
      </c>
      <c r="K46" s="8">
        <f>K29/$BS$29</f>
        <v>1.2719463137085294</v>
      </c>
      <c r="L46" s="8">
        <f>L29/$BT$29</f>
        <v>1.300796376629747</v>
      </c>
      <c r="M46" s="9">
        <f>M29/$BU$29</f>
        <v>1.123700573239601</v>
      </c>
      <c r="N46" s="7">
        <f>N29/$BR$29</f>
        <v>0.98638375568615111</v>
      </c>
      <c r="O46" s="8">
        <f>O29/$BS$29</f>
        <v>1.0965757513730534</v>
      </c>
      <c r="P46" s="8">
        <f>P29/$BT$29</f>
        <v>1.1530891639772942</v>
      </c>
      <c r="Q46" s="9">
        <f>Q29/$BU$29</f>
        <v>1.0328620012221772</v>
      </c>
      <c r="R46" s="7">
        <f>R29/$BR$29</f>
        <v>1.1147136237503334</v>
      </c>
      <c r="S46" s="8">
        <f>S29/$BS$29</f>
        <v>1.2027749563362684</v>
      </c>
      <c r="T46" s="8">
        <f>T29/$BT$29</f>
        <v>1.3105164014834563</v>
      </c>
      <c r="U46" s="9">
        <f>U29/$BU$29</f>
        <v>1.0239064478351851</v>
      </c>
      <c r="V46" s="7">
        <f>V29/$BR$29</f>
        <v>1.2461315778742723</v>
      </c>
      <c r="W46" s="8">
        <f>W29/$BS$29</f>
        <v>1.3779904137083741</v>
      </c>
      <c r="X46" s="8">
        <f>X29/$BT$29</f>
        <v>1.2834237795774008</v>
      </c>
      <c r="Y46" s="9">
        <f>Y29/$BU$29</f>
        <v>1.2796901150626563</v>
      </c>
      <c r="Z46" s="7">
        <f>Z29/$BR$29</f>
        <v>0.56516910997506797</v>
      </c>
      <c r="AA46" s="8">
        <f>AA29/$BS$29</f>
        <v>0.34853962841919744</v>
      </c>
      <c r="AB46" s="8">
        <f>AB29/$BT$29</f>
        <v>0.66323303748847795</v>
      </c>
      <c r="AC46" s="9">
        <f>AC29/$BU$29</f>
        <v>0.78420488456581594</v>
      </c>
      <c r="AD46" s="7">
        <f>AD29/$BR$29</f>
        <v>0.54417966305758358</v>
      </c>
      <c r="AE46" s="8">
        <f>AE29/$BS$29</f>
        <v>0.58465508245813325</v>
      </c>
      <c r="AF46" s="8">
        <f>AF29/$BT$29</f>
        <v>0.67953772347912844</v>
      </c>
      <c r="AG46" s="9">
        <f>AG29/$BU$29</f>
        <v>0.53961335855246895</v>
      </c>
      <c r="AH46" s="7">
        <f>AH29/$BR$29</f>
        <v>0.58191179729070319</v>
      </c>
      <c r="AI46" s="8">
        <f>AI29/$BS$29</f>
        <v>0.57336536158688134</v>
      </c>
      <c r="AJ46" s="8">
        <f>AJ29/$BT$29</f>
        <v>0.66064893637561883</v>
      </c>
      <c r="AK46" s="9">
        <f>AK29/$BU$29</f>
        <v>0.54889667662887065</v>
      </c>
      <c r="AL46" s="7">
        <f>AL29/$BR$29</f>
        <v>0.9405311828976135</v>
      </c>
      <c r="AM46" s="8">
        <f>AM29/$BS$29</f>
        <v>0.95874490742398266</v>
      </c>
      <c r="AN46" s="8">
        <f>AN29/$BT$29</f>
        <v>1.0412599136163407</v>
      </c>
      <c r="AO46" s="9">
        <f>AO29/$BU$29</f>
        <v>0.95668515886659411</v>
      </c>
      <c r="AP46" s="7">
        <f>AP29/$BR$29</f>
        <v>1.1195171956899035</v>
      </c>
      <c r="AQ46" s="8">
        <f>AQ29/$BS$29</f>
        <v>1.1148944457500178</v>
      </c>
      <c r="AR46" s="8">
        <f>AR29/$BT$29</f>
        <v>1.207454695233708</v>
      </c>
      <c r="AS46" s="9">
        <f>AS29/$BU$29</f>
        <v>0.9553450230895949</v>
      </c>
      <c r="AT46" s="7">
        <f>AT29/$BR$29</f>
        <v>0.41844761902914313</v>
      </c>
      <c r="AU46" s="8">
        <f>AU29/$BS$29</f>
        <v>0.70178907537409085</v>
      </c>
      <c r="AV46" s="8">
        <f>AV29/$BT$29</f>
        <v>0.15177342302780567</v>
      </c>
      <c r="AW46" s="9">
        <f>AW29/$BU$29</f>
        <v>0.46927697249218309</v>
      </c>
      <c r="AX46" s="7">
        <f>AX29/$BR$29</f>
        <v>0.52377526675116282</v>
      </c>
      <c r="AY46" s="8">
        <f>AY29/$BS$29</f>
        <v>0.41926644314659234</v>
      </c>
      <c r="AZ46" s="8">
        <f>AZ29/$BT$29</f>
        <v>0.53510806426970181</v>
      </c>
      <c r="BA46" s="9">
        <f>BA29/$BU$29</f>
        <v>0.71427279910866104</v>
      </c>
      <c r="BB46" s="7">
        <f>BB29/$BR$29</f>
        <v>1.5266789923298194</v>
      </c>
      <c r="BC46" s="8">
        <f>BC29/$BS$29</f>
        <v>1.7961965608430988</v>
      </c>
      <c r="BD46" s="8">
        <f>BD29/$BT$29</f>
        <v>1.220617691382375</v>
      </c>
      <c r="BE46" s="9">
        <f>BE29/$BU$29</f>
        <v>1.4868891425037805</v>
      </c>
      <c r="BF46" s="7">
        <f>BF29/$BR$29</f>
        <v>1.1346454649142768</v>
      </c>
      <c r="BG46" s="8">
        <f>BG29/$BS$29</f>
        <v>1.5190409341227922</v>
      </c>
      <c r="BH46" s="8">
        <f>BH29/$BT$29</f>
        <v>1.39792220950542</v>
      </c>
      <c r="BI46" s="9">
        <f>BI29/$BU$29</f>
        <v>1.3066969642074941</v>
      </c>
      <c r="BJ46" s="7">
        <f>BJ29/$BR$29</f>
        <v>0.40218938446998714</v>
      </c>
      <c r="BK46" s="8">
        <f>BK29/$BS$29</f>
        <v>0.81043834359422651</v>
      </c>
      <c r="BL46" s="8">
        <f>BL29/$BT$29</f>
        <v>0.79942823176733169</v>
      </c>
      <c r="BM46" s="9">
        <f>BM29/$BU$29</f>
        <v>0.77293417955084032</v>
      </c>
      <c r="BN46" s="8"/>
      <c r="BO46" s="8"/>
      <c r="BP46" s="8"/>
      <c r="BQ46" s="8"/>
    </row>
    <row r="47" spans="1:69" x14ac:dyDescent="0.25">
      <c r="A47" s="7" t="s">
        <v>54</v>
      </c>
      <c r="B47" s="7">
        <f>B30/$BR$30</f>
        <v>0.81854951681939847</v>
      </c>
      <c r="C47" s="8">
        <f>C30/$BS$30</f>
        <v>0.72706564556316045</v>
      </c>
      <c r="D47" s="8">
        <f>D30/$BT$30</f>
        <v>0.65139571126242257</v>
      </c>
      <c r="E47" s="9">
        <f>E30/$BU$30</f>
        <v>0.73268181167344426</v>
      </c>
      <c r="F47" s="7">
        <f>F30/$BR$30</f>
        <v>1.5323793539801311</v>
      </c>
      <c r="G47" s="8">
        <f>G30/$BS$30</f>
        <v>1.147363938655567</v>
      </c>
      <c r="H47" s="8">
        <f>H30/$BT$30</f>
        <v>1.0126605560013977</v>
      </c>
      <c r="I47" s="9">
        <f>I30/$BU$30</f>
        <v>1.1704659854386312</v>
      </c>
      <c r="J47" s="7">
        <f>J30/$BR$30</f>
        <v>1.5106201495501121</v>
      </c>
      <c r="K47" s="8">
        <f>K30/$BS$30</f>
        <v>1.2374593335010786</v>
      </c>
      <c r="L47" s="8">
        <f>L30/$BT$30</f>
        <v>0.93137580027623557</v>
      </c>
      <c r="M47" s="9">
        <f>M30/$BU$30</f>
        <v>1.1262215504650968</v>
      </c>
      <c r="N47" s="7">
        <f>N30/$BR$30</f>
        <v>1.169244243728659</v>
      </c>
      <c r="O47" s="8">
        <f>O30/$BS$30</f>
        <v>1.0520220735032577</v>
      </c>
      <c r="P47" s="8">
        <f>P30/$BT$30</f>
        <v>0.88315134206080292</v>
      </c>
      <c r="Q47" s="9">
        <f>Q30/$BU$30</f>
        <v>1.0611128228464846</v>
      </c>
      <c r="R47" s="7">
        <f>R30/$BR$30</f>
        <v>1.1870804827278751</v>
      </c>
      <c r="S47" s="8">
        <f>S30/$BS$30</f>
        <v>1.2651019273378239</v>
      </c>
      <c r="T47" s="8">
        <f>T30/$BT$30</f>
        <v>0.99768435351704854</v>
      </c>
      <c r="U47" s="9">
        <f>U30/$BU$30</f>
        <v>1.1156328187255309</v>
      </c>
      <c r="V47" s="7">
        <f>V30/$BR$30</f>
        <v>1.2312937011692224</v>
      </c>
      <c r="W47" s="8">
        <f>W30/$BS$30</f>
        <v>1.2950398356842128</v>
      </c>
      <c r="X47" s="8">
        <f>X30/$BT$30</f>
        <v>0.99377049993894784</v>
      </c>
      <c r="Y47" s="9">
        <f>Y30/$BU$30</f>
        <v>1.2534876586555672</v>
      </c>
      <c r="Z47" s="7">
        <f>Z30/$BR$30</f>
        <v>0.70227355745675457</v>
      </c>
      <c r="AA47" s="8">
        <f>AA30/$BS$30</f>
        <v>0.33146207476325157</v>
      </c>
      <c r="AB47" s="8">
        <f>AB30/$BT$30</f>
        <v>0.57200658605389387</v>
      </c>
      <c r="AC47" s="9">
        <f>AC30/$BU$30</f>
        <v>0.7499014189999299</v>
      </c>
      <c r="AD47" s="7">
        <f>AD30/$BR$30</f>
        <v>0.48890463573335868</v>
      </c>
      <c r="AE47" s="8">
        <f>AE30/$BS$30</f>
        <v>0.58691592066039233</v>
      </c>
      <c r="AF47" s="8">
        <f>AF30/$BT$30</f>
        <v>0.44370451775897135</v>
      </c>
      <c r="AG47" s="9">
        <f>AG30/$BU$30</f>
        <v>0.57173429337143011</v>
      </c>
      <c r="AH47" s="7">
        <f>AH30/$BR$30</f>
        <v>0.39218954297438868</v>
      </c>
      <c r="AI47" s="8">
        <f>AI30/$BS$30</f>
        <v>0.52436387991519584</v>
      </c>
      <c r="AJ47" s="8">
        <f>AJ30/$BT$30</f>
        <v>0.47839729270089948</v>
      </c>
      <c r="AK47" s="9">
        <f>AK30/$BU$30</f>
        <v>0.57767321080256862</v>
      </c>
      <c r="AL47" s="7">
        <f>AL30/$BR$30</f>
        <v>1.0010887355045264</v>
      </c>
      <c r="AM47" s="8">
        <f>AM30/$BS$30</f>
        <v>0.89691170406198872</v>
      </c>
      <c r="AN47" s="8">
        <f>AN30/$BT$30</f>
        <v>0.81367336857987593</v>
      </c>
      <c r="AO47" s="9">
        <f>AO30/$BU$30</f>
        <v>1.027052467944968</v>
      </c>
      <c r="AP47" s="7">
        <f>AP30/$BR$30</f>
        <v>1.1843466576481896</v>
      </c>
      <c r="AQ47" s="8">
        <f>AQ30/$BS$30</f>
        <v>1.0674393522508343</v>
      </c>
      <c r="AR47" s="8">
        <f>AR30/$BT$30</f>
        <v>0.94035839081438632</v>
      </c>
      <c r="AS47" s="9">
        <f>AS30/$BU$30</f>
        <v>1.0174239581998235</v>
      </c>
      <c r="AT47" s="7">
        <f>AT30/$BR$30</f>
        <v>0.56470710255687551</v>
      </c>
      <c r="AU47" s="8">
        <f>AU30/$BS$30</f>
        <v>0.7777517033945327</v>
      </c>
      <c r="AV47" s="8">
        <f>AV30/$BT$30</f>
        <v>0.14431228194616189</v>
      </c>
      <c r="AW47" s="9">
        <f>AW30/$BU$30</f>
        <v>0.54886331226151419</v>
      </c>
      <c r="AX47" s="7">
        <f>AX30/$BR$30</f>
        <v>0.66214329199726962</v>
      </c>
      <c r="AY47" s="8">
        <f>AY30/$BS$30</f>
        <v>0.37147473969229489</v>
      </c>
      <c r="AZ47" s="8">
        <f>AZ30/$BT$30</f>
        <v>0.34877669783915594</v>
      </c>
      <c r="BA47" s="9">
        <f>BA30/$BU$30</f>
        <v>0.86252085103586262</v>
      </c>
      <c r="BB47" s="7">
        <f>BB30/$BR$30</f>
        <v>1.5732937617778116</v>
      </c>
      <c r="BC47" s="8">
        <f>BC30/$BS$30</f>
        <v>1.9688885595456178</v>
      </c>
      <c r="BD47" s="8">
        <f>BD30/$BT$30</f>
        <v>1.1466174851560564</v>
      </c>
      <c r="BE47" s="9">
        <f>BE30/$BU$30</f>
        <v>1.3717935107357491</v>
      </c>
      <c r="BF47" s="7">
        <f>BF30/$BR$30</f>
        <v>1.2855537380426874</v>
      </c>
      <c r="BG47" s="8">
        <f>BG30/$BS$30</f>
        <v>1.4039609836272167</v>
      </c>
      <c r="BH47" s="8">
        <f>BH30/$BT$30</f>
        <v>1.0378168220288271</v>
      </c>
      <c r="BI47" s="9">
        <f>BI30/$BU$30</f>
        <v>1.2914386249087255</v>
      </c>
      <c r="BJ47" s="7">
        <f>BJ30/$BR$30</f>
        <v>0.48792821468371655</v>
      </c>
      <c r="BK47" s="8">
        <f>BK30/$BS$30</f>
        <v>0.8175352183456559</v>
      </c>
      <c r="BL47" s="8">
        <f>BL30/$BT$30</f>
        <v>0.58489483657125363</v>
      </c>
      <c r="BM47" s="9">
        <f>BM30/$BU$30</f>
        <v>0.65280604752674498</v>
      </c>
      <c r="BN47" s="8"/>
      <c r="BO47" s="8"/>
      <c r="BP47" s="8"/>
      <c r="BQ47" s="8"/>
    </row>
    <row r="48" spans="1:69" ht="15.75" thickBot="1" x14ac:dyDescent="0.3">
      <c r="A48" s="4" t="s">
        <v>55</v>
      </c>
      <c r="B48" s="4">
        <f>B31/$BR$31</f>
        <v>0.77040062791601549</v>
      </c>
      <c r="C48" s="5">
        <f>C31/$BS$31</f>
        <v>0.74535789668424335</v>
      </c>
      <c r="D48" s="5">
        <f>D31/$BT$31</f>
        <v>0.92689136740476308</v>
      </c>
      <c r="E48" s="6">
        <f>E31/$BU$31</f>
        <v>0.80620424151100523</v>
      </c>
      <c r="F48" s="4">
        <f>F31/$BR$31</f>
        <v>1.2816042756213057</v>
      </c>
      <c r="G48" s="5">
        <f>G31/$BS$31</f>
        <v>1.0341751267523713</v>
      </c>
      <c r="H48" s="5">
        <f>H31/$BT$31</f>
        <v>1.3198195256817209</v>
      </c>
      <c r="I48" s="6">
        <f>I31/$BU$31</f>
        <v>0.97088270922215147</v>
      </c>
      <c r="J48" s="4">
        <f>J31/$BR$31</f>
        <v>1.2890315894853865</v>
      </c>
      <c r="K48" s="5">
        <f>K31/$BS$31</f>
        <v>0.9176845331097454</v>
      </c>
      <c r="L48" s="5">
        <f>L31/$BT$31</f>
        <v>1.2274016590407117</v>
      </c>
      <c r="M48" s="6">
        <f>M31/$BU$31</f>
        <v>1.1080567075718462</v>
      </c>
      <c r="N48" s="4">
        <f>N31/$BR$31</f>
        <v>0.97755066040027572</v>
      </c>
      <c r="O48" s="5">
        <f>O31/$BS$31</f>
        <v>1.0711611963498824</v>
      </c>
      <c r="P48" s="5">
        <f>P31/$BT$31</f>
        <v>1.2333817396199263</v>
      </c>
      <c r="Q48" s="6">
        <f>Q31/$BU$31</f>
        <v>1.0480711257761042</v>
      </c>
      <c r="R48" s="4">
        <f>R31/$BR$31</f>
        <v>0.97438863044382162</v>
      </c>
      <c r="S48" s="5">
        <f>S31/$BS$31</f>
        <v>1.3546979146827609</v>
      </c>
      <c r="T48" s="5">
        <f>T31/$BT$31</f>
        <v>1.3441093930317396</v>
      </c>
      <c r="U48" s="6">
        <f>U31/$BU$31</f>
        <v>1.0403628594757026</v>
      </c>
      <c r="V48" s="4">
        <f>V31/$BR$31</f>
        <v>1.0505096141277221</v>
      </c>
      <c r="W48" s="5">
        <f>W31/$BS$31</f>
        <v>1.1825732082484015</v>
      </c>
      <c r="X48" s="5">
        <f>X31/$BT$31</f>
        <v>1.4812237866256681</v>
      </c>
      <c r="Y48" s="6">
        <f>Y31/$BU$31</f>
        <v>1.3118463764875938</v>
      </c>
      <c r="Z48" s="4">
        <f>Z31/$BR$31</f>
        <v>0.69657293273780918</v>
      </c>
      <c r="AA48" s="5">
        <f>AA31/$BS$31</f>
        <v>0.32622192819288304</v>
      </c>
      <c r="AB48" s="5">
        <f>AB31/$BT$31</f>
        <v>0.73757265835751595</v>
      </c>
      <c r="AC48" s="6">
        <f>AC31/$BU$31</f>
        <v>0.75875513025379371</v>
      </c>
      <c r="AD48" s="4">
        <f>AD31/$BR$31</f>
        <v>0.43905317918547782</v>
      </c>
      <c r="AE48" s="5">
        <f>AE31/$BS$31</f>
        <v>0.63073206157360406</v>
      </c>
      <c r="AF48" s="5">
        <f>AF31/$BT$31</f>
        <v>0.56524894986875085</v>
      </c>
      <c r="AG48" s="6">
        <f>AG31/$BU$31</f>
        <v>0.56258541751557134</v>
      </c>
      <c r="AH48" s="4">
        <f>AH31/$BR$31</f>
        <v>0.40890161091805838</v>
      </c>
      <c r="AI48" s="5">
        <f>AI31/$BS$31</f>
        <v>0.63913685187836622</v>
      </c>
      <c r="AJ48" s="5">
        <f>AJ31/$BT$31</f>
        <v>0.68643120508177624</v>
      </c>
      <c r="AK48" s="6">
        <f>AK31/$BU$31</f>
        <v>0.5825932893202298</v>
      </c>
      <c r="AL48" s="4">
        <f>AL31/$BR$31</f>
        <v>1.2860874168418761</v>
      </c>
      <c r="AM48" s="5">
        <f>AM31/$BS$31</f>
        <v>1.0250329165876091</v>
      </c>
      <c r="AN48" s="5">
        <f>AN31/$BT$31</f>
        <v>1.2185111933360475</v>
      </c>
      <c r="AO48" s="6">
        <f>AO31/$BU$31</f>
        <v>0.97859258269659843</v>
      </c>
      <c r="AP48" s="4">
        <f>AP31/$BR$31</f>
        <v>1.6288789242065571</v>
      </c>
      <c r="AQ48" s="5">
        <f>AQ31/$BS$31</f>
        <v>1.1438087911002068</v>
      </c>
      <c r="AR48" s="5">
        <f>AR31/$BT$31</f>
        <v>1.2565139913163128</v>
      </c>
      <c r="AS48" s="6">
        <f>AS31/$BU$31</f>
        <v>0.98073991041947739</v>
      </c>
      <c r="AT48" s="4">
        <f>AT31/$BR$31</f>
        <v>0.51328047928512932</v>
      </c>
      <c r="AU48" s="5">
        <f>AU31/$BS$31</f>
        <v>0.87755719037070257</v>
      </c>
      <c r="AV48" s="5">
        <f>AV31/$BT$31</f>
        <v>0.17427606800005457</v>
      </c>
      <c r="AW48" s="6">
        <f>AW31/$BU$31</f>
        <v>0.63335114424429018</v>
      </c>
      <c r="AX48" s="4">
        <f>AX31/$BR$31</f>
        <v>0.73049144033035285</v>
      </c>
      <c r="AY48" s="5">
        <f>AY31/$BS$31</f>
        <v>0.44959035305204437</v>
      </c>
      <c r="AZ48" s="5">
        <f>AZ31/$BT$31</f>
        <v>0.47283351206915364</v>
      </c>
      <c r="BA48" s="6">
        <f>BA31/$BU$31</f>
        <v>0.65115779990720635</v>
      </c>
      <c r="BB48" s="4">
        <f>BB31/$BR$31</f>
        <v>1.1375614194542265</v>
      </c>
      <c r="BC48" s="5">
        <f>BC31/$BS$31</f>
        <v>1.9351159219515659</v>
      </c>
      <c r="BD48" s="5">
        <f>BD31/$BT$31</f>
        <v>1.5635819100043267</v>
      </c>
      <c r="BE48" s="6">
        <f>BE31/$BU$31</f>
        <v>1.3575074765198789</v>
      </c>
      <c r="BF48" s="4">
        <f>BF31/$BR$31</f>
        <v>1.05708007855926</v>
      </c>
      <c r="BG48" s="5">
        <f>BG31/$BS$31</f>
        <v>1.368671805759986</v>
      </c>
      <c r="BH48" s="5">
        <f>BH31/$BT$31</f>
        <v>1.3746327818876873</v>
      </c>
      <c r="BI48" s="6">
        <f>BI31/$BU$31</f>
        <v>1.3657723315591008</v>
      </c>
      <c r="BJ48" s="4">
        <f>BJ31/$BR$31</f>
        <v>0.61787193045340372</v>
      </c>
      <c r="BK48" s="5">
        <f>BK31/$BS$31</f>
        <v>0.93659184198947043</v>
      </c>
      <c r="BL48" s="5">
        <f>BL31/$BT$31</f>
        <v>0.88773194127625665</v>
      </c>
      <c r="BM48" s="6">
        <f>BM31/$BU$31</f>
        <v>0.95692417303220456</v>
      </c>
      <c r="BN48" s="8"/>
      <c r="BO48" s="8"/>
      <c r="BP48" s="8"/>
      <c r="BQ48" s="8"/>
    </row>
    <row r="51" spans="1:35" ht="15.75" thickBot="1" x14ac:dyDescent="0.3"/>
    <row r="52" spans="1:35" ht="15.75" thickBot="1" x14ac:dyDescent="0.3">
      <c r="A52" s="24" t="s">
        <v>25</v>
      </c>
      <c r="B52" s="13" t="s">
        <v>5</v>
      </c>
      <c r="C52" s="13" t="s">
        <v>4</v>
      </c>
      <c r="D52" s="13" t="s">
        <v>3</v>
      </c>
      <c r="E52" s="13" t="s">
        <v>6</v>
      </c>
      <c r="F52" s="13" t="s">
        <v>7</v>
      </c>
      <c r="G52" s="13" t="s">
        <v>8</v>
      </c>
      <c r="H52" s="13" t="s">
        <v>16</v>
      </c>
      <c r="I52" s="13" t="s">
        <v>17</v>
      </c>
      <c r="J52" s="13" t="s">
        <v>18</v>
      </c>
      <c r="K52" s="13" t="s">
        <v>11</v>
      </c>
      <c r="L52" s="13" t="s">
        <v>14</v>
      </c>
      <c r="M52" s="13" t="s">
        <v>9</v>
      </c>
      <c r="N52" s="13" t="s">
        <v>10</v>
      </c>
      <c r="O52" s="13" t="s">
        <v>12</v>
      </c>
      <c r="P52" s="13" t="s">
        <v>13</v>
      </c>
      <c r="Q52" s="14" t="s">
        <v>15</v>
      </c>
      <c r="S52" s="24" t="s">
        <v>64</v>
      </c>
      <c r="T52" s="13" t="s">
        <v>5</v>
      </c>
      <c r="U52" s="13" t="s">
        <v>4</v>
      </c>
      <c r="V52" s="13" t="s">
        <v>3</v>
      </c>
      <c r="W52" s="13" t="s">
        <v>6</v>
      </c>
      <c r="X52" s="13" t="s">
        <v>7</v>
      </c>
      <c r="Y52" s="13" t="s">
        <v>8</v>
      </c>
      <c r="Z52" s="13" t="s">
        <v>16</v>
      </c>
      <c r="AA52" s="13" t="s">
        <v>17</v>
      </c>
      <c r="AB52" s="13" t="s">
        <v>18</v>
      </c>
      <c r="AC52" s="13" t="s">
        <v>11</v>
      </c>
      <c r="AD52" s="13" t="s">
        <v>14</v>
      </c>
      <c r="AE52" s="13" t="s">
        <v>9</v>
      </c>
      <c r="AF52" s="13" t="s">
        <v>10</v>
      </c>
      <c r="AG52" s="13" t="s">
        <v>12</v>
      </c>
      <c r="AH52" s="13" t="s">
        <v>13</v>
      </c>
      <c r="AI52" s="14" t="s">
        <v>15</v>
      </c>
    </row>
    <row r="53" spans="1:35" x14ac:dyDescent="0.25">
      <c r="A53" s="1" t="s">
        <v>19</v>
      </c>
      <c r="B53" s="15">
        <f>AVERAGE(B37:E37)</f>
        <v>1.2419973701356968</v>
      </c>
      <c r="C53" s="18">
        <f>AVERAGE(F37,G37,H37,I37)</f>
        <v>0.48624341533484627</v>
      </c>
      <c r="D53" s="18">
        <f>AVERAGE(J37:M37)</f>
        <v>0.39258616901127408</v>
      </c>
      <c r="E53" s="18">
        <f>AVERAGE(N37:Q37)</f>
        <v>0.98196770312473303</v>
      </c>
      <c r="F53" s="18">
        <f>AVERAGE(R37:U37)</f>
        <v>0.38719029362545598</v>
      </c>
      <c r="G53" s="18">
        <f>AVERAGE(V37:Y37)</f>
        <v>0.51693211577776654</v>
      </c>
      <c r="H53" s="18">
        <f>AVERAGE(Z37:AC37)</f>
        <v>1.330735067509645</v>
      </c>
      <c r="I53" s="18">
        <f>AVERAGE(AD37:AG37)</f>
        <v>0.39565630119051093</v>
      </c>
      <c r="J53" s="18">
        <f>AVERAGE(AH37:AK37)</f>
        <v>0.69545105520640071</v>
      </c>
      <c r="K53" s="18">
        <f>AVERAGE(AL37:AO37)</f>
        <v>1.1360333128444846</v>
      </c>
      <c r="L53" s="18">
        <f>AVERAGE(AP37:AS37)</f>
        <v>0.64495746177032742</v>
      </c>
      <c r="M53" s="18">
        <f>AVERAGE(AT37:AW37)</f>
        <v>1.7007893353867916</v>
      </c>
      <c r="N53" s="18">
        <f>AVERAGE(AX37,AY37,AZ37,BA37)</f>
        <v>0.86133323300418319</v>
      </c>
      <c r="O53" s="18">
        <f>AVERAGE(BB37:BE37)</f>
        <v>0.45827191095507175</v>
      </c>
      <c r="P53" s="18">
        <f>AVERAGE(BF37:BI37)</f>
        <v>0.48816940329848713</v>
      </c>
      <c r="Q53" s="21">
        <f>AVERAGE(BJ37:BM37)</f>
        <v>1.436381856898352</v>
      </c>
      <c r="S53" s="1" t="s">
        <v>19</v>
      </c>
      <c r="T53" s="15">
        <f>STDEV(B37:E37)/SQRT(4)</f>
        <v>7.8979736228129899E-2</v>
      </c>
      <c r="U53" s="18">
        <f>STDEV(F37:I37)/SQRT(4)</f>
        <v>3.2853772082451549E-2</v>
      </c>
      <c r="V53" s="18">
        <f>STDEV(J37:M37)/SQRT(4)</f>
        <v>5.0488580297858875E-2</v>
      </c>
      <c r="W53" s="18">
        <f>STDEV(N37:Q37)/SQRT(4)</f>
        <v>3.4254379046855361E-2</v>
      </c>
      <c r="X53" s="18">
        <f>STDEV(R37:U37)/SQRT(4)</f>
        <v>1.4655540596027852E-2</v>
      </c>
      <c r="Y53" s="18">
        <f>STDEV(V37:Y37)/SQRT(4)</f>
        <v>4.8683783420321904E-2</v>
      </c>
      <c r="Z53" s="18">
        <f>STDEV(Z37:AC37)/SQRT(4)</f>
        <v>0.27596487285753218</v>
      </c>
      <c r="AA53" s="18">
        <f>STDEV(AD37:AG37)/SQRT(4)</f>
        <v>7.3321043794814134E-2</v>
      </c>
      <c r="AB53" s="18">
        <f>STDEV(AH37:AK37)/SQRT(4)</f>
        <v>2.4436795320191114E-2</v>
      </c>
      <c r="AC53" s="18">
        <f>STDEV(AL37:AO37)/SQRT(4)</f>
        <v>6.5685627017825349E-2</v>
      </c>
      <c r="AD53" s="26">
        <f>STDEV(AP37:AS37)/SQRT(4)</f>
        <v>3.2633807254345629E-2</v>
      </c>
      <c r="AE53" s="18">
        <f>STDEV(AT37:AW37)/SQRT(4)</f>
        <v>0.28038930055320488</v>
      </c>
      <c r="AF53" s="18">
        <f>STDEV(AX37:BA37)/SQRT(4)</f>
        <v>0.11395341948339649</v>
      </c>
      <c r="AG53" s="18">
        <f>STDEV(BB37:BE37)/SQRT(4)</f>
        <v>4.0795333380659E-2</v>
      </c>
      <c r="AH53" s="18">
        <f>STDEV(BF37:BI37)/SQRT(4)</f>
        <v>0.12308664063443893</v>
      </c>
      <c r="AI53" s="21">
        <f>STDEV(BJ37:BM37)/SQRT(4)</f>
        <v>7.573931017739835E-2</v>
      </c>
    </row>
    <row r="54" spans="1:35" x14ac:dyDescent="0.25">
      <c r="A54" s="7" t="s">
        <v>20</v>
      </c>
      <c r="B54" s="16">
        <f t="shared" ref="B54:B64" si="36">AVERAGE(B38:E38)</f>
        <v>1.2433912491680048</v>
      </c>
      <c r="C54" s="19">
        <f t="shared" ref="C54:C64" si="37">AVERAGE(F38,G38,H38,I38)</f>
        <v>0.87720292618617601</v>
      </c>
      <c r="D54" s="19">
        <f t="shared" ref="D54:D64" si="38">AVERAGE(J38:M38)</f>
        <v>0.96389781161707666</v>
      </c>
      <c r="E54" s="19">
        <f t="shared" ref="E54:E63" si="39">AVERAGE(N38:Q38)</f>
        <v>1.0019112109644968</v>
      </c>
      <c r="F54" s="19">
        <f t="shared" ref="F54:F64" si="40">AVERAGE(R38:U38)</f>
        <v>1.0135713877297667</v>
      </c>
      <c r="G54" s="19">
        <f t="shared" ref="G54:G64" si="41">AVERAGE(V38:Y38)</f>
        <v>0.93051755579561102</v>
      </c>
      <c r="H54" s="19">
        <f t="shared" ref="H54:H64" si="42">AVERAGE(Z38:AC38)</f>
        <v>1.3396441238500585</v>
      </c>
      <c r="I54" s="19">
        <f t="shared" ref="I54:I64" si="43">AVERAGE(AD38:AG38)</f>
        <v>1.0020937973266819</v>
      </c>
      <c r="J54" s="19">
        <f t="shared" ref="J54:J64" si="44">AVERAGE(AH38:AK38)</f>
        <v>1.2132580300243263</v>
      </c>
      <c r="K54" s="19">
        <f t="shared" ref="K54:K64" si="45">AVERAGE(AL38:AO38)</f>
        <v>1.1280584903103845</v>
      </c>
      <c r="L54" s="19">
        <f t="shared" ref="L54:L64" si="46">AVERAGE(AP38:AS38)</f>
        <v>1.0310889916248158</v>
      </c>
      <c r="M54" s="19">
        <f t="shared" ref="M54:M64" si="47">AVERAGE(AT38:AW38)</f>
        <v>1.6337051648069045</v>
      </c>
      <c r="N54" s="19">
        <f t="shared" ref="N54:N64" si="48">AVERAGE(AX38,AY38,AZ38,BA38)</f>
        <v>1.2777562401891693</v>
      </c>
      <c r="O54" s="19">
        <f t="shared" ref="O54:O64" si="49">AVERAGE(BB38:BE38)</f>
        <v>0.5675503294730424</v>
      </c>
      <c r="P54" s="19">
        <f t="shared" ref="P54:P64" si="50">AVERAGE(BF38:BI38)</f>
        <v>0.93258531609590434</v>
      </c>
      <c r="Q54" s="22">
        <f t="shared" ref="Q54:Q64" si="51">AVERAGE(BJ38:BM38)</f>
        <v>1.4008072912572289</v>
      </c>
      <c r="S54" s="7" t="s">
        <v>20</v>
      </c>
      <c r="T54" s="16">
        <f t="shared" ref="T54:T64" si="52">STDEV(B38:E38)/SQRT(4)</f>
        <v>4.6625366734336475E-2</v>
      </c>
      <c r="U54" s="19">
        <f t="shared" ref="U54:U64" si="53">STDEV(F38:I38)/SQRT(4)</f>
        <v>1.9032297141642573E-2</v>
      </c>
      <c r="V54" s="19">
        <f t="shared" ref="V54:V64" si="54">STDEV(J38:M38)/SQRT(4)</f>
        <v>3.5336179607882906E-2</v>
      </c>
      <c r="W54" s="19">
        <f t="shared" ref="W54:W64" si="55">STDEV(N38:Q38)/SQRT(4)</f>
        <v>1.6674788654900071E-2</v>
      </c>
      <c r="X54" s="19">
        <f t="shared" ref="X54:X64" si="56">STDEV(R38:U38)/SQRT(4)</f>
        <v>4.6404910404608438E-2</v>
      </c>
      <c r="Y54" s="19">
        <f t="shared" ref="Y54:Y64" si="57">STDEV(V38:Y38)/SQRT(4)</f>
        <v>3.5708625022456961E-2</v>
      </c>
      <c r="Z54" s="19">
        <f t="shared" ref="Z54:Z64" si="58">STDEV(Z38:AC38)/SQRT(4)</f>
        <v>0.12285374712515104</v>
      </c>
      <c r="AA54" s="19">
        <f t="shared" ref="AA54:AA64" si="59">STDEV(AD38:AG38)/SQRT(4)</f>
        <v>7.4017898565789705E-2</v>
      </c>
      <c r="AB54" s="19">
        <f t="shared" ref="AB54:AB64" si="60">STDEV(AH38:AK38)/SQRT(4)</f>
        <v>9.8410306292924229E-2</v>
      </c>
      <c r="AC54" s="19">
        <f t="shared" ref="AC54:AC64" si="61">STDEV(AL38:AO38)/SQRT(4)</f>
        <v>7.8658180182326357E-2</v>
      </c>
      <c r="AD54" s="19">
        <f t="shared" ref="AD54:AD64" si="62">STDEV(AP38:AS38)/SQRT(4)</f>
        <v>7.5539630330943505E-2</v>
      </c>
      <c r="AE54" s="19">
        <f t="shared" ref="AE54:AE64" si="63">STDEV(AT38:AW38)/SQRT(4)</f>
        <v>0.25274435948458623</v>
      </c>
      <c r="AF54" s="19">
        <f t="shared" ref="AF54:AF64" si="64">STDEV(AX38:BA38)/SQRT(4)</f>
        <v>9.9761983214114933E-2</v>
      </c>
      <c r="AG54" s="19">
        <f t="shared" ref="AG54:AG64" si="65">STDEV(BB38:BE38)/SQRT(4)</f>
        <v>6.1589547693388001E-2</v>
      </c>
      <c r="AH54" s="19">
        <f t="shared" ref="AH54:AH64" si="66">STDEV(BF38:BI38)/SQRT(4)</f>
        <v>5.9292625657806686E-2</v>
      </c>
      <c r="AI54" s="22">
        <f t="shared" ref="AI54:AI64" si="67">STDEV(BJ38:BM38)/SQRT(4)</f>
        <v>0.157364997957402</v>
      </c>
    </row>
    <row r="55" spans="1:35" x14ac:dyDescent="0.25">
      <c r="A55" s="7" t="s">
        <v>21</v>
      </c>
      <c r="B55" s="16">
        <f t="shared" si="36"/>
        <v>1.2738903315196568</v>
      </c>
      <c r="C55" s="19">
        <f t="shared" si="37"/>
        <v>0.82508011716801244</v>
      </c>
      <c r="D55" s="19">
        <f t="shared" si="38"/>
        <v>0.94702308500922094</v>
      </c>
      <c r="E55" s="19">
        <f t="shared" si="39"/>
        <v>0.97592553227500167</v>
      </c>
      <c r="F55" s="19">
        <f t="shared" si="40"/>
        <v>1.0077669806031582</v>
      </c>
      <c r="G55" s="19">
        <f t="shared" si="41"/>
        <v>0.99614814178618971</v>
      </c>
      <c r="H55" s="19">
        <f t="shared" si="42"/>
        <v>1.4292307758451388</v>
      </c>
      <c r="I55" s="19">
        <f t="shared" si="43"/>
        <v>1.6533076212747724</v>
      </c>
      <c r="J55" s="19">
        <f t="shared" si="44"/>
        <v>1.5339366682559741</v>
      </c>
      <c r="K55" s="19">
        <f t="shared" si="45"/>
        <v>1.0744738336291462</v>
      </c>
      <c r="L55" s="19">
        <f t="shared" si="46"/>
        <v>0.96734693162342322</v>
      </c>
      <c r="M55" s="19">
        <f t="shared" si="47"/>
        <v>1.7970553272473608</v>
      </c>
      <c r="N55" s="19">
        <f t="shared" si="48"/>
        <v>1.494657534693937</v>
      </c>
      <c r="O55" s="19">
        <f t="shared" si="49"/>
        <v>0.73720375331018573</v>
      </c>
      <c r="P55" s="19">
        <f t="shared" si="50"/>
        <v>0.93500235628739414</v>
      </c>
      <c r="Q55" s="22">
        <f t="shared" si="51"/>
        <v>1.3059042627354045</v>
      </c>
      <c r="S55" s="7" t="s">
        <v>21</v>
      </c>
      <c r="T55" s="16">
        <f t="shared" si="52"/>
        <v>3.0218718842347055E-2</v>
      </c>
      <c r="U55" s="19">
        <f t="shared" si="53"/>
        <v>3.8622185080953123E-2</v>
      </c>
      <c r="V55" s="19">
        <f t="shared" si="54"/>
        <v>4.8775477458888286E-2</v>
      </c>
      <c r="W55" s="19">
        <f t="shared" si="55"/>
        <v>3.0970106656157546E-2</v>
      </c>
      <c r="X55" s="19">
        <f t="shared" si="56"/>
        <v>5.3588641242415691E-2</v>
      </c>
      <c r="Y55" s="19">
        <f t="shared" si="57"/>
        <v>3.0806180789671504E-2</v>
      </c>
      <c r="Z55" s="19">
        <f t="shared" si="58"/>
        <v>8.7598828176213464E-2</v>
      </c>
      <c r="AA55" s="19">
        <f t="shared" si="59"/>
        <v>8.7915721635920971E-2</v>
      </c>
      <c r="AB55" s="19">
        <f t="shared" si="60"/>
        <v>7.4631428936966088E-2</v>
      </c>
      <c r="AC55" s="19">
        <f t="shared" si="61"/>
        <v>3.2651254661081174E-2</v>
      </c>
      <c r="AD55" s="19">
        <f t="shared" si="62"/>
        <v>4.8110519267489847E-2</v>
      </c>
      <c r="AE55" s="19">
        <f t="shared" si="63"/>
        <v>0.36119764328145876</v>
      </c>
      <c r="AF55" s="19">
        <f t="shared" si="64"/>
        <v>0.17512656205302582</v>
      </c>
      <c r="AG55" s="19">
        <f t="shared" si="65"/>
        <v>6.8497428823962966E-2</v>
      </c>
      <c r="AH55" s="19">
        <f t="shared" si="66"/>
        <v>7.8527067364247791E-2</v>
      </c>
      <c r="AI55" s="22">
        <f t="shared" si="67"/>
        <v>0.16058408615231992</v>
      </c>
    </row>
    <row r="56" spans="1:35" x14ac:dyDescent="0.25">
      <c r="A56" s="7" t="s">
        <v>22</v>
      </c>
      <c r="B56" s="16">
        <f t="shared" si="36"/>
        <v>1.2077220844915049</v>
      </c>
      <c r="C56" s="19">
        <f t="shared" si="37"/>
        <v>0.92605268661891393</v>
      </c>
      <c r="D56" s="19">
        <f t="shared" si="38"/>
        <v>1.0188297751347675</v>
      </c>
      <c r="E56" s="19">
        <f t="shared" si="39"/>
        <v>0.98713688712980541</v>
      </c>
      <c r="F56" s="19">
        <f t="shared" si="40"/>
        <v>1.0072188731810572</v>
      </c>
      <c r="G56" s="19">
        <f t="shared" si="41"/>
        <v>0.94730033040080996</v>
      </c>
      <c r="H56" s="19">
        <f t="shared" si="42"/>
        <v>1.4903760062686195</v>
      </c>
      <c r="I56" s="19">
        <f t="shared" si="43"/>
        <v>1.9791021022695672</v>
      </c>
      <c r="J56" s="19">
        <f t="shared" si="44"/>
        <v>1.8628713215528478</v>
      </c>
      <c r="K56" s="19">
        <f t="shared" si="45"/>
        <v>1.0552849712975574</v>
      </c>
      <c r="L56" s="19">
        <f t="shared" si="46"/>
        <v>0.93874999836661743</v>
      </c>
      <c r="M56" s="19">
        <f t="shared" si="47"/>
        <v>1.5018866316045933</v>
      </c>
      <c r="N56" s="19">
        <f t="shared" si="48"/>
        <v>1.4354723167475292</v>
      </c>
      <c r="O56" s="19">
        <f t="shared" si="49"/>
        <v>0.63763089637792059</v>
      </c>
      <c r="P56" s="19">
        <f t="shared" si="50"/>
        <v>0.9222354889525779</v>
      </c>
      <c r="Q56" s="22">
        <f t="shared" si="51"/>
        <v>1.3155897513385577</v>
      </c>
      <c r="S56" s="7" t="s">
        <v>22</v>
      </c>
      <c r="T56" s="16">
        <f t="shared" si="52"/>
        <v>5.4571875870910433E-2</v>
      </c>
      <c r="U56" s="19">
        <f t="shared" si="53"/>
        <v>4.4771975698178562E-2</v>
      </c>
      <c r="V56" s="19">
        <f t="shared" si="54"/>
        <v>7.0739514162582867E-2</v>
      </c>
      <c r="W56" s="19">
        <f t="shared" si="55"/>
        <v>1.6536753125170632E-2</v>
      </c>
      <c r="X56" s="19">
        <f t="shared" si="56"/>
        <v>4.2291763988918318E-2</v>
      </c>
      <c r="Y56" s="19">
        <f t="shared" si="57"/>
        <v>2.4645691283917224E-2</v>
      </c>
      <c r="Z56" s="19">
        <f t="shared" si="58"/>
        <v>3.4460819485939355E-2</v>
      </c>
      <c r="AA56" s="19">
        <f t="shared" si="59"/>
        <v>6.4549315803776319E-2</v>
      </c>
      <c r="AB56" s="19">
        <f t="shared" si="60"/>
        <v>0.15018228935636413</v>
      </c>
      <c r="AC56" s="19">
        <f t="shared" si="61"/>
        <v>1.138629598361089E-2</v>
      </c>
      <c r="AD56" s="19">
        <f t="shared" si="62"/>
        <v>6.7946263238963495E-2</v>
      </c>
      <c r="AE56" s="19">
        <f t="shared" si="63"/>
        <v>0.11150437498037089</v>
      </c>
      <c r="AF56" s="19">
        <f t="shared" si="64"/>
        <v>0.22605035916875801</v>
      </c>
      <c r="AG56" s="19">
        <f t="shared" si="65"/>
        <v>4.7463933465119061E-2</v>
      </c>
      <c r="AH56" s="19">
        <f t="shared" si="66"/>
        <v>6.7807652639053015E-2</v>
      </c>
      <c r="AI56" s="22">
        <f t="shared" si="67"/>
        <v>0.14328251783270543</v>
      </c>
    </row>
    <row r="57" spans="1:35" x14ac:dyDescent="0.25">
      <c r="A57" s="7" t="s">
        <v>23</v>
      </c>
      <c r="B57" s="16">
        <f t="shared" si="36"/>
        <v>1.2175205670637175</v>
      </c>
      <c r="C57" s="19">
        <f t="shared" si="37"/>
        <v>0.79886512648372654</v>
      </c>
      <c r="D57" s="19">
        <f t="shared" si="38"/>
        <v>0.95164038562482256</v>
      </c>
      <c r="E57" s="19">
        <f t="shared" si="39"/>
        <v>0.93280902265226673</v>
      </c>
      <c r="F57" s="19">
        <f t="shared" si="40"/>
        <v>0.95756254117770911</v>
      </c>
      <c r="G57" s="19">
        <f t="shared" si="41"/>
        <v>0.87005289066910652</v>
      </c>
      <c r="H57" s="19">
        <f t="shared" si="42"/>
        <v>1.3526858462827576</v>
      </c>
      <c r="I57" s="19">
        <f t="shared" si="43"/>
        <v>1.8615775756074755</v>
      </c>
      <c r="J57" s="19">
        <f t="shared" si="44"/>
        <v>1.6612435953775782</v>
      </c>
      <c r="K57" s="19">
        <f t="shared" si="45"/>
        <v>0.95015429912412985</v>
      </c>
      <c r="L57" s="19">
        <f t="shared" si="46"/>
        <v>0.85791204321522097</v>
      </c>
      <c r="M57" s="19">
        <f t="shared" si="47"/>
        <v>1.4369002730061933</v>
      </c>
      <c r="N57" s="19">
        <f t="shared" si="48"/>
        <v>1.4938356664305981</v>
      </c>
      <c r="O57" s="19">
        <f t="shared" si="49"/>
        <v>0.55048051292090361</v>
      </c>
      <c r="P57" s="19">
        <f t="shared" si="50"/>
        <v>0.85005606592477567</v>
      </c>
      <c r="Q57" s="22">
        <f t="shared" si="51"/>
        <v>1.1997863929642869</v>
      </c>
      <c r="S57" s="7" t="s">
        <v>23</v>
      </c>
      <c r="T57" s="16">
        <f t="shared" si="52"/>
        <v>4.9982740028058636E-2</v>
      </c>
      <c r="U57" s="19">
        <f t="shared" si="53"/>
        <v>5.9192292145284146E-2</v>
      </c>
      <c r="V57" s="19">
        <f t="shared" si="54"/>
        <v>7.0374332476032878E-2</v>
      </c>
      <c r="W57" s="19">
        <f t="shared" si="55"/>
        <v>2.1740478002271416E-2</v>
      </c>
      <c r="X57" s="19">
        <f t="shared" si="56"/>
        <v>4.4048625875549328E-2</v>
      </c>
      <c r="Y57" s="19">
        <f t="shared" si="57"/>
        <v>4.1772490996612843E-2</v>
      </c>
      <c r="Z57" s="19">
        <f t="shared" si="58"/>
        <v>7.6478155940906872E-2</v>
      </c>
      <c r="AA57" s="19">
        <f t="shared" si="59"/>
        <v>0.10074807339256474</v>
      </c>
      <c r="AB57" s="19">
        <f t="shared" si="60"/>
        <v>0.10641463811414709</v>
      </c>
      <c r="AC57" s="19">
        <f t="shared" si="61"/>
        <v>4.8781830426265965E-2</v>
      </c>
      <c r="AD57" s="19">
        <f t="shared" si="62"/>
        <v>0.10404977940431027</v>
      </c>
      <c r="AE57" s="19">
        <f t="shared" si="63"/>
        <v>0.22066519945962704</v>
      </c>
      <c r="AF57" s="19">
        <f t="shared" si="64"/>
        <v>7.6381721068065789E-2</v>
      </c>
      <c r="AG57" s="19">
        <f t="shared" si="65"/>
        <v>3.1265217092112378E-2</v>
      </c>
      <c r="AH57" s="19">
        <f t="shared" si="66"/>
        <v>5.843636475636383E-2</v>
      </c>
      <c r="AI57" s="22">
        <f t="shared" si="67"/>
        <v>8.4838089522859247E-2</v>
      </c>
    </row>
    <row r="58" spans="1:35" x14ac:dyDescent="0.25">
      <c r="A58" s="7" t="s">
        <v>24</v>
      </c>
      <c r="B58" s="16">
        <f t="shared" si="36"/>
        <v>1.2636254216553853</v>
      </c>
      <c r="C58" s="19">
        <f t="shared" si="37"/>
        <v>0.86879086823172713</v>
      </c>
      <c r="D58" s="19">
        <f t="shared" si="38"/>
        <v>0.99167711268519543</v>
      </c>
      <c r="E58" s="19">
        <f t="shared" si="39"/>
        <v>0.96657719665872521</v>
      </c>
      <c r="F58" s="19">
        <f t="shared" si="40"/>
        <v>1.0072298560894244</v>
      </c>
      <c r="G58" s="19">
        <f t="shared" si="41"/>
        <v>0.96659145078650099</v>
      </c>
      <c r="H58" s="19">
        <f t="shared" si="42"/>
        <v>1.4242028209877202</v>
      </c>
      <c r="I58" s="19">
        <f t="shared" si="43"/>
        <v>1.9493383752996893</v>
      </c>
      <c r="J58" s="19">
        <f t="shared" si="44"/>
        <v>1.8786351351424773</v>
      </c>
      <c r="K58" s="19">
        <f t="shared" si="45"/>
        <v>1.0121264366329552</v>
      </c>
      <c r="L58" s="19">
        <f t="shared" si="46"/>
        <v>0.88913500178109639</v>
      </c>
      <c r="M58" s="19">
        <f t="shared" si="47"/>
        <v>1.1746532036296051</v>
      </c>
      <c r="N58" s="19">
        <f t="shared" si="48"/>
        <v>1.6409552928778677</v>
      </c>
      <c r="O58" s="19">
        <f t="shared" si="49"/>
        <v>0.5278210097703363</v>
      </c>
      <c r="P58" s="19">
        <f t="shared" si="50"/>
        <v>0.80144290537808693</v>
      </c>
      <c r="Q58" s="22">
        <f t="shared" si="51"/>
        <v>1.3018553665379746</v>
      </c>
      <c r="S58" s="7" t="s">
        <v>24</v>
      </c>
      <c r="T58" s="16">
        <f t="shared" si="52"/>
        <v>4.8332346034403034E-2</v>
      </c>
      <c r="U58" s="19">
        <f t="shared" si="53"/>
        <v>5.6426649768177448E-2</v>
      </c>
      <c r="V58" s="19">
        <f t="shared" si="54"/>
        <v>8.1108727834218547E-2</v>
      </c>
      <c r="W58" s="19">
        <f t="shared" si="55"/>
        <v>3.5459068987580229E-2</v>
      </c>
      <c r="X58" s="19">
        <f t="shared" si="56"/>
        <v>4.6760259806836436E-2</v>
      </c>
      <c r="Y58" s="19">
        <f t="shared" si="57"/>
        <v>4.127873947751623E-2</v>
      </c>
      <c r="Z58" s="19">
        <f t="shared" si="58"/>
        <v>0.10652175192824517</v>
      </c>
      <c r="AA58" s="19">
        <f t="shared" si="59"/>
        <v>0.13856190004288341</v>
      </c>
      <c r="AB58" s="19">
        <f t="shared" si="60"/>
        <v>0.11538318121620331</v>
      </c>
      <c r="AC58" s="19">
        <f t="shared" si="61"/>
        <v>5.794160995197168E-2</v>
      </c>
      <c r="AD58" s="19">
        <f t="shared" si="62"/>
        <v>0.12072355554338279</v>
      </c>
      <c r="AE58" s="19">
        <f t="shared" si="63"/>
        <v>0.19398939143884245</v>
      </c>
      <c r="AF58" s="19">
        <f t="shared" si="64"/>
        <v>8.7867851931949542E-2</v>
      </c>
      <c r="AG58" s="19">
        <f t="shared" si="65"/>
        <v>4.3522123411272096E-2</v>
      </c>
      <c r="AH58" s="19">
        <f t="shared" si="66"/>
        <v>4.3526431788853959E-2</v>
      </c>
      <c r="AI58" s="22">
        <f t="shared" si="67"/>
        <v>4.6814787483691542E-2</v>
      </c>
    </row>
    <row r="59" spans="1:35" x14ac:dyDescent="0.25">
      <c r="A59" s="7" t="s">
        <v>50</v>
      </c>
      <c r="B59" s="16">
        <f t="shared" si="36"/>
        <v>0.7953599513848495</v>
      </c>
      <c r="C59" s="19">
        <f t="shared" si="37"/>
        <v>0.78679836378531043</v>
      </c>
      <c r="D59" s="19">
        <f t="shared" si="38"/>
        <v>0.76363552564001602</v>
      </c>
      <c r="E59" s="19">
        <f t="shared" si="39"/>
        <v>0.96794121352875839</v>
      </c>
      <c r="F59" s="19">
        <f t="shared" si="40"/>
        <v>0.98178080901065923</v>
      </c>
      <c r="G59" s="19">
        <f t="shared" si="41"/>
        <v>0.79405746698276014</v>
      </c>
      <c r="H59" s="19">
        <f t="shared" si="42"/>
        <v>0.57135052649910367</v>
      </c>
      <c r="I59" s="19">
        <f>AVERAGE(AD43:AG43)</f>
        <v>0.39657510911363536</v>
      </c>
      <c r="J59" s="19">
        <f t="shared" si="44"/>
        <v>0.3746348371162137</v>
      </c>
      <c r="K59" s="19">
        <f t="shared" si="45"/>
        <v>0.9510751356047793</v>
      </c>
      <c r="L59" s="19">
        <f t="shared" si="46"/>
        <v>1.0128070343280076</v>
      </c>
      <c r="M59" s="19">
        <f t="shared" si="47"/>
        <v>0.41452276680856703</v>
      </c>
      <c r="N59" s="19">
        <f t="shared" si="48"/>
        <v>0.44881113717392052</v>
      </c>
      <c r="O59" s="19">
        <f t="shared" si="49"/>
        <v>1.3862963292914299</v>
      </c>
      <c r="P59" s="19">
        <f t="shared" si="50"/>
        <v>0.80965394959092518</v>
      </c>
      <c r="Q59" s="22">
        <f t="shared" si="51"/>
        <v>0.63395611750948255</v>
      </c>
      <c r="S59" s="7" t="s">
        <v>50</v>
      </c>
      <c r="T59" s="16">
        <f>STDEV(B43:E43)/SQRT(4)</f>
        <v>5.9913206573694797E-2</v>
      </c>
      <c r="U59" s="19">
        <f>STDEV(F43:I43)/SQRT(4)</f>
        <v>6.0592596048986688E-2</v>
      </c>
      <c r="V59" s="19">
        <f>STDEV(J43:M43)/SQRT(4)</f>
        <v>5.8182434590127112E-2</v>
      </c>
      <c r="W59" s="19">
        <f>STDEV(N43:Q43)/SQRT(4)</f>
        <v>5.8310035405414455E-2</v>
      </c>
      <c r="X59" s="19">
        <f>STDEV(R43:U43)/SQRT(4)</f>
        <v>5.6556897463128801E-2</v>
      </c>
      <c r="Y59" s="19">
        <f>STDEV(V43:Y43)/SQRT(4)</f>
        <v>6.9764765081973754E-2</v>
      </c>
      <c r="Z59" s="19">
        <f>STDEV(Z43:AC43)/SQRT(4)</f>
        <v>7.4973173452349509E-2</v>
      </c>
      <c r="AA59" s="19">
        <f>STDEV(AD43:AG43)/SQRT(4)</f>
        <v>7.3582619809733588E-2</v>
      </c>
      <c r="AB59" s="19">
        <f>STDEV(AH43:AK43)/SQRT(4)</f>
        <v>0.10658687225345909</v>
      </c>
      <c r="AC59" s="19">
        <f>STDEV(AL43:AO43)/SQRT(4)</f>
        <v>6.9993695895937263E-2</v>
      </c>
      <c r="AD59" s="19">
        <f>STDEV(AP43:AS43)/SQRT(4)</f>
        <v>9.223524035102007E-2</v>
      </c>
      <c r="AE59" s="19">
        <f>STDEV(AT43:AW43)/SQRT(4)</f>
        <v>0.14729570900637504</v>
      </c>
      <c r="AF59" s="19">
        <f>STDEV(AX43:BA43)/SQRT(4)</f>
        <v>2.5252646103457718E-2</v>
      </c>
      <c r="AG59" s="19">
        <f>STDEV(BB43:BE43)/SQRT(4)</f>
        <v>0.18022877392314607</v>
      </c>
      <c r="AH59" s="19">
        <f>STDEV(BF43:BI43)/SQRT(4)</f>
        <v>9.4302914239692226E-2</v>
      </c>
      <c r="AI59" s="22">
        <f>STDEV(BJ43:BM43)/SQRT(4)</f>
        <v>0.11779182495624417</v>
      </c>
    </row>
    <row r="60" spans="1:35" x14ac:dyDescent="0.25">
      <c r="A60" s="7" t="s">
        <v>51</v>
      </c>
      <c r="B60" s="16">
        <f t="shared" si="36"/>
        <v>0.71773316158658629</v>
      </c>
      <c r="C60" s="19">
        <f t="shared" si="37"/>
        <v>1.3359735355111553</v>
      </c>
      <c r="D60" s="19">
        <f t="shared" si="38"/>
        <v>1.1619487724601103</v>
      </c>
      <c r="E60" s="19">
        <f t="shared" si="39"/>
        <v>1.0092361643290131</v>
      </c>
      <c r="F60" s="19">
        <f t="shared" si="40"/>
        <v>1.114827151868373</v>
      </c>
      <c r="G60" s="19">
        <f t="shared" si="41"/>
        <v>1.1376961318395611</v>
      </c>
      <c r="H60" s="19">
        <f t="shared" si="42"/>
        <v>0.66369631066687185</v>
      </c>
      <c r="I60" s="19">
        <f t="shared" si="43"/>
        <v>0.48473779285930718</v>
      </c>
      <c r="J60" s="19">
        <f t="shared" si="44"/>
        <v>0.49827115213135298</v>
      </c>
      <c r="K60" s="19">
        <f t="shared" si="45"/>
        <v>0.84973293103097736</v>
      </c>
      <c r="L60" s="19">
        <f t="shared" si="46"/>
        <v>1.1504276023895901</v>
      </c>
      <c r="M60" s="19">
        <f t="shared" si="47"/>
        <v>0.40449878040770115</v>
      </c>
      <c r="N60" s="19">
        <f t="shared" si="48"/>
        <v>0.7642789984925229</v>
      </c>
      <c r="O60" s="19">
        <f t="shared" si="49"/>
        <v>1.3432364423057641</v>
      </c>
      <c r="P60" s="19">
        <f t="shared" si="50"/>
        <v>1.2142029788345619</v>
      </c>
      <c r="Q60" s="22">
        <f t="shared" si="51"/>
        <v>0.60633640918931897</v>
      </c>
      <c r="S60" s="7" t="s">
        <v>51</v>
      </c>
      <c r="T60" s="16">
        <f t="shared" si="52"/>
        <v>2.6669365745935595E-2</v>
      </c>
      <c r="U60" s="19">
        <f t="shared" si="53"/>
        <v>4.9662446560691152E-2</v>
      </c>
      <c r="V60" s="19">
        <f t="shared" si="54"/>
        <v>3.7073626777406228E-2</v>
      </c>
      <c r="W60" s="19">
        <f t="shared" si="55"/>
        <v>1.8808939340318995E-2</v>
      </c>
      <c r="X60" s="19">
        <f t="shared" si="56"/>
        <v>2.5777978803283592E-2</v>
      </c>
      <c r="Y60" s="19">
        <f t="shared" si="57"/>
        <v>5.8954390823316986E-2</v>
      </c>
      <c r="Z60" s="19">
        <f t="shared" si="58"/>
        <v>0.13656014914323233</v>
      </c>
      <c r="AA60" s="19">
        <f t="shared" si="59"/>
        <v>4.7634040846567596E-2</v>
      </c>
      <c r="AB60" s="19">
        <f t="shared" si="60"/>
        <v>3.3925850879333877E-2</v>
      </c>
      <c r="AC60" s="19">
        <f t="shared" si="61"/>
        <v>1.6943339040743861E-2</v>
      </c>
      <c r="AD60" s="19">
        <f t="shared" si="62"/>
        <v>9.6466148589070724E-2</v>
      </c>
      <c r="AE60" s="19">
        <f t="shared" si="63"/>
        <v>0.11943015158469185</v>
      </c>
      <c r="AF60" s="19">
        <f t="shared" si="64"/>
        <v>0.12047200481827212</v>
      </c>
      <c r="AG60" s="19">
        <f t="shared" si="65"/>
        <v>9.3420840203536332E-2</v>
      </c>
      <c r="AH60" s="19">
        <f t="shared" si="66"/>
        <v>0.10326324663362119</v>
      </c>
      <c r="AI60" s="22">
        <f t="shared" si="67"/>
        <v>9.9781005559833366E-2</v>
      </c>
    </row>
    <row r="61" spans="1:35" x14ac:dyDescent="0.25">
      <c r="A61" s="7" t="s">
        <v>52</v>
      </c>
      <c r="B61" s="16">
        <f t="shared" si="36"/>
        <v>0.72766025782050858</v>
      </c>
      <c r="C61" s="19">
        <f t="shared" si="37"/>
        <v>1.3921396133971649</v>
      </c>
      <c r="D61" s="19">
        <f t="shared" si="38"/>
        <v>1.2504005165772447</v>
      </c>
      <c r="E61" s="19">
        <f t="shared" si="39"/>
        <v>1.0273494061030128</v>
      </c>
      <c r="F61" s="19">
        <f t="shared" si="40"/>
        <v>1.1054015722004551</v>
      </c>
      <c r="G61" s="19">
        <f t="shared" si="41"/>
        <v>1.155532947373596</v>
      </c>
      <c r="H61" s="19">
        <f t="shared" si="42"/>
        <v>0.56274956938381315</v>
      </c>
      <c r="I61" s="19">
        <f t="shared" si="43"/>
        <v>0.61217987916961292</v>
      </c>
      <c r="J61" s="19">
        <f t="shared" si="44"/>
        <v>0.63682431332821721</v>
      </c>
      <c r="K61" s="19">
        <f t="shared" si="45"/>
        <v>0.83346462378776065</v>
      </c>
      <c r="L61" s="19">
        <f t="shared" si="46"/>
        <v>1.1524049327618897</v>
      </c>
      <c r="M61" s="19">
        <f t="shared" si="47"/>
        <v>0.44617008466279962</v>
      </c>
      <c r="N61" s="19">
        <f t="shared" si="48"/>
        <v>0.86047866672998019</v>
      </c>
      <c r="O61" s="19">
        <f t="shared" si="49"/>
        <v>1.3690417077065287</v>
      </c>
      <c r="P61" s="19">
        <f t="shared" si="50"/>
        <v>1.2347024342800641</v>
      </c>
      <c r="Q61" s="22">
        <f t="shared" si="51"/>
        <v>0.64926685233642734</v>
      </c>
      <c r="S61" s="7" t="s">
        <v>52</v>
      </c>
      <c r="T61" s="16">
        <f t="shared" si="52"/>
        <v>2.611431949693678E-2</v>
      </c>
      <c r="U61" s="19">
        <f t="shared" si="53"/>
        <v>7.7720698932407739E-2</v>
      </c>
      <c r="V61" s="19">
        <f t="shared" si="54"/>
        <v>7.2700797437329059E-2</v>
      </c>
      <c r="W61" s="19">
        <f t="shared" si="55"/>
        <v>2.1450550680362633E-2</v>
      </c>
      <c r="X61" s="19">
        <f t="shared" si="56"/>
        <v>3.4946787889612349E-2</v>
      </c>
      <c r="Y61" s="19">
        <f t="shared" si="57"/>
        <v>3.7679339956699733E-2</v>
      </c>
      <c r="Z61" s="19">
        <f t="shared" si="58"/>
        <v>0.10777088736652241</v>
      </c>
      <c r="AA61" s="19">
        <f t="shared" si="59"/>
        <v>3.3148208566296716E-2</v>
      </c>
      <c r="AB61" s="19">
        <f t="shared" si="60"/>
        <v>2.9823091328541933E-2</v>
      </c>
      <c r="AC61" s="19">
        <f t="shared" si="61"/>
        <v>5.2567852140897604E-2</v>
      </c>
      <c r="AD61" s="19">
        <f t="shared" si="62"/>
        <v>0.10238855095666448</v>
      </c>
      <c r="AE61" s="19">
        <f t="shared" si="63"/>
        <v>0.13116607257820118</v>
      </c>
      <c r="AF61" s="19">
        <f t="shared" si="64"/>
        <v>0.12363588730336166</v>
      </c>
      <c r="AG61" s="19">
        <f t="shared" si="65"/>
        <v>6.5762827326589085E-2</v>
      </c>
      <c r="AH61" s="19">
        <f t="shared" si="66"/>
        <v>7.0562784441831269E-2</v>
      </c>
      <c r="AI61" s="22">
        <f t="shared" si="67"/>
        <v>0.10970834772336122</v>
      </c>
    </row>
    <row r="62" spans="1:35" x14ac:dyDescent="0.25">
      <c r="A62" s="7" t="s">
        <v>53</v>
      </c>
      <c r="B62" s="16">
        <f t="shared" si="36"/>
        <v>0.78105435126727052</v>
      </c>
      <c r="C62" s="19">
        <f t="shared" si="37"/>
        <v>1.3974705426374769</v>
      </c>
      <c r="D62" s="19">
        <f t="shared" si="38"/>
        <v>1.2877427715579686</v>
      </c>
      <c r="E62" s="19">
        <f t="shared" si="39"/>
        <v>1.0672276680646688</v>
      </c>
      <c r="F62" s="19">
        <f t="shared" si="40"/>
        <v>1.1629778573513108</v>
      </c>
      <c r="G62" s="19">
        <f t="shared" si="41"/>
        <v>1.2968089715556759</v>
      </c>
      <c r="H62" s="19">
        <f t="shared" si="42"/>
        <v>0.5902866651121399</v>
      </c>
      <c r="I62" s="19">
        <f t="shared" si="43"/>
        <v>0.58699645688682855</v>
      </c>
      <c r="J62" s="19">
        <f t="shared" si="44"/>
        <v>0.5912056929705185</v>
      </c>
      <c r="K62" s="19">
        <f t="shared" si="45"/>
        <v>0.9743052907011327</v>
      </c>
      <c r="L62" s="19">
        <f t="shared" si="46"/>
        <v>1.099302839940806</v>
      </c>
      <c r="M62" s="19">
        <f t="shared" si="47"/>
        <v>0.43532177248080567</v>
      </c>
      <c r="N62" s="19">
        <f t="shared" si="48"/>
        <v>0.54810564331902945</v>
      </c>
      <c r="O62" s="19">
        <f t="shared" si="49"/>
        <v>1.5075955967647685</v>
      </c>
      <c r="P62" s="19">
        <f t="shared" si="50"/>
        <v>1.3395763931874958</v>
      </c>
      <c r="Q62" s="22">
        <f t="shared" si="51"/>
        <v>0.69624753484559643</v>
      </c>
      <c r="S62" s="7" t="s">
        <v>53</v>
      </c>
      <c r="T62" s="16">
        <f t="shared" si="52"/>
        <v>4.4651790654471918E-2</v>
      </c>
      <c r="U62" s="19">
        <f t="shared" si="53"/>
        <v>3.4461346685322324E-2</v>
      </c>
      <c r="V62" s="19">
        <f t="shared" si="54"/>
        <v>6.7790744687965157E-2</v>
      </c>
      <c r="W62" s="19">
        <f t="shared" si="55"/>
        <v>3.6458016608632925E-2</v>
      </c>
      <c r="X62" s="19">
        <f t="shared" si="56"/>
        <v>6.1252023287767937E-2</v>
      </c>
      <c r="Y62" s="19">
        <f t="shared" si="57"/>
        <v>2.8329671418637677E-2</v>
      </c>
      <c r="Z62" s="19">
        <f t="shared" si="58"/>
        <v>9.2194527316264693E-2</v>
      </c>
      <c r="AA62" s="19">
        <f t="shared" si="59"/>
        <v>3.2465114479882005E-2</v>
      </c>
      <c r="AB62" s="19">
        <f t="shared" si="60"/>
        <v>2.4181726639488057E-2</v>
      </c>
      <c r="AC62" s="19">
        <f t="shared" si="61"/>
        <v>2.2686645229517313E-2</v>
      </c>
      <c r="AD62" s="19">
        <f t="shared" si="62"/>
        <v>5.2497932646537425E-2</v>
      </c>
      <c r="AE62" s="19">
        <f t="shared" si="63"/>
        <v>0.11285764730080149</v>
      </c>
      <c r="AF62" s="19">
        <f t="shared" si="64"/>
        <v>6.1218166863390405E-2</v>
      </c>
      <c r="AG62" s="19">
        <f t="shared" si="65"/>
        <v>0.11777088204042721</v>
      </c>
      <c r="AH62" s="19">
        <f t="shared" si="66"/>
        <v>8.0978133853063961E-2</v>
      </c>
      <c r="AI62" s="22">
        <f t="shared" si="67"/>
        <v>9.8334816781915191E-2</v>
      </c>
    </row>
    <row r="63" spans="1:35" x14ac:dyDescent="0.25">
      <c r="A63" s="7" t="s">
        <v>54</v>
      </c>
      <c r="B63" s="16">
        <f t="shared" si="36"/>
        <v>0.73242317132960644</v>
      </c>
      <c r="C63" s="19">
        <f t="shared" si="37"/>
        <v>1.2157174585189319</v>
      </c>
      <c r="D63" s="19">
        <f t="shared" si="38"/>
        <v>1.2014192084481308</v>
      </c>
      <c r="E63" s="19">
        <f t="shared" si="39"/>
        <v>1.0413826205348011</v>
      </c>
      <c r="F63" s="19">
        <f t="shared" si="40"/>
        <v>1.1413748955770697</v>
      </c>
      <c r="G63" s="19">
        <f t="shared" si="41"/>
        <v>1.1933979238619876</v>
      </c>
      <c r="H63" s="19">
        <f t="shared" si="42"/>
        <v>0.58891090931845747</v>
      </c>
      <c r="I63" s="19">
        <f t="shared" si="43"/>
        <v>0.52281484188103811</v>
      </c>
      <c r="J63" s="19">
        <f t="shared" si="44"/>
        <v>0.49315598159826313</v>
      </c>
      <c r="K63" s="19">
        <f t="shared" si="45"/>
        <v>0.93468156902283972</v>
      </c>
      <c r="L63" s="19">
        <f t="shared" si="46"/>
        <v>1.0523920897283086</v>
      </c>
      <c r="M63" s="19">
        <f t="shared" si="47"/>
        <v>0.50890860003977112</v>
      </c>
      <c r="N63" s="19">
        <f t="shared" si="48"/>
        <v>0.56122889514114571</v>
      </c>
      <c r="O63" s="19">
        <f t="shared" si="49"/>
        <v>1.5151483293038088</v>
      </c>
      <c r="P63" s="19">
        <f t="shared" si="50"/>
        <v>1.2546925421518642</v>
      </c>
      <c r="Q63" s="22">
        <f t="shared" si="51"/>
        <v>0.63579107928184275</v>
      </c>
      <c r="S63" s="7" t="s">
        <v>54</v>
      </c>
      <c r="T63" s="16">
        <f t="shared" si="52"/>
        <v>3.4171097252809632E-2</v>
      </c>
      <c r="U63" s="19">
        <f t="shared" si="53"/>
        <v>0.11114058709233343</v>
      </c>
      <c r="V63" s="19">
        <f t="shared" si="54"/>
        <v>0.12092774793770113</v>
      </c>
      <c r="W63" s="19">
        <f t="shared" si="55"/>
        <v>5.9082012925545574E-2</v>
      </c>
      <c r="X63" s="19">
        <f t="shared" si="56"/>
        <v>5.6794223212151156E-2</v>
      </c>
      <c r="Y63" s="19">
        <f t="shared" si="57"/>
        <v>6.7841145815247639E-2</v>
      </c>
      <c r="Z63" s="19">
        <f t="shared" si="58"/>
        <v>9.3690400059315324E-2</v>
      </c>
      <c r="AA63" s="19">
        <f t="shared" si="59"/>
        <v>3.4047034254682522E-2</v>
      </c>
      <c r="AB63" s="19">
        <f t="shared" si="60"/>
        <v>3.9294969542435207E-2</v>
      </c>
      <c r="AC63" s="19">
        <f t="shared" si="61"/>
        <v>4.916964002428556E-2</v>
      </c>
      <c r="AD63" s="19">
        <f t="shared" si="62"/>
        <v>5.1163746946505911E-2</v>
      </c>
      <c r="AE63" s="19">
        <f t="shared" si="63"/>
        <v>0.13226140193467528</v>
      </c>
      <c r="AF63" s="19">
        <f t="shared" si="64"/>
        <v>0.123187909927696</v>
      </c>
      <c r="AG63" s="19">
        <f t="shared" si="65"/>
        <v>0.17455340036609968</v>
      </c>
      <c r="AH63" s="19">
        <f t="shared" si="66"/>
        <v>7.7254359968198738E-2</v>
      </c>
      <c r="AI63" s="22">
        <f t="shared" si="67"/>
        <v>6.9386775563768016E-2</v>
      </c>
    </row>
    <row r="64" spans="1:35" ht="15.75" thickBot="1" x14ac:dyDescent="0.3">
      <c r="A64" s="4" t="s">
        <v>55</v>
      </c>
      <c r="B64" s="17">
        <f t="shared" si="36"/>
        <v>0.8122135333790067</v>
      </c>
      <c r="C64" s="20">
        <f t="shared" si="37"/>
        <v>1.1516204093193874</v>
      </c>
      <c r="D64" s="20">
        <f t="shared" si="38"/>
        <v>1.1355436223019224</v>
      </c>
      <c r="E64" s="20">
        <f>AVERAGE(N48:Q48)</f>
        <v>1.082541180536547</v>
      </c>
      <c r="F64" s="20">
        <f t="shared" si="40"/>
        <v>1.1783896994085061</v>
      </c>
      <c r="G64" s="20">
        <f t="shared" si="41"/>
        <v>1.2565382463723465</v>
      </c>
      <c r="H64" s="20">
        <f t="shared" si="42"/>
        <v>0.62978066238550046</v>
      </c>
      <c r="I64" s="20">
        <f t="shared" si="43"/>
        <v>0.54940490203585102</v>
      </c>
      <c r="J64" s="20">
        <f t="shared" si="44"/>
        <v>0.57926573929960767</v>
      </c>
      <c r="K64" s="20">
        <f t="shared" si="45"/>
        <v>1.1270560273655328</v>
      </c>
      <c r="L64" s="20">
        <f t="shared" si="46"/>
        <v>1.2524854042606386</v>
      </c>
      <c r="M64" s="20">
        <f t="shared" si="47"/>
        <v>0.54961622047504421</v>
      </c>
      <c r="N64" s="20">
        <f t="shared" si="48"/>
        <v>0.57601827633968927</v>
      </c>
      <c r="O64" s="20">
        <f t="shared" si="49"/>
        <v>1.4984416819824993</v>
      </c>
      <c r="P64" s="20">
        <f t="shared" si="50"/>
        <v>1.2915392494415086</v>
      </c>
      <c r="Q64" s="23">
        <f t="shared" si="51"/>
        <v>0.84977997168783381</v>
      </c>
      <c r="S64" s="4" t="s">
        <v>55</v>
      </c>
      <c r="T64" s="17">
        <f t="shared" si="52"/>
        <v>4.0213091179690248E-2</v>
      </c>
      <c r="U64" s="20">
        <f t="shared" si="53"/>
        <v>8.7391007774231519E-2</v>
      </c>
      <c r="V64" s="20">
        <f t="shared" si="54"/>
        <v>8.1759081151393465E-2</v>
      </c>
      <c r="W64" s="20">
        <f t="shared" si="55"/>
        <v>5.4078316894996432E-2</v>
      </c>
      <c r="X64" s="20">
        <f t="shared" si="56"/>
        <v>9.967256740127492E-2</v>
      </c>
      <c r="Y64" s="20">
        <f t="shared" si="57"/>
        <v>9.1951620171079787E-2</v>
      </c>
      <c r="Z64" s="20">
        <f t="shared" si="58"/>
        <v>0.10200598031528203</v>
      </c>
      <c r="AA64" s="20">
        <f t="shared" si="59"/>
        <v>4.001704788229539E-2</v>
      </c>
      <c r="AB64" s="20">
        <f t="shared" si="60"/>
        <v>6.0624524744578606E-2</v>
      </c>
      <c r="AC64" s="20">
        <f t="shared" si="61"/>
        <v>7.4221032372480025E-2</v>
      </c>
      <c r="AD64" s="20">
        <f t="shared" si="62"/>
        <v>0.13764220859470591</v>
      </c>
      <c r="AE64" s="20">
        <f t="shared" si="63"/>
        <v>0.14627523524236627</v>
      </c>
      <c r="AF64" s="20">
        <f t="shared" si="64"/>
        <v>6.8397747136164685E-2</v>
      </c>
      <c r="AG64" s="20">
        <f t="shared" si="65"/>
        <v>0.16956430818206725</v>
      </c>
      <c r="AH64" s="20">
        <f t="shared" si="66"/>
        <v>7.8174814609137069E-2</v>
      </c>
      <c r="AI64" s="23">
        <f t="shared" si="67"/>
        <v>7.8654239285952235E-2</v>
      </c>
    </row>
    <row r="65" spans="1:1" ht="15.75" thickBot="1" x14ac:dyDescent="0.3"/>
    <row r="66" spans="1:1" ht="15.75" thickBot="1" x14ac:dyDescent="0.3">
      <c r="A66" s="14" t="s">
        <v>28</v>
      </c>
    </row>
    <row r="67" spans="1:1" x14ac:dyDescent="0.25">
      <c r="A67" s="27" t="s">
        <v>0</v>
      </c>
    </row>
    <row r="68" spans="1:1" ht="15.75" thickBot="1" x14ac:dyDescent="0.3">
      <c r="A68" s="12" t="s">
        <v>60</v>
      </c>
    </row>
    <row r="69" spans="1:1" ht="15.75" thickBot="1" x14ac:dyDescent="0.3">
      <c r="A69" s="14" t="s">
        <v>27</v>
      </c>
    </row>
    <row r="70" spans="1:1" x14ac:dyDescent="0.25">
      <c r="A70" s="27">
        <v>0</v>
      </c>
    </row>
    <row r="71" spans="1:1" x14ac:dyDescent="0.25">
      <c r="A71" s="28">
        <v>15</v>
      </c>
    </row>
    <row r="72" spans="1:1" x14ac:dyDescent="0.25">
      <c r="A72" s="28">
        <v>30</v>
      </c>
    </row>
    <row r="73" spans="1:1" x14ac:dyDescent="0.25">
      <c r="A73" s="29">
        <v>60</v>
      </c>
    </row>
    <row r="74" spans="1:1" x14ac:dyDescent="0.25">
      <c r="A74" s="28">
        <v>90</v>
      </c>
    </row>
    <row r="75" spans="1:1" ht="15.75" thickBot="1" x14ac:dyDescent="0.3">
      <c r="A75" s="12">
        <v>120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28"/>
  <sheetViews>
    <sheetView zoomScale="130" zoomScaleNormal="80" workbookViewId="0">
      <selection activeCell="E15" sqref="E15"/>
    </sheetView>
  </sheetViews>
  <sheetFormatPr defaultRowHeight="15" x14ac:dyDescent="0.25"/>
  <cols>
    <col min="1" max="1" width="26.7109375" customWidth="1"/>
    <col min="2" max="2" width="10.5703125" customWidth="1"/>
    <col min="3" max="3" width="9.28515625" bestFit="1" customWidth="1"/>
    <col min="8" max="18" width="9.28515625" bestFit="1" customWidth="1"/>
    <col min="19" max="19" width="12.28515625" bestFit="1" customWidth="1"/>
    <col min="20" max="21" width="9.28515625" bestFit="1" customWidth="1"/>
  </cols>
  <sheetData>
    <row r="1" spans="1:21" ht="15.75" thickBot="1" x14ac:dyDescent="0.3">
      <c r="A1" s="44" t="s">
        <v>25</v>
      </c>
      <c r="B1" s="45" t="s">
        <v>5</v>
      </c>
      <c r="C1" s="46"/>
      <c r="H1" s="32" t="s">
        <v>30</v>
      </c>
      <c r="I1" s="32"/>
      <c r="J1" s="32"/>
      <c r="K1" s="32"/>
      <c r="L1" s="32"/>
      <c r="M1" s="32"/>
      <c r="N1" s="56" t="s">
        <v>5</v>
      </c>
      <c r="O1" s="35" t="s">
        <v>30</v>
      </c>
      <c r="P1" s="35"/>
      <c r="Q1" s="35"/>
      <c r="R1" s="35"/>
      <c r="S1" s="35"/>
      <c r="T1" s="35"/>
      <c r="U1" s="60" t="s">
        <v>4</v>
      </c>
    </row>
    <row r="2" spans="1:21" ht="15.75" thickBot="1" x14ac:dyDescent="0.3">
      <c r="A2" s="47" t="s">
        <v>29</v>
      </c>
      <c r="B2" s="48" t="s">
        <v>0</v>
      </c>
      <c r="C2" s="49" t="s">
        <v>1</v>
      </c>
      <c r="H2" s="32"/>
      <c r="I2" s="32"/>
      <c r="J2" s="32"/>
      <c r="K2" s="32"/>
      <c r="L2" s="32"/>
      <c r="M2" s="32"/>
      <c r="N2" s="32"/>
      <c r="O2" s="35"/>
      <c r="P2" s="35"/>
      <c r="Q2" s="35"/>
      <c r="R2" s="35"/>
      <c r="S2" s="35"/>
      <c r="T2" s="35"/>
      <c r="U2" s="35"/>
    </row>
    <row r="3" spans="1:21" x14ac:dyDescent="0.25">
      <c r="A3" s="50">
        <v>0</v>
      </c>
      <c r="B3" s="45">
        <v>0.9557276998346349</v>
      </c>
      <c r="C3" s="46">
        <v>1.0352584022549325</v>
      </c>
      <c r="H3" s="53" t="s">
        <v>31</v>
      </c>
      <c r="I3" s="53" t="s">
        <v>32</v>
      </c>
      <c r="J3" s="53" t="s">
        <v>33</v>
      </c>
      <c r="K3" s="53" t="s">
        <v>34</v>
      </c>
      <c r="L3" s="53" t="s">
        <v>35</v>
      </c>
      <c r="M3" s="32"/>
      <c r="N3" s="32"/>
      <c r="O3" s="57" t="s">
        <v>31</v>
      </c>
      <c r="P3" s="57" t="s">
        <v>32</v>
      </c>
      <c r="Q3" s="57" t="s">
        <v>33</v>
      </c>
      <c r="R3" s="57" t="s">
        <v>34</v>
      </c>
      <c r="S3" s="57" t="s">
        <v>35</v>
      </c>
      <c r="T3" s="35"/>
      <c r="U3" s="35"/>
    </row>
    <row r="4" spans="1:21" x14ac:dyDescent="0.25">
      <c r="A4" s="50">
        <v>15</v>
      </c>
      <c r="B4" s="51">
        <v>1.0363406425561723</v>
      </c>
      <c r="C4" s="52">
        <v>0.95791343759473113</v>
      </c>
      <c r="H4" s="54">
        <v>0</v>
      </c>
      <c r="I4" s="54">
        <v>2</v>
      </c>
      <c r="J4" s="54">
        <v>1.9909861020895674</v>
      </c>
      <c r="K4" s="54">
        <v>0.99549305104478369</v>
      </c>
      <c r="L4" s="54">
        <v>3.162566313732964E-3</v>
      </c>
      <c r="M4" s="32"/>
      <c r="N4" s="32"/>
      <c r="O4" s="58">
        <v>0</v>
      </c>
      <c r="P4" s="58">
        <v>2</v>
      </c>
      <c r="Q4" s="58">
        <v>1.5192785719188511</v>
      </c>
      <c r="R4" s="58">
        <v>0.75963928595942554</v>
      </c>
      <c r="S4" s="58">
        <v>2.2126726235457356E-3</v>
      </c>
      <c r="T4" s="35"/>
      <c r="U4" s="35"/>
    </row>
    <row r="5" spans="1:21" x14ac:dyDescent="0.25">
      <c r="A5" s="50">
        <v>30</v>
      </c>
      <c r="B5" s="51">
        <v>0.93706580614082602</v>
      </c>
      <c r="C5" s="52">
        <v>1.0692334292015728</v>
      </c>
      <c r="H5" s="54">
        <v>15</v>
      </c>
      <c r="I5" s="54">
        <v>2</v>
      </c>
      <c r="J5" s="54">
        <v>1.9942540801509034</v>
      </c>
      <c r="K5" s="54">
        <v>0.99712704007545172</v>
      </c>
      <c r="L5" s="54">
        <v>3.0754132390319517E-3</v>
      </c>
      <c r="M5" s="32"/>
      <c r="N5" s="32"/>
      <c r="O5" s="58">
        <v>15</v>
      </c>
      <c r="P5" s="58">
        <v>2</v>
      </c>
      <c r="Q5" s="58">
        <v>2.1041990303093634</v>
      </c>
      <c r="R5" s="58">
        <v>1.0520995151546817</v>
      </c>
      <c r="S5" s="58">
        <v>3.2410042516812343E-2</v>
      </c>
      <c r="T5" s="35"/>
      <c r="U5" s="35"/>
    </row>
    <row r="6" spans="1:21" x14ac:dyDescent="0.25">
      <c r="A6" s="50">
        <v>60</v>
      </c>
      <c r="B6" s="51">
        <v>0.95163847626726716</v>
      </c>
      <c r="C6" s="52">
        <v>0.99652203776959747</v>
      </c>
      <c r="H6" s="54">
        <v>30</v>
      </c>
      <c r="I6" s="54">
        <v>2</v>
      </c>
      <c r="J6" s="54">
        <v>2.0062992353423987</v>
      </c>
      <c r="K6" s="54">
        <v>1.0031496176711994</v>
      </c>
      <c r="L6" s="54">
        <v>8.7341402927638249E-3</v>
      </c>
      <c r="M6" s="32"/>
      <c r="N6" s="32"/>
      <c r="O6" s="58">
        <v>30</v>
      </c>
      <c r="P6" s="58">
        <v>2</v>
      </c>
      <c r="Q6" s="58">
        <v>2.1171196913224257</v>
      </c>
      <c r="R6" s="58">
        <v>1.0585598456612129</v>
      </c>
      <c r="S6" s="58">
        <v>4.4858629838078565E-3</v>
      </c>
      <c r="T6" s="35"/>
      <c r="U6" s="35"/>
    </row>
    <row r="7" spans="1:21" x14ac:dyDescent="0.25">
      <c r="A7" s="50">
        <v>90</v>
      </c>
      <c r="B7" s="51">
        <v>0.95081603500175982</v>
      </c>
      <c r="C7" s="52">
        <v>0.99813206849125202</v>
      </c>
      <c r="H7" s="54">
        <v>60</v>
      </c>
      <c r="I7" s="54">
        <v>2</v>
      </c>
      <c r="J7" s="54">
        <v>1.9481605140368647</v>
      </c>
      <c r="K7" s="54">
        <v>0.97408025701843237</v>
      </c>
      <c r="L7" s="54">
        <v>1.0072670465667336E-3</v>
      </c>
      <c r="M7" s="32"/>
      <c r="N7" s="32"/>
      <c r="O7" s="58">
        <v>60</v>
      </c>
      <c r="P7" s="58">
        <v>2</v>
      </c>
      <c r="Q7" s="58">
        <v>2.1293830378470151</v>
      </c>
      <c r="R7" s="58">
        <v>1.0646915189235076</v>
      </c>
      <c r="S7" s="58">
        <v>8.231172555499665E-5</v>
      </c>
      <c r="T7" s="35"/>
      <c r="U7" s="35"/>
    </row>
    <row r="8" spans="1:21" ht="15.75" thickBot="1" x14ac:dyDescent="0.3">
      <c r="A8" s="47">
        <v>120</v>
      </c>
      <c r="B8" s="48">
        <v>1.0488001045909057</v>
      </c>
      <c r="C8" s="49">
        <v>1.141581684991497</v>
      </c>
      <c r="H8" s="54">
        <v>90</v>
      </c>
      <c r="I8" s="54">
        <v>2</v>
      </c>
      <c r="J8" s="54">
        <v>1.9489481034930118</v>
      </c>
      <c r="K8" s="54">
        <v>0.97447405174650592</v>
      </c>
      <c r="L8" s="54">
        <v>1.1194035125893739E-3</v>
      </c>
      <c r="M8" s="32"/>
      <c r="N8" s="32"/>
      <c r="O8" s="58">
        <v>90</v>
      </c>
      <c r="P8" s="58">
        <v>2</v>
      </c>
      <c r="Q8" s="58">
        <v>2.0824972708335086</v>
      </c>
      <c r="R8" s="58">
        <v>1.0412486354167543</v>
      </c>
      <c r="S8" s="58">
        <v>2.0099063963840702E-3</v>
      </c>
      <c r="T8" s="35"/>
      <c r="U8" s="35"/>
    </row>
    <row r="9" spans="1:21" x14ac:dyDescent="0.25">
      <c r="A9" s="35"/>
      <c r="B9" s="36" t="s">
        <v>4</v>
      </c>
      <c r="C9" s="37"/>
      <c r="H9" s="54">
        <v>120</v>
      </c>
      <c r="I9" s="54">
        <v>2</v>
      </c>
      <c r="J9" s="54">
        <v>2.1903817895824025</v>
      </c>
      <c r="K9" s="54">
        <v>1.0951908947912012</v>
      </c>
      <c r="L9" s="54">
        <v>4.3042108308157002E-3</v>
      </c>
      <c r="M9" s="32"/>
      <c r="N9" s="32"/>
      <c r="O9" s="58">
        <v>120</v>
      </c>
      <c r="P9" s="58">
        <v>2</v>
      </c>
      <c r="Q9" s="58">
        <v>2.1183770295873279</v>
      </c>
      <c r="R9" s="58">
        <v>1.0591885147936639</v>
      </c>
      <c r="S9" s="58">
        <v>1.2957028760800793E-2</v>
      </c>
      <c r="T9" s="35"/>
      <c r="U9" s="35"/>
    </row>
    <row r="10" spans="1:21" ht="15.75" thickBot="1" x14ac:dyDescent="0.3">
      <c r="A10" s="38" t="s">
        <v>29</v>
      </c>
      <c r="B10" s="39" t="s">
        <v>0</v>
      </c>
      <c r="C10" s="40" t="s">
        <v>1</v>
      </c>
      <c r="E10" s="8"/>
      <c r="F10" s="8"/>
      <c r="G10" s="8"/>
      <c r="H10" s="54"/>
      <c r="I10" s="54"/>
      <c r="J10" s="54"/>
      <c r="K10" s="54"/>
      <c r="L10" s="54"/>
      <c r="M10" s="32"/>
      <c r="N10" s="32"/>
      <c r="O10" s="58"/>
      <c r="P10" s="58"/>
      <c r="Q10" s="58"/>
      <c r="R10" s="58"/>
      <c r="S10" s="58"/>
      <c r="T10" s="35"/>
      <c r="U10" s="35"/>
    </row>
    <row r="11" spans="1:21" x14ac:dyDescent="0.25">
      <c r="A11" s="41">
        <v>0</v>
      </c>
      <c r="B11" s="36">
        <v>0.72637765172758317</v>
      </c>
      <c r="C11" s="37">
        <v>0.7929009201912679</v>
      </c>
      <c r="E11" s="8"/>
      <c r="F11" s="8"/>
      <c r="G11" s="8"/>
      <c r="H11" s="54" t="s">
        <v>0</v>
      </c>
      <c r="I11" s="54">
        <v>6</v>
      </c>
      <c r="J11" s="54">
        <v>5.880388764391566</v>
      </c>
      <c r="K11" s="54">
        <v>0.98006479406526104</v>
      </c>
      <c r="L11" s="54">
        <v>2.3992533209704335E-3</v>
      </c>
      <c r="M11" s="32"/>
      <c r="N11" s="32"/>
      <c r="O11" s="58" t="s">
        <v>0</v>
      </c>
      <c r="P11" s="58">
        <v>6</v>
      </c>
      <c r="Q11" s="58">
        <v>5.7217322072487029</v>
      </c>
      <c r="R11" s="58">
        <v>0.95362203454145045</v>
      </c>
      <c r="S11" s="58">
        <v>1.4669029974917258E-2</v>
      </c>
      <c r="T11" s="35"/>
      <c r="U11" s="35"/>
    </row>
    <row r="12" spans="1:21" ht="15.75" thickBot="1" x14ac:dyDescent="0.3">
      <c r="A12" s="41">
        <v>15</v>
      </c>
      <c r="B12" s="42">
        <v>0.92480057070341681</v>
      </c>
      <c r="C12" s="43">
        <v>1.1793984596059466</v>
      </c>
      <c r="E12" s="8"/>
      <c r="F12" s="8"/>
      <c r="G12" s="8"/>
      <c r="H12" s="55" t="s">
        <v>1</v>
      </c>
      <c r="I12" s="55">
        <v>6</v>
      </c>
      <c r="J12" s="55">
        <v>6.1986410603035829</v>
      </c>
      <c r="K12" s="55">
        <v>1.0331068433839306</v>
      </c>
      <c r="L12" s="55">
        <v>4.2584563650025558E-3</v>
      </c>
      <c r="M12" s="32"/>
      <c r="N12" s="32"/>
      <c r="O12" s="59" t="s">
        <v>1</v>
      </c>
      <c r="P12" s="59">
        <v>6</v>
      </c>
      <c r="Q12" s="59">
        <v>6.3491224245697886</v>
      </c>
      <c r="R12" s="59">
        <v>1.0581870707616314</v>
      </c>
      <c r="S12" s="59">
        <v>1.8841198239858591E-2</v>
      </c>
      <c r="T12" s="35"/>
      <c r="U12" s="35"/>
    </row>
    <row r="13" spans="1:21" x14ac:dyDescent="0.25">
      <c r="A13" s="41">
        <v>30</v>
      </c>
      <c r="B13" s="42">
        <v>1.0112002479865712</v>
      </c>
      <c r="C13" s="43">
        <v>1.1059194433358546</v>
      </c>
      <c r="E13" s="8"/>
      <c r="F13" s="8"/>
      <c r="G13" s="8"/>
      <c r="H13" s="32"/>
      <c r="I13" s="32"/>
      <c r="J13" s="32"/>
      <c r="K13" s="32"/>
      <c r="L13" s="32"/>
      <c r="M13" s="32"/>
      <c r="N13" s="32"/>
      <c r="O13" s="35"/>
      <c r="P13" s="35"/>
      <c r="Q13" s="35"/>
      <c r="R13" s="35"/>
      <c r="S13" s="35"/>
      <c r="T13" s="35"/>
      <c r="U13" s="35"/>
    </row>
    <row r="14" spans="1:21" x14ac:dyDescent="0.25">
      <c r="A14" s="41">
        <v>60</v>
      </c>
      <c r="B14" s="42">
        <v>1.0711068024540693</v>
      </c>
      <c r="C14" s="43">
        <v>1.0582762353929456</v>
      </c>
      <c r="E14" s="31"/>
      <c r="F14" s="31"/>
      <c r="G14" s="31"/>
      <c r="H14" s="32"/>
      <c r="I14" s="32"/>
      <c r="J14" s="32"/>
      <c r="K14" s="32"/>
      <c r="L14" s="32"/>
      <c r="M14" s="32"/>
      <c r="N14" s="32"/>
      <c r="O14" s="35"/>
      <c r="P14" s="35"/>
      <c r="Q14" s="35"/>
      <c r="R14" s="35"/>
      <c r="S14" s="35"/>
      <c r="T14" s="35"/>
      <c r="U14" s="35"/>
    </row>
    <row r="15" spans="1:21" ht="15.75" thickBot="1" x14ac:dyDescent="0.3">
      <c r="A15" s="41">
        <v>90</v>
      </c>
      <c r="B15" s="42">
        <v>1.0095476386155173</v>
      </c>
      <c r="C15" s="43">
        <v>1.0729496322179912</v>
      </c>
      <c r="E15" s="30"/>
      <c r="F15" s="30"/>
      <c r="G15" s="30"/>
      <c r="H15" s="32" t="s">
        <v>36</v>
      </c>
      <c r="I15" s="32"/>
      <c r="J15" s="32"/>
      <c r="K15" s="32"/>
      <c r="L15" s="32"/>
      <c r="M15" s="32"/>
      <c r="N15" s="32"/>
      <c r="O15" s="35" t="s">
        <v>36</v>
      </c>
      <c r="P15" s="35"/>
      <c r="Q15" s="35"/>
      <c r="R15" s="35"/>
      <c r="S15" s="35"/>
      <c r="T15" s="35"/>
      <c r="U15" s="35"/>
    </row>
    <row r="16" spans="1:21" ht="15.75" thickBot="1" x14ac:dyDescent="0.3">
      <c r="A16" s="38">
        <v>120</v>
      </c>
      <c r="B16" s="39">
        <v>0.97869929576154524</v>
      </c>
      <c r="C16" s="40">
        <v>1.1396777338257829</v>
      </c>
      <c r="E16" s="30"/>
      <c r="F16" s="30"/>
      <c r="G16" s="30"/>
      <c r="H16" s="53" t="s">
        <v>37</v>
      </c>
      <c r="I16" s="53" t="s">
        <v>38</v>
      </c>
      <c r="J16" s="53" t="s">
        <v>39</v>
      </c>
      <c r="K16" s="53" t="s">
        <v>40</v>
      </c>
      <c r="L16" s="53" t="s">
        <v>41</v>
      </c>
      <c r="M16" s="53" t="s">
        <v>42</v>
      </c>
      <c r="N16" s="53" t="s">
        <v>43</v>
      </c>
      <c r="O16" s="57" t="s">
        <v>37</v>
      </c>
      <c r="P16" s="57" t="s">
        <v>38</v>
      </c>
      <c r="Q16" s="57" t="s">
        <v>39</v>
      </c>
      <c r="R16" s="57" t="s">
        <v>40</v>
      </c>
      <c r="S16" s="57" t="s">
        <v>41</v>
      </c>
      <c r="T16" s="57" t="s">
        <v>42</v>
      </c>
      <c r="U16" s="57" t="s">
        <v>43</v>
      </c>
    </row>
    <row r="17" spans="1:21" x14ac:dyDescent="0.25">
      <c r="B17" s="1" t="s">
        <v>3</v>
      </c>
      <c r="C17" s="3"/>
      <c r="E17" s="30"/>
      <c r="F17" s="30"/>
      <c r="G17" s="30"/>
      <c r="H17" s="54" t="s">
        <v>44</v>
      </c>
      <c r="I17" s="54">
        <v>2.0325924182136905E-2</v>
      </c>
      <c r="J17" s="54">
        <v>5</v>
      </c>
      <c r="K17" s="54">
        <v>4.0651848364273808E-3</v>
      </c>
      <c r="L17" s="54">
        <v>1.5680408375410113</v>
      </c>
      <c r="M17" s="33">
        <v>0.316802204111724</v>
      </c>
      <c r="N17" s="54">
        <v>5.0503290576326485</v>
      </c>
      <c r="O17" s="58" t="s">
        <v>44</v>
      </c>
      <c r="P17" s="58">
        <v>0.14619485646615699</v>
      </c>
      <c r="Q17" s="58">
        <v>5</v>
      </c>
      <c r="R17" s="58">
        <v>2.9238971293231397E-2</v>
      </c>
      <c r="S17" s="58">
        <v>6.8455192067112369</v>
      </c>
      <c r="T17" s="33">
        <v>2.7315160974762005E-2</v>
      </c>
      <c r="U17" s="58">
        <v>5.0503290576326485</v>
      </c>
    </row>
    <row r="18" spans="1:21" ht="15.75" thickBot="1" x14ac:dyDescent="0.3">
      <c r="A18" s="12" t="s">
        <v>29</v>
      </c>
      <c r="B18" s="4" t="s">
        <v>0</v>
      </c>
      <c r="C18" s="6" t="s">
        <v>1</v>
      </c>
      <c r="E18" s="30"/>
      <c r="F18" s="30"/>
      <c r="G18" s="30"/>
      <c r="H18" s="54" t="s">
        <v>45</v>
      </c>
      <c r="I18" s="54">
        <v>8.4403769877725021E-3</v>
      </c>
      <c r="J18" s="54">
        <v>1</v>
      </c>
      <c r="K18" s="54">
        <v>8.4403769877725021E-3</v>
      </c>
      <c r="L18" s="54">
        <v>3.2556590496140645</v>
      </c>
      <c r="M18" s="33">
        <v>0.13102273914781842</v>
      </c>
      <c r="N18" s="54">
        <v>6.607890973703368</v>
      </c>
      <c r="O18" s="58" t="s">
        <v>45</v>
      </c>
      <c r="P18" s="58">
        <v>3.2801540399183232E-2</v>
      </c>
      <c r="Q18" s="58">
        <v>1</v>
      </c>
      <c r="R18" s="58">
        <v>3.2801540399183232E-2</v>
      </c>
      <c r="S18" s="58">
        <v>7.6795990036866835</v>
      </c>
      <c r="T18" s="33">
        <v>3.9308994727668557E-2</v>
      </c>
      <c r="U18" s="58">
        <v>6.607890973703368</v>
      </c>
    </row>
    <row r="19" spans="1:21" x14ac:dyDescent="0.25">
      <c r="A19" s="11">
        <v>0</v>
      </c>
      <c r="B19" s="1">
        <v>0.50806986121733733</v>
      </c>
      <c r="C19" s="3">
        <v>0.59573449178379034</v>
      </c>
      <c r="E19" s="30"/>
      <c r="F19" s="30"/>
      <c r="G19" s="30"/>
      <c r="H19" s="54" t="s">
        <v>46</v>
      </c>
      <c r="I19" s="54">
        <v>1.2962624247728045E-2</v>
      </c>
      <c r="J19" s="54">
        <v>5</v>
      </c>
      <c r="K19" s="54">
        <v>2.5925248495456089E-3</v>
      </c>
      <c r="L19" s="34" t="s">
        <v>49</v>
      </c>
      <c r="M19" s="34"/>
      <c r="N19" s="34"/>
      <c r="O19" s="58" t="s">
        <v>46</v>
      </c>
      <c r="P19" s="58">
        <v>2.1356284607722653E-2</v>
      </c>
      <c r="Q19" s="58">
        <v>5</v>
      </c>
      <c r="R19" s="58">
        <v>4.271256921544531E-3</v>
      </c>
      <c r="S19" s="33" t="s">
        <v>48</v>
      </c>
      <c r="T19" s="33"/>
      <c r="U19" s="33"/>
    </row>
    <row r="20" spans="1:21" x14ac:dyDescent="0.25">
      <c r="A20" s="11">
        <v>15</v>
      </c>
      <c r="B20" s="7">
        <v>1.0541311048593982</v>
      </c>
      <c r="C20" s="9">
        <v>1.2333600058551082</v>
      </c>
      <c r="E20" s="30"/>
      <c r="F20" s="30"/>
      <c r="G20" s="30"/>
      <c r="H20" s="54"/>
      <c r="I20" s="54"/>
      <c r="J20" s="54"/>
      <c r="K20" s="54"/>
      <c r="L20" s="34" t="s">
        <v>49</v>
      </c>
      <c r="M20" s="34"/>
      <c r="N20" s="34"/>
      <c r="O20" s="58"/>
      <c r="P20" s="58"/>
      <c r="Q20" s="58"/>
      <c r="R20" s="58"/>
      <c r="S20" s="33" t="s">
        <v>48</v>
      </c>
      <c r="T20" s="33"/>
      <c r="U20" s="33"/>
    </row>
    <row r="21" spans="1:21" ht="15.75" thickBot="1" x14ac:dyDescent="0.3">
      <c r="A21" s="11">
        <v>30</v>
      </c>
      <c r="B21" s="7">
        <v>1.0900883892032471</v>
      </c>
      <c r="C21" s="9">
        <v>1.0643947274321588</v>
      </c>
      <c r="E21" s="30"/>
      <c r="F21" s="30"/>
      <c r="G21" s="30"/>
      <c r="H21" s="55" t="s">
        <v>47</v>
      </c>
      <c r="I21" s="55">
        <v>4.1728925417637452E-2</v>
      </c>
      <c r="J21" s="55">
        <v>11</v>
      </c>
      <c r="K21" s="55"/>
      <c r="L21" s="55"/>
      <c r="M21" s="55"/>
      <c r="N21" s="55"/>
      <c r="O21" s="59" t="s">
        <v>47</v>
      </c>
      <c r="P21" s="59">
        <v>0.20035268147306287</v>
      </c>
      <c r="Q21" s="59">
        <v>11</v>
      </c>
      <c r="R21" s="59"/>
      <c r="S21" s="59"/>
      <c r="T21" s="59"/>
      <c r="U21" s="59"/>
    </row>
    <row r="22" spans="1:21" x14ac:dyDescent="0.25">
      <c r="A22" s="11">
        <v>60</v>
      </c>
      <c r="B22" s="7">
        <v>1.066601019693393</v>
      </c>
      <c r="C22" s="9">
        <v>1.0504419687774107</v>
      </c>
      <c r="E22" s="30"/>
      <c r="F22" s="30"/>
      <c r="G22" s="30"/>
      <c r="H22" s="30"/>
      <c r="I22" s="30"/>
      <c r="J22" s="8"/>
      <c r="K22" s="8"/>
      <c r="L22" s="8"/>
      <c r="M22" s="8"/>
      <c r="N22" s="8"/>
    </row>
    <row r="23" spans="1:21" x14ac:dyDescent="0.25">
      <c r="A23" s="11">
        <v>90</v>
      </c>
      <c r="B23" s="7">
        <v>1.087330921870225</v>
      </c>
      <c r="C23" s="9">
        <v>1.0414179842262055</v>
      </c>
      <c r="E23" s="30"/>
      <c r="F23" s="30"/>
      <c r="G23" s="30"/>
      <c r="H23" s="30"/>
      <c r="I23" s="30"/>
      <c r="J23" s="8"/>
      <c r="K23" s="8"/>
      <c r="L23" s="8"/>
      <c r="M23" s="8"/>
      <c r="N23" s="8"/>
    </row>
    <row r="24" spans="1:21" ht="15.75" thickBot="1" x14ac:dyDescent="0.3">
      <c r="A24" s="12">
        <v>120</v>
      </c>
      <c r="B24" s="4">
        <v>1.0791806991028599</v>
      </c>
      <c r="C24" s="6">
        <v>1.1148644680131188</v>
      </c>
      <c r="E24" s="8"/>
      <c r="F24" s="8"/>
      <c r="G24" s="8"/>
      <c r="H24" s="8"/>
      <c r="I24" s="8"/>
      <c r="M24" s="8"/>
      <c r="N24" s="8"/>
    </row>
    <row r="25" spans="1:21" x14ac:dyDescent="0.25">
      <c r="B25" s="1" t="s">
        <v>6</v>
      </c>
      <c r="C25" s="3"/>
      <c r="E25" s="8"/>
      <c r="F25" s="8"/>
      <c r="G25" s="8"/>
      <c r="H25" s="8"/>
      <c r="I25" s="8"/>
      <c r="M25" s="8"/>
      <c r="N25" s="8"/>
    </row>
    <row r="26" spans="1:21" ht="15.75" thickBot="1" x14ac:dyDescent="0.3">
      <c r="A26" s="12" t="s">
        <v>29</v>
      </c>
      <c r="B26" s="4" t="s">
        <v>0</v>
      </c>
      <c r="C26" s="6" t="s">
        <v>1</v>
      </c>
      <c r="E26" s="8"/>
      <c r="F26" s="8"/>
      <c r="G26" s="8"/>
      <c r="H26" s="8"/>
      <c r="I26" s="8"/>
      <c r="M26" s="8"/>
      <c r="N26" s="8"/>
    </row>
    <row r="27" spans="1:21" x14ac:dyDescent="0.25">
      <c r="A27" s="11">
        <v>0</v>
      </c>
      <c r="B27" s="1">
        <v>0.71815071310707657</v>
      </c>
      <c r="C27" s="3">
        <v>1.2689097961039222</v>
      </c>
      <c r="E27" s="31"/>
      <c r="F27" s="31"/>
      <c r="G27" s="31"/>
      <c r="H27" s="31"/>
      <c r="I27" s="31"/>
      <c r="M27" s="8"/>
      <c r="N27" s="8"/>
    </row>
    <row r="28" spans="1:21" x14ac:dyDescent="0.25">
      <c r="A28" s="11">
        <v>15</v>
      </c>
      <c r="B28" s="7">
        <v>0.87443240179347925</v>
      </c>
      <c r="C28" s="9">
        <v>1.1076988554801488</v>
      </c>
      <c r="E28" s="30"/>
      <c r="F28" s="30"/>
      <c r="G28" s="30"/>
      <c r="H28" s="30"/>
      <c r="I28" s="30"/>
      <c r="M28" s="8"/>
      <c r="N28" s="8"/>
    </row>
    <row r="29" spans="1:21" x14ac:dyDescent="0.25">
      <c r="A29" s="11">
        <v>30</v>
      </c>
      <c r="B29" s="7">
        <v>0.92590852806461066</v>
      </c>
      <c r="C29" s="9">
        <v>1.1748380748047349</v>
      </c>
      <c r="E29" s="30"/>
      <c r="F29" s="30"/>
      <c r="G29" s="30"/>
      <c r="H29" s="30"/>
      <c r="I29" s="30"/>
      <c r="M29" s="8"/>
      <c r="N29" s="8"/>
    </row>
    <row r="30" spans="1:21" x14ac:dyDescent="0.25">
      <c r="A30" s="11">
        <v>60</v>
      </c>
      <c r="B30" s="7">
        <v>0.96617419582121156</v>
      </c>
      <c r="C30" s="9">
        <v>1.0999250868903878</v>
      </c>
      <c r="E30" s="30"/>
      <c r="F30" s="30"/>
      <c r="G30" s="30"/>
      <c r="H30" s="30"/>
      <c r="I30" s="30"/>
      <c r="M30" s="8"/>
      <c r="N30" s="8"/>
    </row>
    <row r="31" spans="1:21" x14ac:dyDescent="0.25">
      <c r="A31" s="11">
        <v>90</v>
      </c>
      <c r="B31" s="7">
        <v>0.83196258734961792</v>
      </c>
      <c r="C31" s="9">
        <v>1.1352296649571714</v>
      </c>
      <c r="E31" s="30"/>
      <c r="F31" s="30"/>
      <c r="G31" s="30"/>
      <c r="H31" s="30"/>
      <c r="I31" s="30"/>
      <c r="M31" s="8"/>
      <c r="N31" s="8"/>
    </row>
    <row r="32" spans="1:21" ht="15.75" thickBot="1" x14ac:dyDescent="0.3">
      <c r="A32" s="12">
        <v>120</v>
      </c>
      <c r="B32" s="4">
        <v>0.91727634112553846</v>
      </c>
      <c r="C32" s="6">
        <v>1.2586355268937544</v>
      </c>
      <c r="E32" s="30"/>
      <c r="F32" s="30"/>
      <c r="G32" s="30"/>
      <c r="H32" s="30"/>
      <c r="I32" s="30"/>
      <c r="M32" s="8"/>
      <c r="N32" s="8"/>
    </row>
    <row r="33" spans="1:14" x14ac:dyDescent="0.25">
      <c r="B33" s="1" t="s">
        <v>7</v>
      </c>
      <c r="C33" s="3"/>
      <c r="E33" s="8"/>
      <c r="F33" s="8"/>
      <c r="G33" s="8"/>
      <c r="H33" s="8"/>
      <c r="I33" s="8"/>
      <c r="M33" s="8"/>
      <c r="N33" s="8"/>
    </row>
    <row r="34" spans="1:14" ht="15.75" thickBot="1" x14ac:dyDescent="0.3">
      <c r="A34" s="12" t="s">
        <v>29</v>
      </c>
      <c r="B34" s="4" t="s">
        <v>0</v>
      </c>
      <c r="C34" s="6" t="s">
        <v>1</v>
      </c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1:14" x14ac:dyDescent="0.25">
      <c r="A35" s="11">
        <v>0</v>
      </c>
      <c r="B35" s="1">
        <v>0.37140817242304019</v>
      </c>
      <c r="C35" s="3">
        <v>0.66961003821147591</v>
      </c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1:14" x14ac:dyDescent="0.25">
      <c r="A36" s="11">
        <v>15</v>
      </c>
      <c r="B36" s="7">
        <v>0.87154288033565996</v>
      </c>
      <c r="C36" s="9">
        <v>1.2932129424014898</v>
      </c>
    </row>
    <row r="37" spans="1:14" x14ac:dyDescent="0.25">
      <c r="A37" s="11">
        <v>30</v>
      </c>
      <c r="B37" s="7">
        <v>0.9637045146133516</v>
      </c>
      <c r="C37" s="9">
        <v>1.3919602255257155</v>
      </c>
    </row>
    <row r="38" spans="1:14" x14ac:dyDescent="0.25">
      <c r="A38" s="11">
        <v>60</v>
      </c>
      <c r="B38" s="7">
        <v>0.98478189175156416</v>
      </c>
      <c r="C38" s="9">
        <v>1.2172397342694246</v>
      </c>
    </row>
    <row r="39" spans="1:14" x14ac:dyDescent="0.25">
      <c r="A39" s="11">
        <v>90</v>
      </c>
      <c r="B39" s="7">
        <v>0.85476249962650719</v>
      </c>
      <c r="C39" s="9">
        <v>1.3351752461725632</v>
      </c>
    </row>
    <row r="40" spans="1:14" ht="15.75" thickBot="1" x14ac:dyDescent="0.3">
      <c r="A40" s="12">
        <v>120</v>
      </c>
      <c r="B40" s="4">
        <v>0.95187775268450214</v>
      </c>
      <c r="C40" s="6">
        <v>1.2673853667978565</v>
      </c>
    </row>
    <row r="41" spans="1:14" x14ac:dyDescent="0.25">
      <c r="B41" s="1" t="s">
        <v>8</v>
      </c>
      <c r="C41" s="3"/>
    </row>
    <row r="42" spans="1:14" ht="15.75" thickBot="1" x14ac:dyDescent="0.3">
      <c r="A42" s="12" t="s">
        <v>29</v>
      </c>
      <c r="B42" s="4" t="s">
        <v>0</v>
      </c>
      <c r="C42" s="6" t="s">
        <v>1</v>
      </c>
    </row>
    <row r="43" spans="1:14" x14ac:dyDescent="0.25">
      <c r="A43" s="11">
        <v>0</v>
      </c>
      <c r="B43" s="1">
        <v>0.45499116654323235</v>
      </c>
      <c r="C43" s="3">
        <v>0.70075918795541725</v>
      </c>
    </row>
    <row r="44" spans="1:14" x14ac:dyDescent="0.25">
      <c r="A44" s="11">
        <v>15</v>
      </c>
      <c r="B44" s="7">
        <v>0.9319302005855038</v>
      </c>
      <c r="C44" s="9">
        <v>1.1511880230099236</v>
      </c>
    </row>
    <row r="45" spans="1:14" x14ac:dyDescent="0.25">
      <c r="A45" s="11">
        <v>30</v>
      </c>
      <c r="B45" s="7">
        <v>0.93578234111589387</v>
      </c>
      <c r="C45" s="9">
        <v>1.2267032531720177</v>
      </c>
    </row>
    <row r="46" spans="1:14" x14ac:dyDescent="0.25">
      <c r="A46" s="11">
        <v>60</v>
      </c>
      <c r="B46" s="7">
        <v>0.95382229212873704</v>
      </c>
      <c r="C46" s="9">
        <v>1.1867905542124022</v>
      </c>
    </row>
    <row r="47" spans="1:14" x14ac:dyDescent="0.25">
      <c r="A47" s="11">
        <v>90</v>
      </c>
      <c r="B47" s="7">
        <v>0.89341422125349967</v>
      </c>
      <c r="C47" s="9">
        <v>1.3092918810707055</v>
      </c>
    </row>
    <row r="48" spans="1:14" ht="15.75" thickBot="1" x14ac:dyDescent="0.3">
      <c r="A48" s="12">
        <v>120</v>
      </c>
      <c r="B48" s="4">
        <v>0.99100797766965076</v>
      </c>
      <c r="C48" s="6">
        <v>1.3865948192052469</v>
      </c>
    </row>
    <row r="49" spans="1:3" x14ac:dyDescent="0.25">
      <c r="B49" s="1" t="s">
        <v>16</v>
      </c>
      <c r="C49" s="3"/>
    </row>
    <row r="50" spans="1:3" ht="15.75" thickBot="1" x14ac:dyDescent="0.3">
      <c r="A50" s="12" t="s">
        <v>29</v>
      </c>
      <c r="B50" s="4" t="s">
        <v>0</v>
      </c>
      <c r="C50" s="6" t="s">
        <v>1</v>
      </c>
    </row>
    <row r="51" spans="1:3" x14ac:dyDescent="0.25">
      <c r="A51" s="11">
        <v>0</v>
      </c>
      <c r="B51" s="1">
        <v>0.96581724036528616</v>
      </c>
      <c r="C51" s="3">
        <v>0.69591120972131149</v>
      </c>
    </row>
    <row r="52" spans="1:3" x14ac:dyDescent="0.25">
      <c r="A52" s="11">
        <v>15</v>
      </c>
      <c r="B52" s="7">
        <v>1.2105496327627669</v>
      </c>
      <c r="C52" s="9">
        <v>0.73688721989354655</v>
      </c>
    </row>
    <row r="53" spans="1:3" x14ac:dyDescent="0.25">
      <c r="A53" s="11">
        <v>30</v>
      </c>
      <c r="B53" s="7">
        <v>1.3077848745930329</v>
      </c>
      <c r="C53" s="9">
        <v>0.79728003750580423</v>
      </c>
    </row>
    <row r="54" spans="1:3" x14ac:dyDescent="0.25">
      <c r="A54" s="11">
        <v>60</v>
      </c>
      <c r="B54" s="7">
        <v>1.2177341446490755</v>
      </c>
      <c r="C54" s="9">
        <v>0.78847261547381331</v>
      </c>
    </row>
    <row r="55" spans="1:3" x14ac:dyDescent="0.25">
      <c r="A55" s="11">
        <v>90</v>
      </c>
      <c r="B55" s="7">
        <v>1.1827462997231766</v>
      </c>
      <c r="C55" s="9">
        <v>0.76952145387180648</v>
      </c>
    </row>
    <row r="56" spans="1:3" ht="15.75" thickBot="1" x14ac:dyDescent="0.3">
      <c r="A56" s="12">
        <v>120</v>
      </c>
      <c r="B56" s="4">
        <v>1.3066587831720624</v>
      </c>
      <c r="C56" s="6">
        <v>0.78228104361763628</v>
      </c>
    </row>
    <row r="57" spans="1:3" x14ac:dyDescent="0.25">
      <c r="B57" s="1" t="s">
        <v>17</v>
      </c>
      <c r="C57" s="3"/>
    </row>
    <row r="58" spans="1:3" ht="15.75" thickBot="1" x14ac:dyDescent="0.3">
      <c r="A58" s="12" t="s">
        <v>29</v>
      </c>
      <c r="B58" s="4" t="s">
        <v>0</v>
      </c>
      <c r="C58" s="6" t="s">
        <v>1</v>
      </c>
    </row>
    <row r="59" spans="1:3" x14ac:dyDescent="0.25">
      <c r="A59" s="11">
        <v>0</v>
      </c>
      <c r="B59" s="1">
        <v>0.60030815783380176</v>
      </c>
      <c r="C59" s="3">
        <v>0.56347105616459758</v>
      </c>
    </row>
    <row r="60" spans="1:3" x14ac:dyDescent="0.25">
      <c r="A60" s="11">
        <v>15</v>
      </c>
      <c r="B60" s="7">
        <v>0.98767237005191111</v>
      </c>
      <c r="C60" s="9">
        <v>0.59971524849443947</v>
      </c>
    </row>
    <row r="61" spans="1:3" x14ac:dyDescent="0.25">
      <c r="A61" s="11">
        <v>30</v>
      </c>
      <c r="B61" s="7">
        <v>1.4539797354318853</v>
      </c>
      <c r="C61" s="9">
        <v>0.8782200754963192</v>
      </c>
    </row>
    <row r="62" spans="1:3" x14ac:dyDescent="0.25">
      <c r="A62" s="11">
        <v>60</v>
      </c>
      <c r="B62" s="7">
        <v>1.5512286234957622</v>
      </c>
      <c r="C62" s="9">
        <v>0.79870557587235047</v>
      </c>
    </row>
    <row r="63" spans="1:3" x14ac:dyDescent="0.25">
      <c r="A63" s="11">
        <v>90</v>
      </c>
      <c r="B63" s="7">
        <v>1.3397307918822956</v>
      </c>
      <c r="C63" s="9">
        <v>0.79261775849632121</v>
      </c>
    </row>
    <row r="64" spans="1:3" ht="15.75" thickBot="1" x14ac:dyDescent="0.3">
      <c r="A64" s="12">
        <v>120</v>
      </c>
      <c r="B64" s="4">
        <v>1.3500494633870006</v>
      </c>
      <c r="C64" s="6">
        <v>0.81618891979383124</v>
      </c>
    </row>
    <row r="65" spans="1:3" x14ac:dyDescent="0.25">
      <c r="A65" s="7"/>
      <c r="B65" s="1" t="s">
        <v>18</v>
      </c>
      <c r="C65" s="3"/>
    </row>
    <row r="66" spans="1:3" ht="15.75" thickBot="1" x14ac:dyDescent="0.3">
      <c r="A66" s="12" t="s">
        <v>29</v>
      </c>
      <c r="B66" s="4" t="s">
        <v>0</v>
      </c>
      <c r="C66" s="6" t="s">
        <v>1</v>
      </c>
    </row>
    <row r="67" spans="1:3" x14ac:dyDescent="0.25">
      <c r="A67" s="11">
        <v>0</v>
      </c>
      <c r="B67" s="1">
        <v>0.44251239267315551</v>
      </c>
      <c r="C67" s="3">
        <v>0.51005969350935554</v>
      </c>
    </row>
    <row r="68" spans="1:3" x14ac:dyDescent="0.25">
      <c r="A68" s="11">
        <v>15</v>
      </c>
      <c r="B68" s="7">
        <v>1.1092937922214043</v>
      </c>
      <c r="C68" s="9">
        <v>0.65000385270997929</v>
      </c>
    </row>
    <row r="69" spans="1:3" x14ac:dyDescent="0.25">
      <c r="A69" s="11">
        <v>30</v>
      </c>
      <c r="B69" s="7">
        <v>1.3524959334547122</v>
      </c>
      <c r="C69" s="9">
        <v>0.84430184227174854</v>
      </c>
    </row>
    <row r="70" spans="1:3" x14ac:dyDescent="0.25">
      <c r="A70" s="11">
        <v>60</v>
      </c>
      <c r="B70" s="7">
        <v>1.5403429751010389</v>
      </c>
      <c r="C70" s="9">
        <v>0.80047455427701242</v>
      </c>
    </row>
    <row r="71" spans="1:3" x14ac:dyDescent="0.25">
      <c r="A71" s="11">
        <v>90</v>
      </c>
      <c r="B71" s="7">
        <v>1.3324497069389543</v>
      </c>
      <c r="C71" s="9">
        <v>0.79644056144623954</v>
      </c>
    </row>
    <row r="72" spans="1:3" ht="15.75" thickBot="1" x14ac:dyDescent="0.3">
      <c r="A72" s="12">
        <v>120</v>
      </c>
      <c r="B72" s="4">
        <v>1.4483106748809089</v>
      </c>
      <c r="C72" s="6">
        <v>0.8244731838652255</v>
      </c>
    </row>
    <row r="73" spans="1:3" x14ac:dyDescent="0.25">
      <c r="B73" s="1" t="s">
        <v>11</v>
      </c>
      <c r="C73" s="3"/>
    </row>
    <row r="74" spans="1:3" ht="15.75" thickBot="1" x14ac:dyDescent="0.3">
      <c r="A74" s="12" t="s">
        <v>29</v>
      </c>
      <c r="B74" s="4" t="s">
        <v>0</v>
      </c>
      <c r="C74" s="6" t="s">
        <v>1</v>
      </c>
    </row>
    <row r="75" spans="1:3" x14ac:dyDescent="0.25">
      <c r="A75" s="11">
        <v>0</v>
      </c>
      <c r="B75" s="1">
        <v>0.84375746521931883</v>
      </c>
      <c r="C75" s="3">
        <v>1.1253530591352663</v>
      </c>
    </row>
    <row r="76" spans="1:3" x14ac:dyDescent="0.25">
      <c r="A76" s="11">
        <v>15</v>
      </c>
      <c r="B76" s="7">
        <v>1.0044672631871581</v>
      </c>
      <c r="C76" s="9">
        <v>1.0176168835740604</v>
      </c>
    </row>
    <row r="77" spans="1:3" x14ac:dyDescent="0.25">
      <c r="A77" s="11">
        <v>30</v>
      </c>
      <c r="B77" s="7">
        <v>0.97600256827590304</v>
      </c>
      <c r="C77" s="9">
        <v>1.0786642336511862</v>
      </c>
    </row>
    <row r="78" spans="1:3" x14ac:dyDescent="0.25">
      <c r="A78" s="11">
        <v>60</v>
      </c>
      <c r="B78" s="7">
        <v>1.0510488873130055</v>
      </c>
      <c r="C78" s="9">
        <v>1.0193815386530123</v>
      </c>
    </row>
    <row r="79" spans="1:3" x14ac:dyDescent="0.25">
      <c r="A79" s="11">
        <v>90</v>
      </c>
      <c r="B79" s="7">
        <v>0.91797142982836866</v>
      </c>
      <c r="C79" s="9">
        <v>0.99699858293826171</v>
      </c>
    </row>
    <row r="80" spans="1:3" ht="15.75" thickBot="1" x14ac:dyDescent="0.3">
      <c r="A80" s="12">
        <v>120</v>
      </c>
      <c r="B80" s="4">
        <v>0.99986076468468776</v>
      </c>
      <c r="C80" s="6">
        <v>1.0963717807069142</v>
      </c>
    </row>
    <row r="81" spans="1:3" x14ac:dyDescent="0.25">
      <c r="B81" s="1" t="s">
        <v>14</v>
      </c>
      <c r="C81" s="3"/>
    </row>
    <row r="82" spans="1:3" ht="15.75" thickBot="1" x14ac:dyDescent="0.3">
      <c r="A82" s="12" t="s">
        <v>29</v>
      </c>
      <c r="B82" s="4" t="s">
        <v>0</v>
      </c>
      <c r="C82" s="6" t="s">
        <v>1</v>
      </c>
    </row>
    <row r="83" spans="1:3" x14ac:dyDescent="0.25">
      <c r="A83" s="11">
        <v>0</v>
      </c>
      <c r="B83" s="1">
        <v>0.75084240973512784</v>
      </c>
      <c r="C83" s="3">
        <v>0.83918387972241859</v>
      </c>
    </row>
    <row r="84" spans="1:3" x14ac:dyDescent="0.25">
      <c r="A84" s="11">
        <v>15</v>
      </c>
      <c r="B84" s="7">
        <v>0.95998227508188849</v>
      </c>
      <c r="C84" s="9">
        <v>1.0003865780961829</v>
      </c>
    </row>
    <row r="85" spans="1:3" x14ac:dyDescent="0.25">
      <c r="A85" s="11">
        <v>30</v>
      </c>
      <c r="B85" s="7">
        <v>0.9482748701024446</v>
      </c>
      <c r="C85" s="9">
        <v>1.186252222878919</v>
      </c>
    </row>
    <row r="86" spans="1:3" x14ac:dyDescent="0.25">
      <c r="A86" s="11">
        <v>60</v>
      </c>
      <c r="B86" s="7">
        <v>1.0437282847178078</v>
      </c>
      <c r="C86" s="9">
        <v>1.0453243456624499</v>
      </c>
    </row>
    <row r="87" spans="1:3" x14ac:dyDescent="0.25">
      <c r="A87" s="11">
        <v>90</v>
      </c>
      <c r="B87" s="7">
        <v>1.0088153303112817</v>
      </c>
      <c r="C87" s="9">
        <v>1.0852098390879485</v>
      </c>
    </row>
    <row r="88" spans="1:3" ht="15.75" thickBot="1" x14ac:dyDescent="0.3">
      <c r="A88" s="12">
        <v>120</v>
      </c>
      <c r="B88" s="4">
        <v>0.99050747400938222</v>
      </c>
      <c r="C88" s="6">
        <v>1.2077674631103514</v>
      </c>
    </row>
    <row r="89" spans="1:3" x14ac:dyDescent="0.25">
      <c r="B89" s="1" t="s">
        <v>9</v>
      </c>
      <c r="C89" s="3"/>
    </row>
    <row r="90" spans="1:3" ht="15.75" thickBot="1" x14ac:dyDescent="0.3">
      <c r="A90" s="12" t="s">
        <v>29</v>
      </c>
      <c r="B90" s="4" t="s">
        <v>0</v>
      </c>
      <c r="C90" s="6" t="s">
        <v>1</v>
      </c>
    </row>
    <row r="91" spans="1:3" x14ac:dyDescent="0.25">
      <c r="A91" s="11">
        <v>0</v>
      </c>
      <c r="B91" s="1">
        <v>1.159040480010147</v>
      </c>
      <c r="C91" s="3">
        <v>0.62228454920402188</v>
      </c>
    </row>
    <row r="92" spans="1:3" x14ac:dyDescent="0.25">
      <c r="A92" s="11">
        <v>15</v>
      </c>
      <c r="B92" s="7">
        <v>1.3537057197578033</v>
      </c>
      <c r="C92" s="9">
        <v>0.71246316334123239</v>
      </c>
    </row>
    <row r="93" spans="1:3" x14ac:dyDescent="0.25">
      <c r="A93" s="11">
        <v>30</v>
      </c>
      <c r="B93" s="7">
        <v>1.2740473169462445</v>
      </c>
      <c r="C93" s="9">
        <v>0.72331515758750597</v>
      </c>
    </row>
    <row r="94" spans="1:3" x14ac:dyDescent="0.25">
      <c r="A94" s="11">
        <v>60</v>
      </c>
      <c r="B94" s="7">
        <v>1.278765233213532</v>
      </c>
      <c r="C94" s="9">
        <v>0.73381600319398943</v>
      </c>
    </row>
    <row r="95" spans="1:3" x14ac:dyDescent="0.25">
      <c r="A95" s="11">
        <v>90</v>
      </c>
      <c r="B95" s="7">
        <v>1.206991595474149</v>
      </c>
      <c r="C95" s="9">
        <v>0.7572337368058808</v>
      </c>
    </row>
    <row r="96" spans="1:3" ht="15.75" thickBot="1" x14ac:dyDescent="0.3">
      <c r="A96" s="12">
        <v>120</v>
      </c>
      <c r="B96" s="4">
        <v>1.1689647875627895</v>
      </c>
      <c r="C96" s="6">
        <v>0.62672460757517745</v>
      </c>
    </row>
    <row r="97" spans="1:3" x14ac:dyDescent="0.25">
      <c r="B97" s="1" t="s">
        <v>10</v>
      </c>
      <c r="C97" s="3"/>
    </row>
    <row r="98" spans="1:3" ht="15.75" thickBot="1" x14ac:dyDescent="0.3">
      <c r="A98" s="12" t="s">
        <v>29</v>
      </c>
      <c r="B98" s="4" t="s">
        <v>0</v>
      </c>
      <c r="C98" s="6" t="s">
        <v>1</v>
      </c>
    </row>
    <row r="99" spans="1:3" x14ac:dyDescent="0.25">
      <c r="A99" s="11">
        <v>0</v>
      </c>
      <c r="B99" s="1">
        <v>0.62479743006957977</v>
      </c>
      <c r="C99" s="3">
        <v>0.35975815742007722</v>
      </c>
    </row>
    <row r="100" spans="1:3" x14ac:dyDescent="0.25">
      <c r="A100" s="11">
        <v>15</v>
      </c>
      <c r="B100" s="7">
        <v>1.2857589752907872</v>
      </c>
      <c r="C100" s="9">
        <v>0.70939394416118473</v>
      </c>
    </row>
    <row r="101" spans="1:3" x14ac:dyDescent="0.25">
      <c r="A101" s="11">
        <v>30</v>
      </c>
      <c r="B101" s="7">
        <v>1.2800689784244765</v>
      </c>
      <c r="C101" s="9">
        <v>0.8827778139275485</v>
      </c>
    </row>
    <row r="102" spans="1:3" x14ac:dyDescent="0.25">
      <c r="A102" s="11">
        <v>60</v>
      </c>
      <c r="B102" s="7">
        <v>1.2979644681485316</v>
      </c>
      <c r="C102" s="9">
        <v>0.84929774031992455</v>
      </c>
    </row>
    <row r="103" spans="1:3" x14ac:dyDescent="0.25">
      <c r="A103" s="11">
        <v>90</v>
      </c>
      <c r="B103" s="7">
        <v>1.1841419221201397</v>
      </c>
      <c r="C103" s="9">
        <v>0.8411905801507239</v>
      </c>
    </row>
    <row r="104" spans="1:3" ht="15.75" thickBot="1" x14ac:dyDescent="0.3">
      <c r="A104" s="12">
        <v>120</v>
      </c>
      <c r="B104" s="4">
        <v>1.3198401298913214</v>
      </c>
      <c r="C104" s="6">
        <v>0.92702812190455219</v>
      </c>
    </row>
    <row r="105" spans="1:3" x14ac:dyDescent="0.25">
      <c r="B105" s="1" t="s">
        <v>12</v>
      </c>
      <c r="C105" s="3"/>
    </row>
    <row r="106" spans="1:3" ht="15.75" thickBot="1" x14ac:dyDescent="0.3">
      <c r="A106" s="12" t="s">
        <v>29</v>
      </c>
      <c r="B106" s="4" t="s">
        <v>0</v>
      </c>
      <c r="C106" s="6" t="s">
        <v>1</v>
      </c>
    </row>
    <row r="107" spans="1:3" x14ac:dyDescent="0.25">
      <c r="A107" s="11">
        <v>0</v>
      </c>
      <c r="B107" s="1">
        <v>0.66338408156952111</v>
      </c>
      <c r="C107" s="3">
        <v>1.8298755727372951</v>
      </c>
    </row>
    <row r="108" spans="1:3" x14ac:dyDescent="0.25">
      <c r="A108" s="11">
        <v>15</v>
      </c>
      <c r="B108" s="7">
        <v>0.49272805856508117</v>
      </c>
      <c r="C108" s="9">
        <v>1.276502088632725</v>
      </c>
    </row>
    <row r="109" spans="1:3" x14ac:dyDescent="0.25">
      <c r="A109" s="11">
        <v>30</v>
      </c>
      <c r="B109" s="7">
        <v>0.67920947506929208</v>
      </c>
      <c r="C109" s="9">
        <v>1.4213229474050193</v>
      </c>
    </row>
    <row r="110" spans="1:3" x14ac:dyDescent="0.25">
      <c r="A110" s="11">
        <v>60</v>
      </c>
      <c r="B110" s="7">
        <v>0.71480015284353116</v>
      </c>
      <c r="C110" s="9">
        <v>1.4505499917661164</v>
      </c>
    </row>
    <row r="111" spans="1:3" x14ac:dyDescent="0.25">
      <c r="A111" s="11">
        <v>90</v>
      </c>
      <c r="B111" s="7">
        <v>0.61666082804093159</v>
      </c>
      <c r="C111" s="9">
        <v>1.352874882821768</v>
      </c>
    </row>
    <row r="112" spans="1:3" ht="15.75" thickBot="1" x14ac:dyDescent="0.3">
      <c r="A112" s="12">
        <v>120</v>
      </c>
      <c r="B112" s="4">
        <v>0.630895601842548</v>
      </c>
      <c r="C112" s="6">
        <v>1.4997265925569281</v>
      </c>
    </row>
    <row r="113" spans="1:3" x14ac:dyDescent="0.25">
      <c r="B113" s="1" t="s">
        <v>13</v>
      </c>
      <c r="C113" s="3"/>
    </row>
    <row r="114" spans="1:3" ht="15.75" thickBot="1" x14ac:dyDescent="0.3">
      <c r="A114" s="12" t="s">
        <v>29</v>
      </c>
      <c r="B114" s="4" t="s">
        <v>0</v>
      </c>
      <c r="C114" s="6" t="s">
        <v>1</v>
      </c>
    </row>
    <row r="115" spans="1:3" x14ac:dyDescent="0.25">
      <c r="A115" s="11">
        <v>0</v>
      </c>
      <c r="B115" s="1">
        <v>0.44845907882020913</v>
      </c>
      <c r="C115" s="3">
        <v>0.6834077683616071</v>
      </c>
    </row>
    <row r="116" spans="1:3" x14ac:dyDescent="0.25">
      <c r="A116" s="11">
        <v>15</v>
      </c>
      <c r="B116" s="7">
        <v>0.65256890690425473</v>
      </c>
      <c r="C116" s="9">
        <v>1.2061997580099999</v>
      </c>
    </row>
    <row r="117" spans="1:3" x14ac:dyDescent="0.25">
      <c r="A117" s="11">
        <v>30</v>
      </c>
      <c r="B117" s="7">
        <v>0.83745664604471315</v>
      </c>
      <c r="C117" s="9">
        <v>1.4825661191101305</v>
      </c>
    </row>
    <row r="118" spans="1:3" x14ac:dyDescent="0.25">
      <c r="A118" s="11">
        <v>60</v>
      </c>
      <c r="B118" s="7">
        <v>0.86818921784459957</v>
      </c>
      <c r="C118" s="9">
        <v>1.4658576777308752</v>
      </c>
    </row>
    <row r="119" spans="1:3" x14ac:dyDescent="0.25">
      <c r="A119" s="11">
        <v>90</v>
      </c>
      <c r="B119" s="7">
        <v>0.8033618666997463</v>
      </c>
      <c r="C119" s="9">
        <v>1.5115401690896151</v>
      </c>
    </row>
    <row r="120" spans="1:3" ht="15.75" thickBot="1" x14ac:dyDescent="0.3">
      <c r="A120" s="12">
        <v>120</v>
      </c>
      <c r="B120" s="4">
        <v>0.86013870151409899</v>
      </c>
      <c r="C120" s="6">
        <v>1.4753020510459611</v>
      </c>
    </row>
    <row r="121" spans="1:3" x14ac:dyDescent="0.25">
      <c r="B121" s="1" t="s">
        <v>15</v>
      </c>
      <c r="C121" s="3"/>
    </row>
    <row r="122" spans="1:3" ht="15.75" thickBot="1" x14ac:dyDescent="0.3">
      <c r="A122" s="12" t="s">
        <v>29</v>
      </c>
      <c r="B122" s="4" t="s">
        <v>0</v>
      </c>
      <c r="C122" s="6" t="s">
        <v>1</v>
      </c>
    </row>
    <row r="123" spans="1:3" x14ac:dyDescent="0.25">
      <c r="A123" s="11">
        <v>0</v>
      </c>
      <c r="B123" s="1">
        <v>0.70260989178405464</v>
      </c>
      <c r="C123" s="3">
        <v>1.3597958459533477</v>
      </c>
    </row>
    <row r="124" spans="1:3" x14ac:dyDescent="0.25">
      <c r="A124" s="11">
        <v>15</v>
      </c>
      <c r="B124" s="7">
        <v>0.76211030505373345</v>
      </c>
      <c r="C124" s="9">
        <v>1.2127041297107035</v>
      </c>
    </row>
    <row r="125" spans="1:3" x14ac:dyDescent="0.25">
      <c r="A125" s="11">
        <v>30</v>
      </c>
      <c r="B125" s="7">
        <v>0.83361859131659766</v>
      </c>
      <c r="C125" s="9">
        <v>1.2786354809106197</v>
      </c>
    </row>
    <row r="126" spans="1:3" x14ac:dyDescent="0.25">
      <c r="A126" s="11">
        <v>60</v>
      </c>
      <c r="B126" s="7">
        <v>0.81742924737376244</v>
      </c>
      <c r="C126" s="9">
        <v>1.1742649321483221</v>
      </c>
    </row>
    <row r="127" spans="1:3" x14ac:dyDescent="0.25">
      <c r="A127" s="11">
        <v>90</v>
      </c>
      <c r="B127" s="7">
        <v>0.82157168061676955</v>
      </c>
      <c r="C127" s="9">
        <v>1.3144194474842712</v>
      </c>
    </row>
    <row r="128" spans="1:3" ht="15.75" thickBot="1" x14ac:dyDescent="0.3">
      <c r="A128" s="12">
        <v>120</v>
      </c>
      <c r="B128" s="4">
        <v>0.73854667181176981</v>
      </c>
      <c r="C128" s="6">
        <v>1.3961399239747858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University of Groningen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L.E. Timpen</dc:creator>
  <cp:lastModifiedBy>ciaran welsh</cp:lastModifiedBy>
  <dcterms:created xsi:type="dcterms:W3CDTF">2017-12-08T13:00:44Z</dcterms:created>
  <dcterms:modified xsi:type="dcterms:W3CDTF">2019-05-23T20:58:51Z</dcterms:modified>
</cp:coreProperties>
</file>