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1B1C76E-D089-4500-A1F4-B88576C74244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Akt-pT308" sheetId="14" r:id="rId1"/>
    <sheet name="SMAD2-pS465-467" sheetId="8" r:id="rId2"/>
    <sheet name="ERK-pT202" sheetId="9" r:id="rId3"/>
    <sheet name="S6K-pT389" sheetId="1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7" i="17" l="1"/>
  <c r="J36" i="17"/>
  <c r="J38" i="9"/>
  <c r="J37" i="8"/>
  <c r="J37" i="14"/>
  <c r="J38" i="14"/>
  <c r="J39" i="14"/>
  <c r="J36" i="14"/>
  <c r="J39" i="8"/>
  <c r="J38" i="8"/>
  <c r="J36" i="8"/>
  <c r="J39" i="9"/>
  <c r="J37" i="9"/>
  <c r="J36" i="9"/>
  <c r="J38" i="17"/>
  <c r="J39" i="17"/>
  <c r="I21" i="17" l="1"/>
  <c r="H21" i="17"/>
  <c r="H32" i="17" s="1"/>
  <c r="H37" i="17" s="1"/>
  <c r="G21" i="17"/>
  <c r="F21" i="17"/>
  <c r="F32" i="17" s="1"/>
  <c r="F37" i="17" s="1"/>
  <c r="E21" i="17"/>
  <c r="D21" i="17"/>
  <c r="D32" i="17" s="1"/>
  <c r="D37" i="17" s="1"/>
  <c r="C21" i="17"/>
  <c r="B21" i="17"/>
  <c r="I20" i="17"/>
  <c r="H20" i="17"/>
  <c r="H31" i="17" s="1"/>
  <c r="H38" i="17" s="1"/>
  <c r="G20" i="17"/>
  <c r="F20" i="17"/>
  <c r="F31" i="17" s="1"/>
  <c r="F38" i="17" s="1"/>
  <c r="E20" i="17"/>
  <c r="D20" i="17"/>
  <c r="D31" i="17" s="1"/>
  <c r="D38" i="17" s="1"/>
  <c r="C20" i="17"/>
  <c r="B20" i="17"/>
  <c r="B31" i="17" s="1"/>
  <c r="B38" i="17" s="1"/>
  <c r="I19" i="17"/>
  <c r="H19" i="17"/>
  <c r="G19" i="17"/>
  <c r="F19" i="17"/>
  <c r="E19" i="17"/>
  <c r="D19" i="17"/>
  <c r="D30" i="17" s="1"/>
  <c r="D39" i="17" s="1"/>
  <c r="C19" i="17"/>
  <c r="B19" i="17"/>
  <c r="B30" i="17" s="1"/>
  <c r="B39" i="17" s="1"/>
  <c r="I18" i="17"/>
  <c r="H18" i="17"/>
  <c r="H29" i="17" s="1"/>
  <c r="G18" i="17"/>
  <c r="F18" i="17"/>
  <c r="F29" i="17" s="1"/>
  <c r="E18" i="17"/>
  <c r="D18" i="17"/>
  <c r="D29" i="17" s="1"/>
  <c r="C18" i="17"/>
  <c r="B18" i="17"/>
  <c r="I17" i="17"/>
  <c r="H17" i="17"/>
  <c r="H28" i="17" s="1"/>
  <c r="G17" i="17"/>
  <c r="F17" i="17"/>
  <c r="F28" i="17" s="1"/>
  <c r="E17" i="17"/>
  <c r="D17" i="17"/>
  <c r="D28" i="17" s="1"/>
  <c r="C17" i="17"/>
  <c r="B17" i="17"/>
  <c r="B28" i="17" s="1"/>
  <c r="I16" i="17"/>
  <c r="H16" i="17"/>
  <c r="H27" i="17" s="1"/>
  <c r="H36" i="17" s="1"/>
  <c r="G16" i="17"/>
  <c r="F16" i="17"/>
  <c r="E16" i="17"/>
  <c r="D16" i="17"/>
  <c r="D27" i="17" s="1"/>
  <c r="D36" i="17" s="1"/>
  <c r="C16" i="17"/>
  <c r="B16" i="17"/>
  <c r="B27" i="17" s="1"/>
  <c r="B36" i="17" s="1"/>
  <c r="I15" i="17"/>
  <c r="H15" i="17"/>
  <c r="H26" i="17" s="1"/>
  <c r="G15" i="17"/>
  <c r="F15" i="17"/>
  <c r="F26" i="17" s="1"/>
  <c r="E15" i="17"/>
  <c r="D15" i="17"/>
  <c r="D26" i="17" s="1"/>
  <c r="C15" i="17"/>
  <c r="B15" i="17"/>
  <c r="I14" i="17"/>
  <c r="H14" i="17"/>
  <c r="H25" i="17" s="1"/>
  <c r="G14" i="17"/>
  <c r="F14" i="17"/>
  <c r="F25" i="17" s="1"/>
  <c r="E14" i="17"/>
  <c r="D14" i="17"/>
  <c r="D25" i="17" s="1"/>
  <c r="C14" i="17"/>
  <c r="B14" i="17"/>
  <c r="B25" i="17" s="1"/>
  <c r="I21" i="9"/>
  <c r="H21" i="9"/>
  <c r="H32" i="9" s="1"/>
  <c r="H37" i="9" s="1"/>
  <c r="G21" i="9"/>
  <c r="F21" i="9"/>
  <c r="F32" i="9" s="1"/>
  <c r="F37" i="9" s="1"/>
  <c r="E21" i="9"/>
  <c r="D21" i="9"/>
  <c r="D32" i="9" s="1"/>
  <c r="D37" i="9" s="1"/>
  <c r="C21" i="9"/>
  <c r="B21" i="9"/>
  <c r="B32" i="9" s="1"/>
  <c r="B37" i="9" s="1"/>
  <c r="I20" i="9"/>
  <c r="H20" i="9"/>
  <c r="G20" i="9"/>
  <c r="F20" i="9"/>
  <c r="F31" i="9" s="1"/>
  <c r="F38" i="9" s="1"/>
  <c r="E20" i="9"/>
  <c r="D20" i="9"/>
  <c r="D31" i="9" s="1"/>
  <c r="D38" i="9" s="1"/>
  <c r="C20" i="9"/>
  <c r="B20" i="9"/>
  <c r="B31" i="9" s="1"/>
  <c r="B38" i="9" s="1"/>
  <c r="I19" i="9"/>
  <c r="H19" i="9"/>
  <c r="H30" i="9" s="1"/>
  <c r="H39" i="9" s="1"/>
  <c r="G19" i="9"/>
  <c r="F19" i="9"/>
  <c r="F30" i="9" s="1"/>
  <c r="F39" i="9" s="1"/>
  <c r="E19" i="9"/>
  <c r="D30" i="9" s="1"/>
  <c r="D39" i="9" s="1"/>
  <c r="D19" i="9"/>
  <c r="C19" i="9"/>
  <c r="B19" i="9"/>
  <c r="B30" i="9" s="1"/>
  <c r="B39" i="9" s="1"/>
  <c r="I18" i="9"/>
  <c r="H18" i="9"/>
  <c r="H29" i="9" s="1"/>
  <c r="G18" i="9"/>
  <c r="F18" i="9"/>
  <c r="F29" i="9" s="1"/>
  <c r="E18" i="9"/>
  <c r="D18" i="9"/>
  <c r="D29" i="9" s="1"/>
  <c r="C18" i="9"/>
  <c r="B18" i="9"/>
  <c r="B29" i="9" s="1"/>
  <c r="I17" i="9"/>
  <c r="H17" i="9"/>
  <c r="G17" i="9"/>
  <c r="F17" i="9"/>
  <c r="F28" i="9" s="1"/>
  <c r="E17" i="9"/>
  <c r="D17" i="9"/>
  <c r="D28" i="9" s="1"/>
  <c r="C17" i="9"/>
  <c r="B17" i="9"/>
  <c r="B28" i="9" s="1"/>
  <c r="I16" i="9"/>
  <c r="H16" i="9"/>
  <c r="H27" i="9" s="1"/>
  <c r="H36" i="9" s="1"/>
  <c r="G16" i="9"/>
  <c r="F16" i="9"/>
  <c r="F27" i="9" s="1"/>
  <c r="F36" i="9" s="1"/>
  <c r="E16" i="9"/>
  <c r="D16" i="9"/>
  <c r="C16" i="9"/>
  <c r="B16" i="9"/>
  <c r="B27" i="9" s="1"/>
  <c r="B36" i="9" s="1"/>
  <c r="I15" i="9"/>
  <c r="H15" i="9"/>
  <c r="H26" i="9" s="1"/>
  <c r="G15" i="9"/>
  <c r="F15" i="9"/>
  <c r="F26" i="9" s="1"/>
  <c r="E15" i="9"/>
  <c r="D15" i="9"/>
  <c r="D26" i="9" s="1"/>
  <c r="C15" i="9"/>
  <c r="B15" i="9"/>
  <c r="B26" i="9" s="1"/>
  <c r="I14" i="9"/>
  <c r="H14" i="9"/>
  <c r="G14" i="9"/>
  <c r="F14" i="9"/>
  <c r="F25" i="9" s="1"/>
  <c r="E14" i="9"/>
  <c r="D14" i="9"/>
  <c r="D25" i="9" s="1"/>
  <c r="C14" i="9"/>
  <c r="B14" i="9"/>
  <c r="B25" i="9" s="1"/>
  <c r="I21" i="8"/>
  <c r="H21" i="8"/>
  <c r="H32" i="8" s="1"/>
  <c r="H37" i="8" s="1"/>
  <c r="G21" i="8"/>
  <c r="F21" i="8"/>
  <c r="F32" i="8" s="1"/>
  <c r="F37" i="8" s="1"/>
  <c r="E21" i="8"/>
  <c r="D21" i="8"/>
  <c r="C21" i="8"/>
  <c r="B21" i="8"/>
  <c r="B32" i="8" s="1"/>
  <c r="B37" i="8" s="1"/>
  <c r="I20" i="8"/>
  <c r="H20" i="8"/>
  <c r="H31" i="8" s="1"/>
  <c r="H38" i="8" s="1"/>
  <c r="G20" i="8"/>
  <c r="F20" i="8"/>
  <c r="F31" i="8" s="1"/>
  <c r="F38" i="8" s="1"/>
  <c r="E20" i="8"/>
  <c r="D20" i="8"/>
  <c r="D31" i="8" s="1"/>
  <c r="D38" i="8" s="1"/>
  <c r="C20" i="8"/>
  <c r="B20" i="8"/>
  <c r="B31" i="8" s="1"/>
  <c r="B38" i="8" s="1"/>
  <c r="I19" i="8"/>
  <c r="H19" i="8"/>
  <c r="G19" i="8"/>
  <c r="F19" i="8"/>
  <c r="F30" i="8" s="1"/>
  <c r="F39" i="8" s="1"/>
  <c r="E19" i="8"/>
  <c r="D19" i="8"/>
  <c r="D30" i="8" s="1"/>
  <c r="D39" i="8" s="1"/>
  <c r="C19" i="8"/>
  <c r="B19" i="8"/>
  <c r="B30" i="8" s="1"/>
  <c r="B39" i="8" s="1"/>
  <c r="I18" i="8"/>
  <c r="H18" i="8"/>
  <c r="H29" i="8" s="1"/>
  <c r="G18" i="8"/>
  <c r="F18" i="8"/>
  <c r="F29" i="8" s="1"/>
  <c r="E18" i="8"/>
  <c r="D18" i="8"/>
  <c r="C18" i="8"/>
  <c r="B18" i="8"/>
  <c r="B29" i="8" s="1"/>
  <c r="I17" i="8"/>
  <c r="H17" i="8"/>
  <c r="H28" i="8" s="1"/>
  <c r="G17" i="8"/>
  <c r="F17" i="8"/>
  <c r="F28" i="8" s="1"/>
  <c r="E17" i="8"/>
  <c r="D17" i="8"/>
  <c r="D28" i="8" s="1"/>
  <c r="C17" i="8"/>
  <c r="B17" i="8"/>
  <c r="B28" i="8" s="1"/>
  <c r="I16" i="8"/>
  <c r="H16" i="8"/>
  <c r="G16" i="8"/>
  <c r="F16" i="8"/>
  <c r="F27" i="8" s="1"/>
  <c r="F36" i="8" s="1"/>
  <c r="E16" i="8"/>
  <c r="D16" i="8"/>
  <c r="D27" i="8" s="1"/>
  <c r="D36" i="8" s="1"/>
  <c r="C16" i="8"/>
  <c r="B16" i="8"/>
  <c r="B27" i="8" s="1"/>
  <c r="B36" i="8" s="1"/>
  <c r="I15" i="8"/>
  <c r="H15" i="8"/>
  <c r="H26" i="8" s="1"/>
  <c r="G15" i="8"/>
  <c r="F15" i="8"/>
  <c r="F26" i="8" s="1"/>
  <c r="E15" i="8"/>
  <c r="D15" i="8"/>
  <c r="C15" i="8"/>
  <c r="B15" i="8"/>
  <c r="B26" i="8" s="1"/>
  <c r="I14" i="8"/>
  <c r="H14" i="8"/>
  <c r="H25" i="8" s="1"/>
  <c r="G14" i="8"/>
  <c r="F14" i="8"/>
  <c r="F25" i="8" s="1"/>
  <c r="E14" i="8"/>
  <c r="D14" i="8"/>
  <c r="D25" i="8" s="1"/>
  <c r="C14" i="8"/>
  <c r="B14" i="8"/>
  <c r="B25" i="8" s="1"/>
  <c r="C15" i="14"/>
  <c r="C16" i="14"/>
  <c r="C17" i="14"/>
  <c r="C18" i="14"/>
  <c r="C19" i="14"/>
  <c r="C20" i="14"/>
  <c r="C21" i="14"/>
  <c r="C14" i="14"/>
  <c r="B15" i="14"/>
  <c r="B16" i="14"/>
  <c r="B17" i="14"/>
  <c r="B18" i="14"/>
  <c r="B19" i="14"/>
  <c r="B20" i="14"/>
  <c r="B21" i="14"/>
  <c r="B14" i="14"/>
  <c r="H30" i="17" l="1"/>
  <c r="H39" i="17" s="1"/>
  <c r="D26" i="8"/>
  <c r="H27" i="8"/>
  <c r="H36" i="8" s="1"/>
  <c r="D29" i="8"/>
  <c r="H30" i="8"/>
  <c r="H39" i="8" s="1"/>
  <c r="D32" i="8"/>
  <c r="D37" i="8" s="1"/>
  <c r="H25" i="9"/>
  <c r="D27" i="9"/>
  <c r="D36" i="9" s="1"/>
  <c r="H28" i="9"/>
  <c r="H31" i="9"/>
  <c r="H38" i="9" s="1"/>
  <c r="B26" i="17"/>
  <c r="F27" i="17"/>
  <c r="F36" i="17" s="1"/>
  <c r="B29" i="17"/>
  <c r="F30" i="17"/>
  <c r="F39" i="17" s="1"/>
  <c r="B32" i="17"/>
  <c r="B37" i="17" s="1"/>
  <c r="B32" i="14"/>
  <c r="B37" i="14" s="1"/>
  <c r="B28" i="14"/>
  <c r="I21" i="14"/>
  <c r="H21" i="14"/>
  <c r="G21" i="14"/>
  <c r="F21" i="14"/>
  <c r="E21" i="14"/>
  <c r="D21" i="14"/>
  <c r="I20" i="14"/>
  <c r="H20" i="14"/>
  <c r="G20" i="14"/>
  <c r="F20" i="14"/>
  <c r="E20" i="14"/>
  <c r="D20" i="14"/>
  <c r="I19" i="14"/>
  <c r="H19" i="14"/>
  <c r="G19" i="14"/>
  <c r="F19" i="14"/>
  <c r="E19" i="14"/>
  <c r="D19" i="14"/>
  <c r="I18" i="14"/>
  <c r="H18" i="14"/>
  <c r="G18" i="14"/>
  <c r="F18" i="14"/>
  <c r="E18" i="14"/>
  <c r="D18" i="14"/>
  <c r="I17" i="14"/>
  <c r="H17" i="14"/>
  <c r="G17" i="14"/>
  <c r="F17" i="14"/>
  <c r="E17" i="14"/>
  <c r="D17" i="14"/>
  <c r="I16" i="14"/>
  <c r="H16" i="14"/>
  <c r="G16" i="14"/>
  <c r="F16" i="14"/>
  <c r="E16" i="14"/>
  <c r="D16" i="14"/>
  <c r="I15" i="14"/>
  <c r="H15" i="14"/>
  <c r="G15" i="14"/>
  <c r="F15" i="14"/>
  <c r="E15" i="14"/>
  <c r="D15" i="14"/>
  <c r="I14" i="14"/>
  <c r="H14" i="14"/>
  <c r="G14" i="14"/>
  <c r="F14" i="14"/>
  <c r="E14" i="14"/>
  <c r="D14" i="14"/>
  <c r="H25" i="14" l="1"/>
  <c r="B30" i="14"/>
  <c r="B39" i="14" s="1"/>
  <c r="D32" i="14"/>
  <c r="D37" i="14" s="1"/>
  <c r="D25" i="14"/>
  <c r="D26" i="14"/>
  <c r="H26" i="14"/>
  <c r="D27" i="14"/>
  <c r="D36" i="14" s="1"/>
  <c r="H27" i="14"/>
  <c r="H36" i="14" s="1"/>
  <c r="F28" i="14"/>
  <c r="B29" i="14"/>
  <c r="F29" i="14"/>
  <c r="F30" i="14"/>
  <c r="F39" i="14" s="1"/>
  <c r="B31" i="14"/>
  <c r="B38" i="14" s="1"/>
  <c r="F31" i="14"/>
  <c r="F38" i="14" s="1"/>
  <c r="H32" i="14"/>
  <c r="H37" i="14" s="1"/>
  <c r="B25" i="14"/>
  <c r="F26" i="14"/>
  <c r="D29" i="14"/>
  <c r="H30" i="14"/>
  <c r="H39" i="14" s="1"/>
  <c r="F25" i="14"/>
  <c r="B26" i="14"/>
  <c r="B27" i="14"/>
  <c r="B36" i="14" s="1"/>
  <c r="F27" i="14"/>
  <c r="F36" i="14" s="1"/>
  <c r="D28" i="14"/>
  <c r="H28" i="14"/>
  <c r="H29" i="14"/>
  <c r="D30" i="14"/>
  <c r="D39" i="14" s="1"/>
  <c r="D31" i="14"/>
  <c r="D38" i="14" s="1"/>
  <c r="H31" i="14"/>
  <c r="H38" i="14" s="1"/>
  <c r="F32" i="14"/>
  <c r="F37" i="14" s="1"/>
</calcChain>
</file>

<file path=xl/sharedStrings.xml><?xml version="1.0" encoding="utf-8"?>
<sst xmlns="http://schemas.openxmlformats.org/spreadsheetml/2006/main" count="320" uniqueCount="20">
  <si>
    <t>DMSO</t>
  </si>
  <si>
    <t>TGFB</t>
  </si>
  <si>
    <t>TGFB +Everolimus</t>
  </si>
  <si>
    <t>Akt-pT308</t>
  </si>
  <si>
    <t>Raw data</t>
  </si>
  <si>
    <t>GAPDH</t>
  </si>
  <si>
    <t>SMAD2-pS465-467</t>
  </si>
  <si>
    <t>ERK-pT202</t>
  </si>
  <si>
    <t>S6K-pT389</t>
  </si>
  <si>
    <t>MI</t>
  </si>
  <si>
    <t>ML</t>
  </si>
  <si>
    <t>MO</t>
  </si>
  <si>
    <t>MR</t>
  </si>
  <si>
    <t>TGFB + Everolimus+ MK</t>
  </si>
  <si>
    <t>TGFB + Everolimus+ AZD</t>
  </si>
  <si>
    <t>TGFB + Everolimus+ MK + AZD  3 days</t>
  </si>
  <si>
    <t>TGFB + Everolimus+ MK + AZD 2 days</t>
  </si>
  <si>
    <t>TGFB + Everolimus+ MK + AZD 1 day</t>
  </si>
  <si>
    <t>Re order for modeling</t>
  </si>
  <si>
    <t>TGFB + Everolimus - 0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</si>
</sst>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ill="1"/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NumberFormat="1" applyBorder="1" applyAlignment="1">
      <alignment horizontal="center"/>
    </xf>
    <xf numFmtId="0" fontId="0" fillId="0" borderId="9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0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49" fontId="0" fillId="0" borderId="12" xfId="0" applyNumberFormat="1" applyBorder="1" applyAlignment="1">
      <alignment vertical="center" wrapText="1"/>
    </xf>
    <xf numFmtId="49" fontId="0" fillId="0" borderId="13" xfId="0" applyNumberFormat="1" applyBorder="1" applyAlignment="1">
      <alignment vertical="center" wrapText="1"/>
    </xf>
    <xf numFmtId="0" fontId="0" fillId="0" borderId="1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/>
    <xf numFmtId="49" fontId="0" fillId="0" borderId="14" xfId="0" applyNumberFormat="1" applyBorder="1" applyAlignment="1">
      <alignment vertical="center" wrapText="1"/>
    </xf>
    <xf numFmtId="49" fontId="0" fillId="0" borderId="5" xfId="0" applyNumberFormat="1" applyBorder="1" applyAlignment="1">
      <alignment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A13" workbookViewId="0">
      <selection activeCell="J38" sqref="J38"/>
    </sheetView>
  </sheetViews>
  <sheetFormatPr defaultRowHeight="15" x14ac:dyDescent="0.25"/>
  <cols>
    <col min="1" max="1" width="34.5703125" style="1" customWidth="1"/>
    <col min="2" max="8" width="19.140625" style="7" customWidth="1"/>
    <col min="9" max="9" width="19.140625" style="16" customWidth="1"/>
    <col min="10" max="16384" width="9.140625" style="1"/>
  </cols>
  <sheetData>
    <row r="1" spans="1:9" x14ac:dyDescent="0.25">
      <c r="A1" s="32" t="s">
        <v>4</v>
      </c>
      <c r="B1" s="34" t="s">
        <v>9</v>
      </c>
      <c r="C1" s="31"/>
      <c r="D1" s="34" t="s">
        <v>10</v>
      </c>
      <c r="E1" s="31"/>
      <c r="F1" s="34" t="s">
        <v>11</v>
      </c>
      <c r="G1" s="31"/>
      <c r="H1" s="30" t="s">
        <v>12</v>
      </c>
      <c r="I1" s="31"/>
    </row>
    <row r="2" spans="1:9" ht="15.75" thickBot="1" x14ac:dyDescent="0.3">
      <c r="A2" s="33"/>
      <c r="B2" s="8" t="s">
        <v>3</v>
      </c>
      <c r="C2" s="9" t="s">
        <v>5</v>
      </c>
      <c r="D2" s="2" t="s">
        <v>3</v>
      </c>
      <c r="E2" s="3" t="s">
        <v>5</v>
      </c>
      <c r="F2" s="2" t="s">
        <v>3</v>
      </c>
      <c r="G2" s="3" t="s">
        <v>5</v>
      </c>
      <c r="H2" s="4" t="s">
        <v>3</v>
      </c>
      <c r="I2" s="3" t="s">
        <v>5</v>
      </c>
    </row>
    <row r="3" spans="1:9" ht="19.5" customHeight="1" x14ac:dyDescent="0.25">
      <c r="A3" s="20" t="s">
        <v>0</v>
      </c>
      <c r="B3" s="22">
        <v>2679942</v>
      </c>
      <c r="C3" s="22">
        <v>2388264</v>
      </c>
      <c r="D3" s="22">
        <v>2316196.33</v>
      </c>
      <c r="E3" s="22">
        <v>4103211</v>
      </c>
      <c r="F3" s="22">
        <v>1569949.5</v>
      </c>
      <c r="G3" s="22">
        <v>799929.85</v>
      </c>
      <c r="H3" s="5"/>
      <c r="I3" s="22">
        <v>2279187</v>
      </c>
    </row>
    <row r="4" spans="1:9" ht="19.5" customHeight="1" x14ac:dyDescent="0.25">
      <c r="A4" s="20" t="s">
        <v>1</v>
      </c>
      <c r="B4" s="22">
        <v>2456751.71</v>
      </c>
      <c r="C4" s="22">
        <v>2625101</v>
      </c>
      <c r="D4" s="22">
        <v>2872814.63</v>
      </c>
      <c r="E4" s="22">
        <v>3514518.43</v>
      </c>
      <c r="F4" s="22">
        <v>2118240.7999999998</v>
      </c>
      <c r="G4" s="22">
        <v>822907.29</v>
      </c>
      <c r="H4" s="5"/>
      <c r="I4" s="22">
        <v>2240046</v>
      </c>
    </row>
    <row r="5" spans="1:9" ht="19.5" customHeight="1" x14ac:dyDescent="0.25">
      <c r="A5" s="20" t="s">
        <v>2</v>
      </c>
      <c r="B5" s="22">
        <v>4372284.5</v>
      </c>
      <c r="C5" s="22">
        <v>2374883.27</v>
      </c>
      <c r="D5" s="22">
        <v>4700057.6500000004</v>
      </c>
      <c r="E5" s="22">
        <v>2994792.06</v>
      </c>
      <c r="F5" s="22">
        <v>3050303.73</v>
      </c>
      <c r="G5" s="22">
        <v>670898.67000000004</v>
      </c>
      <c r="H5" s="5"/>
      <c r="I5" s="22">
        <v>1834919.03</v>
      </c>
    </row>
    <row r="6" spans="1:9" ht="19.5" customHeight="1" x14ac:dyDescent="0.25">
      <c r="A6" s="20" t="s">
        <v>13</v>
      </c>
      <c r="B6" s="22">
        <v>641010.93999999994</v>
      </c>
      <c r="C6" s="22">
        <v>2637534.98</v>
      </c>
      <c r="D6" s="22">
        <v>488128.67</v>
      </c>
      <c r="E6" s="22">
        <v>3077271.62</v>
      </c>
      <c r="F6" s="22">
        <v>262007.88</v>
      </c>
      <c r="G6" s="22">
        <v>683138.22</v>
      </c>
      <c r="H6" s="5"/>
      <c r="I6" s="22">
        <v>1873504.35</v>
      </c>
    </row>
    <row r="7" spans="1:9" ht="19.5" customHeight="1" x14ac:dyDescent="0.25">
      <c r="A7" s="20" t="s">
        <v>14</v>
      </c>
      <c r="B7" s="22">
        <v>1559859.65</v>
      </c>
      <c r="C7" s="22">
        <v>2671916.27</v>
      </c>
      <c r="D7" s="22">
        <v>3446752</v>
      </c>
      <c r="E7" s="22">
        <v>3437691.67</v>
      </c>
      <c r="F7" s="22">
        <v>2676165</v>
      </c>
      <c r="G7" s="22">
        <v>901282.13</v>
      </c>
      <c r="H7" s="5"/>
      <c r="I7" s="22">
        <v>1896801.16</v>
      </c>
    </row>
    <row r="8" spans="1:9" ht="19.5" customHeight="1" x14ac:dyDescent="0.25">
      <c r="A8" s="20" t="s">
        <v>15</v>
      </c>
      <c r="B8" s="22">
        <v>312556.37</v>
      </c>
      <c r="C8" s="22">
        <v>2637534.98</v>
      </c>
      <c r="D8" s="22">
        <v>652383.73</v>
      </c>
      <c r="E8" s="22">
        <v>4069274.98</v>
      </c>
      <c r="F8" s="22">
        <v>231159.89</v>
      </c>
      <c r="G8" s="22">
        <v>949381.71</v>
      </c>
      <c r="H8" s="5"/>
      <c r="I8" s="22">
        <v>1798930.29</v>
      </c>
    </row>
    <row r="9" spans="1:9" ht="19.5" customHeight="1" x14ac:dyDescent="0.25">
      <c r="A9" s="20" t="s">
        <v>16</v>
      </c>
      <c r="B9" s="22">
        <v>583128.91</v>
      </c>
      <c r="C9" s="22">
        <v>2702223.11</v>
      </c>
      <c r="D9" s="22">
        <v>289042</v>
      </c>
      <c r="E9" s="22">
        <v>4960096</v>
      </c>
      <c r="F9" s="22">
        <v>242302.11</v>
      </c>
      <c r="G9" s="22">
        <v>1104975.76</v>
      </c>
      <c r="H9" s="5"/>
      <c r="I9" s="22">
        <v>2066210.56</v>
      </c>
    </row>
    <row r="10" spans="1:9" ht="19.5" customHeight="1" thickBot="1" x14ac:dyDescent="0.3">
      <c r="A10" s="21" t="s">
        <v>17</v>
      </c>
      <c r="B10" s="22">
        <v>320760.95</v>
      </c>
      <c r="C10" s="22">
        <v>2869021.95</v>
      </c>
      <c r="D10" s="22">
        <v>280591.11</v>
      </c>
      <c r="E10" s="22">
        <v>5698785.3899999997</v>
      </c>
      <c r="F10" s="22">
        <v>216235.91</v>
      </c>
      <c r="G10" s="22">
        <v>1170024.25</v>
      </c>
      <c r="H10" s="6"/>
      <c r="I10" s="22">
        <v>2244363.42</v>
      </c>
    </row>
    <row r="11" spans="1:9" ht="15.75" thickBot="1" x14ac:dyDescent="0.3"/>
    <row r="12" spans="1:9" x14ac:dyDescent="0.25">
      <c r="A12" s="35" t="s">
        <v>4</v>
      </c>
      <c r="B12" s="34" t="s">
        <v>9</v>
      </c>
      <c r="C12" s="31"/>
      <c r="D12" s="34" t="s">
        <v>10</v>
      </c>
      <c r="E12" s="31"/>
      <c r="F12" s="34" t="s">
        <v>11</v>
      </c>
      <c r="G12" s="31"/>
      <c r="H12" s="30" t="s">
        <v>12</v>
      </c>
      <c r="I12" s="31"/>
    </row>
    <row r="13" spans="1:9" ht="15.75" thickBot="1" x14ac:dyDescent="0.3">
      <c r="A13" s="36"/>
      <c r="B13" s="2" t="s">
        <v>3</v>
      </c>
      <c r="C13" s="3" t="s">
        <v>5</v>
      </c>
      <c r="D13" s="2" t="s">
        <v>3</v>
      </c>
      <c r="E13" s="3" t="s">
        <v>5</v>
      </c>
      <c r="F13" s="2" t="s">
        <v>3</v>
      </c>
      <c r="G13" s="3" t="s">
        <v>5</v>
      </c>
      <c r="H13" s="4" t="s">
        <v>3</v>
      </c>
      <c r="I13" s="3" t="s">
        <v>5</v>
      </c>
    </row>
    <row r="14" spans="1:9" x14ac:dyDescent="0.25">
      <c r="A14" s="20" t="s">
        <v>0</v>
      </c>
      <c r="B14" s="12">
        <f t="shared" ref="B14:I14" si="0">B3/AVERAGE(B$3:B$10)</f>
        <v>1.6585986897438161</v>
      </c>
      <c r="C14" s="17">
        <f t="shared" si="0"/>
        <v>0.91388470953069445</v>
      </c>
      <c r="D14" s="12">
        <f t="shared" si="0"/>
        <v>1.2315307965082671</v>
      </c>
      <c r="E14" s="17">
        <f t="shared" si="0"/>
        <v>1.0304513365602124</v>
      </c>
      <c r="F14" s="12">
        <f t="shared" si="0"/>
        <v>1.2115718690286263</v>
      </c>
      <c r="G14" s="17">
        <f t="shared" si="0"/>
        <v>0.90100734527867099</v>
      </c>
      <c r="H14" s="12" t="e">
        <f t="shared" si="0"/>
        <v>#DIV/0!</v>
      </c>
      <c r="I14" s="17">
        <f t="shared" si="0"/>
        <v>1.1231698222160593</v>
      </c>
    </row>
    <row r="15" spans="1:9" x14ac:dyDescent="0.25">
      <c r="A15" s="20" t="s">
        <v>1</v>
      </c>
      <c r="B15" s="12">
        <f t="shared" ref="B15:C21" si="1">B4/AVERAGE(B$3:B$10)</f>
        <v>1.5204676695360868</v>
      </c>
      <c r="C15" s="17">
        <f t="shared" si="1"/>
        <v>1.0045119236708067</v>
      </c>
      <c r="D15" s="12">
        <f t="shared" ref="D15:I21" si="2">D4/AVERAGE(D$3:D$10)</f>
        <v>1.52748695940836</v>
      </c>
      <c r="E15" s="17">
        <f t="shared" si="2"/>
        <v>0.88261125580892597</v>
      </c>
      <c r="F15" s="12">
        <f t="shared" si="2"/>
        <v>1.6347028774547796</v>
      </c>
      <c r="G15" s="17">
        <f t="shared" si="2"/>
        <v>0.92688816747289215</v>
      </c>
      <c r="H15" s="12" t="e">
        <f t="shared" si="2"/>
        <v>#DIV/0!</v>
      </c>
      <c r="I15" s="17">
        <f t="shared" si="2"/>
        <v>1.1038813697936127</v>
      </c>
    </row>
    <row r="16" spans="1:9" x14ac:dyDescent="0.25">
      <c r="A16" s="20" t="s">
        <v>2</v>
      </c>
      <c r="B16" s="12">
        <f t="shared" si="1"/>
        <v>2.7059784662829256</v>
      </c>
      <c r="C16" s="17">
        <f t="shared" si="1"/>
        <v>0.90876448641073848</v>
      </c>
      <c r="D16" s="12">
        <f t="shared" si="2"/>
        <v>2.4990393371961153</v>
      </c>
      <c r="E16" s="17">
        <f t="shared" si="2"/>
        <v>0.75209085785422969</v>
      </c>
      <c r="F16" s="12">
        <f t="shared" si="2"/>
        <v>2.3540006804429634</v>
      </c>
      <c r="G16" s="17">
        <f t="shared" si="2"/>
        <v>0.7556720500024986</v>
      </c>
      <c r="H16" s="12" t="e">
        <f t="shared" si="2"/>
        <v>#DIV/0!</v>
      </c>
      <c r="I16" s="17">
        <f t="shared" si="2"/>
        <v>0.90423720418989939</v>
      </c>
    </row>
    <row r="17" spans="1:9" x14ac:dyDescent="0.25">
      <c r="A17" s="20" t="s">
        <v>13</v>
      </c>
      <c r="B17" s="12">
        <f t="shared" si="1"/>
        <v>0.39671750552640755</v>
      </c>
      <c r="C17" s="17">
        <f t="shared" si="1"/>
        <v>1.0092698667627809</v>
      </c>
      <c r="D17" s="12">
        <f t="shared" si="2"/>
        <v>0.25953995435422395</v>
      </c>
      <c r="E17" s="17">
        <f t="shared" si="2"/>
        <v>0.77280419013007373</v>
      </c>
      <c r="F17" s="12">
        <f t="shared" si="2"/>
        <v>0.20219846362690522</v>
      </c>
      <c r="G17" s="17">
        <f t="shared" si="2"/>
        <v>0.76945816443854009</v>
      </c>
      <c r="H17" s="12" t="e">
        <f t="shared" si="2"/>
        <v>#DIV/0!</v>
      </c>
      <c r="I17" s="17">
        <f t="shared" si="2"/>
        <v>0.92325182080738177</v>
      </c>
    </row>
    <row r="18" spans="1:9" x14ac:dyDescent="0.25">
      <c r="A18" s="20" t="s">
        <v>14</v>
      </c>
      <c r="B18" s="12">
        <f t="shared" si="1"/>
        <v>0.96538700153743895</v>
      </c>
      <c r="C18" s="17">
        <f t="shared" si="1"/>
        <v>1.0224260903732949</v>
      </c>
      <c r="D18" s="12">
        <f t="shared" si="2"/>
        <v>1.8326517406779859</v>
      </c>
      <c r="E18" s="17">
        <f t="shared" si="2"/>
        <v>0.86331752767123315</v>
      </c>
      <c r="F18" s="12">
        <f t="shared" si="2"/>
        <v>2.065267851532163</v>
      </c>
      <c r="G18" s="17">
        <f t="shared" si="2"/>
        <v>1.0151662915171951</v>
      </c>
      <c r="H18" s="12" t="e">
        <f t="shared" si="2"/>
        <v>#DIV/0!</v>
      </c>
      <c r="I18" s="17">
        <f t="shared" si="2"/>
        <v>0.93473235046374659</v>
      </c>
    </row>
    <row r="19" spans="1:9" x14ac:dyDescent="0.25">
      <c r="A19" s="20" t="s">
        <v>15</v>
      </c>
      <c r="B19" s="12">
        <f t="shared" si="1"/>
        <v>0.19343910642584181</v>
      </c>
      <c r="C19" s="17">
        <f t="shared" si="1"/>
        <v>1.0092698667627809</v>
      </c>
      <c r="D19" s="12">
        <f t="shared" si="2"/>
        <v>0.34687502273865284</v>
      </c>
      <c r="E19" s="17">
        <f t="shared" si="2"/>
        <v>1.0219288849566914</v>
      </c>
      <c r="F19" s="12">
        <f t="shared" si="2"/>
        <v>0.17839224763073697</v>
      </c>
      <c r="G19" s="17">
        <f t="shared" si="2"/>
        <v>1.0693436357990955</v>
      </c>
      <c r="H19" s="12" t="e">
        <f t="shared" si="2"/>
        <v>#DIV/0!</v>
      </c>
      <c r="I19" s="17">
        <f t="shared" si="2"/>
        <v>0.8865021667806916</v>
      </c>
    </row>
    <row r="20" spans="1:9" x14ac:dyDescent="0.25">
      <c r="A20" s="20" t="s">
        <v>16</v>
      </c>
      <c r="B20" s="12">
        <f t="shared" si="1"/>
        <v>0.36089469327236923</v>
      </c>
      <c r="C20" s="17">
        <f t="shared" si="1"/>
        <v>1.0340231992650226</v>
      </c>
      <c r="D20" s="12">
        <f t="shared" si="2"/>
        <v>0.1536847804626055</v>
      </c>
      <c r="E20" s="17">
        <f t="shared" si="2"/>
        <v>1.2456433638599045</v>
      </c>
      <c r="F20" s="12">
        <f t="shared" si="2"/>
        <v>0.18699099575004152</v>
      </c>
      <c r="G20" s="17">
        <f t="shared" si="2"/>
        <v>1.2445982308509702</v>
      </c>
      <c r="H20" s="12" t="e">
        <f t="shared" si="2"/>
        <v>#DIV/0!</v>
      </c>
      <c r="I20" s="17">
        <f t="shared" si="2"/>
        <v>1.0182162970112345</v>
      </c>
    </row>
    <row r="21" spans="1:9" ht="15.75" thickBot="1" x14ac:dyDescent="0.3">
      <c r="A21" s="21" t="s">
        <v>17</v>
      </c>
      <c r="B21" s="12">
        <f t="shared" si="1"/>
        <v>0.19851686767511451</v>
      </c>
      <c r="C21" s="17">
        <f t="shared" si="1"/>
        <v>1.0978498572238817</v>
      </c>
      <c r="D21" s="13">
        <f t="shared" si="2"/>
        <v>0.14919140865379005</v>
      </c>
      <c r="E21" s="18">
        <f t="shared" si="2"/>
        <v>1.4311525831587286</v>
      </c>
      <c r="F21" s="13">
        <f t="shared" si="2"/>
        <v>0.16687501453378331</v>
      </c>
      <c r="G21" s="18">
        <f t="shared" si="2"/>
        <v>1.3178661146401376</v>
      </c>
      <c r="H21" s="13" t="e">
        <f t="shared" si="2"/>
        <v>#DIV/0!</v>
      </c>
      <c r="I21" s="18">
        <f t="shared" si="2"/>
        <v>1.1060089687373729</v>
      </c>
    </row>
    <row r="22" spans="1:9" ht="15.75" thickBot="1" x14ac:dyDescent="0.3"/>
    <row r="23" spans="1:9" x14ac:dyDescent="0.25">
      <c r="A23" s="32" t="s">
        <v>4</v>
      </c>
      <c r="B23" s="34" t="s">
        <v>9</v>
      </c>
      <c r="C23" s="31"/>
      <c r="D23" s="34" t="s">
        <v>10</v>
      </c>
      <c r="E23" s="31"/>
      <c r="F23" s="34" t="s">
        <v>11</v>
      </c>
      <c r="G23" s="31"/>
      <c r="H23" s="30" t="s">
        <v>12</v>
      </c>
      <c r="I23" s="31"/>
    </row>
    <row r="24" spans="1:9" ht="15.75" thickBot="1" x14ac:dyDescent="0.3">
      <c r="A24" s="33"/>
      <c r="B24" s="8" t="s">
        <v>3</v>
      </c>
      <c r="C24" s="9" t="s">
        <v>5</v>
      </c>
      <c r="D24" s="2" t="s">
        <v>3</v>
      </c>
      <c r="E24" s="3" t="s">
        <v>5</v>
      </c>
      <c r="F24" s="2" t="s">
        <v>3</v>
      </c>
      <c r="G24" s="3" t="s">
        <v>5</v>
      </c>
      <c r="H24" s="4" t="s">
        <v>3</v>
      </c>
      <c r="I24" s="3" t="s">
        <v>5</v>
      </c>
    </row>
    <row r="25" spans="1:9" x14ac:dyDescent="0.25">
      <c r="A25" s="20" t="s">
        <v>0</v>
      </c>
      <c r="B25" s="11">
        <f t="shared" ref="B25:B32" si="3">B14/$C14</f>
        <v>1.8148883250224781</v>
      </c>
      <c r="C25" s="10"/>
      <c r="D25" s="11">
        <f t="shared" ref="D25:D32" si="4">D14/$E14</f>
        <v>1.1951372692855982</v>
      </c>
      <c r="E25" s="10"/>
      <c r="F25" s="11">
        <f t="shared" ref="F25:F32" si="5">F14/$G14</f>
        <v>1.3446858956004419</v>
      </c>
      <c r="G25" s="10"/>
      <c r="H25" s="11" t="e">
        <f t="shared" ref="H25:H32" si="6">H14/$I14</f>
        <v>#DIV/0!</v>
      </c>
      <c r="I25" s="19"/>
    </row>
    <row r="26" spans="1:9" x14ac:dyDescent="0.25">
      <c r="A26" s="20" t="s">
        <v>1</v>
      </c>
      <c r="B26" s="12">
        <f t="shared" si="3"/>
        <v>1.5136382492900766</v>
      </c>
      <c r="C26" s="5"/>
      <c r="D26" s="12">
        <f t="shared" si="4"/>
        <v>1.73064522954491</v>
      </c>
      <c r="E26" s="5"/>
      <c r="F26" s="12">
        <f t="shared" si="5"/>
        <v>1.7636462896184164</v>
      </c>
      <c r="G26" s="5"/>
      <c r="H26" s="12" t="e">
        <f t="shared" si="6"/>
        <v>#DIV/0!</v>
      </c>
      <c r="I26" s="14"/>
    </row>
    <row r="27" spans="1:9" x14ac:dyDescent="0.25">
      <c r="A27" s="20" t="s">
        <v>2</v>
      </c>
      <c r="B27" s="12">
        <f t="shared" si="3"/>
        <v>2.977645481031586</v>
      </c>
      <c r="C27" s="5"/>
      <c r="D27" s="12">
        <f t="shared" si="4"/>
        <v>3.3227891432240746</v>
      </c>
      <c r="E27" s="5"/>
      <c r="F27" s="12">
        <f t="shared" si="5"/>
        <v>3.1151088364789725</v>
      </c>
      <c r="G27" s="5"/>
      <c r="H27" s="12" t="e">
        <f t="shared" si="6"/>
        <v>#DIV/0!</v>
      </c>
      <c r="I27" s="14"/>
    </row>
    <row r="28" spans="1:9" x14ac:dyDescent="0.25">
      <c r="A28" s="20" t="s">
        <v>13</v>
      </c>
      <c r="B28" s="12">
        <f t="shared" si="3"/>
        <v>0.39307376410520756</v>
      </c>
      <c r="C28" s="5"/>
      <c r="D28" s="12">
        <f t="shared" si="4"/>
        <v>0.33584180529681101</v>
      </c>
      <c r="E28" s="5"/>
      <c r="F28" s="12">
        <f t="shared" si="5"/>
        <v>0.26278032123350831</v>
      </c>
      <c r="G28" s="5"/>
      <c r="H28" s="12" t="e">
        <f t="shared" si="6"/>
        <v>#DIV/0!</v>
      </c>
      <c r="I28" s="14"/>
    </row>
    <row r="29" spans="1:9" x14ac:dyDescent="0.25">
      <c r="A29" s="20" t="s">
        <v>14</v>
      </c>
      <c r="B29" s="12">
        <f t="shared" si="3"/>
        <v>0.94421201750140138</v>
      </c>
      <c r="C29" s="5"/>
      <c r="D29" s="12">
        <f t="shared" si="4"/>
        <v>2.1228014976384131</v>
      </c>
      <c r="E29" s="5"/>
      <c r="F29" s="12">
        <f t="shared" si="5"/>
        <v>2.0344133456653304</v>
      </c>
      <c r="G29" s="5"/>
      <c r="H29" s="12" t="e">
        <f t="shared" si="6"/>
        <v>#DIV/0!</v>
      </c>
      <c r="I29" s="14"/>
    </row>
    <row r="30" spans="1:9" x14ac:dyDescent="0.25">
      <c r="A30" s="20" t="s">
        <v>15</v>
      </c>
      <c r="B30" s="12">
        <f t="shared" si="3"/>
        <v>0.19166242131680308</v>
      </c>
      <c r="C30" s="5"/>
      <c r="D30" s="12">
        <f t="shared" si="4"/>
        <v>0.33943166481036802</v>
      </c>
      <c r="E30" s="5"/>
      <c r="F30" s="12">
        <f t="shared" si="5"/>
        <v>0.16682406072153655</v>
      </c>
      <c r="G30" s="5"/>
      <c r="H30" s="12" t="e">
        <f t="shared" si="6"/>
        <v>#DIV/0!</v>
      </c>
      <c r="I30" s="14"/>
    </row>
    <row r="31" spans="1:9" x14ac:dyDescent="0.25">
      <c r="A31" s="20" t="s">
        <v>16</v>
      </c>
      <c r="B31" s="12">
        <f t="shared" si="3"/>
        <v>0.34901991902008678</v>
      </c>
      <c r="C31" s="5"/>
      <c r="D31" s="12">
        <f t="shared" si="4"/>
        <v>0.12337783423529737</v>
      </c>
      <c r="E31" s="5"/>
      <c r="F31" s="12">
        <f t="shared" si="5"/>
        <v>0.15024205491774645</v>
      </c>
      <c r="G31" s="5"/>
      <c r="H31" s="12" t="e">
        <f t="shared" si="6"/>
        <v>#DIV/0!</v>
      </c>
      <c r="I31" s="14"/>
    </row>
    <row r="32" spans="1:9" ht="15.75" thickBot="1" x14ac:dyDescent="0.3">
      <c r="A32" s="21" t="s">
        <v>17</v>
      </c>
      <c r="B32" s="13">
        <f t="shared" si="3"/>
        <v>0.18082333059376759</v>
      </c>
      <c r="C32" s="6"/>
      <c r="D32" s="13">
        <f t="shared" si="4"/>
        <v>0.10424563418982648</v>
      </c>
      <c r="E32" s="6"/>
      <c r="F32" s="13">
        <f t="shared" si="5"/>
        <v>0.12662516524248818</v>
      </c>
      <c r="G32" s="6"/>
      <c r="H32" s="13" t="e">
        <f t="shared" si="6"/>
        <v>#DIV/0!</v>
      </c>
      <c r="I32" s="15"/>
    </row>
    <row r="33" spans="1:10" ht="15.75" thickBot="1" x14ac:dyDescent="0.3"/>
    <row r="34" spans="1:10" x14ac:dyDescent="0.25">
      <c r="A34" s="37" t="s">
        <v>18</v>
      </c>
      <c r="B34" s="34" t="s">
        <v>9</v>
      </c>
      <c r="C34" s="31"/>
      <c r="D34" s="34" t="s">
        <v>10</v>
      </c>
      <c r="E34" s="31"/>
      <c r="F34" s="34" t="s">
        <v>11</v>
      </c>
      <c r="G34" s="31"/>
      <c r="H34" s="34" t="s">
        <v>12</v>
      </c>
      <c r="I34" s="31"/>
    </row>
    <row r="35" spans="1:10" ht="15.75" thickBot="1" x14ac:dyDescent="0.3">
      <c r="A35" s="38"/>
      <c r="B35" s="2" t="s">
        <v>3</v>
      </c>
      <c r="C35" s="3" t="s">
        <v>5</v>
      </c>
      <c r="D35" s="2" t="s">
        <v>3</v>
      </c>
      <c r="E35" s="3" t="s">
        <v>5</v>
      </c>
      <c r="F35" s="2" t="s">
        <v>3</v>
      </c>
      <c r="G35" s="3" t="s">
        <v>5</v>
      </c>
      <c r="H35" s="2" t="s">
        <v>3</v>
      </c>
      <c r="I35" s="3" t="s">
        <v>5</v>
      </c>
    </row>
    <row r="36" spans="1:10" x14ac:dyDescent="0.25">
      <c r="A36" s="27" t="s">
        <v>19</v>
      </c>
      <c r="B36" s="23">
        <f>B27</f>
        <v>2.977645481031586</v>
      </c>
      <c r="C36" s="24"/>
      <c r="D36" s="23">
        <f>D27</f>
        <v>3.3227891432240746</v>
      </c>
      <c r="E36" s="24"/>
      <c r="F36" s="23">
        <f>F27</f>
        <v>3.1151088364789725</v>
      </c>
      <c r="G36" s="24"/>
      <c r="H36" s="23" t="e">
        <f t="shared" ref="H36" si="7">H27</f>
        <v>#DIV/0!</v>
      </c>
      <c r="I36" s="14"/>
      <c r="J36" s="1">
        <f>AVERAGE(B36,D36,F36)</f>
        <v>3.1385144869115442</v>
      </c>
    </row>
    <row r="37" spans="1:10" x14ac:dyDescent="0.25">
      <c r="A37" s="28" t="s">
        <v>17</v>
      </c>
      <c r="B37" s="23">
        <f>B32</f>
        <v>0.18082333059376759</v>
      </c>
      <c r="C37" s="24"/>
      <c r="D37" s="23">
        <f>D32</f>
        <v>0.10424563418982648</v>
      </c>
      <c r="E37" s="24"/>
      <c r="F37" s="23">
        <f>F32</f>
        <v>0.12662516524248818</v>
      </c>
      <c r="G37" s="24"/>
      <c r="H37" s="23" t="e">
        <f t="shared" ref="H37" si="8">H32</f>
        <v>#DIV/0!</v>
      </c>
      <c r="I37" s="14"/>
      <c r="J37" s="1">
        <f>AVERAGE(B37,D37,F37)</f>
        <v>0.13723137667536076</v>
      </c>
    </row>
    <row r="38" spans="1:10" x14ac:dyDescent="0.25">
      <c r="A38" s="28" t="s">
        <v>16</v>
      </c>
      <c r="B38" s="23">
        <f>B31</f>
        <v>0.34901991902008678</v>
      </c>
      <c r="C38" s="24"/>
      <c r="D38" s="23">
        <f>D31</f>
        <v>0.12337783423529737</v>
      </c>
      <c r="E38" s="24"/>
      <c r="F38" s="23">
        <f>F31</f>
        <v>0.15024205491774645</v>
      </c>
      <c r="G38" s="24"/>
      <c r="H38" s="23" t="e">
        <f t="shared" ref="H38" si="9">H31</f>
        <v>#DIV/0!</v>
      </c>
      <c r="I38" s="14"/>
      <c r="J38" s="1">
        <f t="shared" ref="J37:J39" si="10">AVERAGE(B38,D38,F38)</f>
        <v>0.20754660272437686</v>
      </c>
    </row>
    <row r="39" spans="1:10" ht="15.75" thickBot="1" x14ac:dyDescent="0.3">
      <c r="A39" s="29" t="s">
        <v>15</v>
      </c>
      <c r="B39" s="25">
        <f>B30</f>
        <v>0.19166242131680308</v>
      </c>
      <c r="C39" s="26"/>
      <c r="D39" s="25">
        <f>D30</f>
        <v>0.33943166481036802</v>
      </c>
      <c r="E39" s="26"/>
      <c r="F39" s="25">
        <f>F30</f>
        <v>0.16682406072153655</v>
      </c>
      <c r="G39" s="26"/>
      <c r="H39" s="25" t="e">
        <f t="shared" ref="H39" si="11">H30</f>
        <v>#DIV/0!</v>
      </c>
      <c r="I39" s="15"/>
      <c r="J39" s="1">
        <f t="shared" si="10"/>
        <v>0.23263938228290257</v>
      </c>
    </row>
  </sheetData>
  <mergeCells count="20">
    <mergeCell ref="B34:C34"/>
    <mergeCell ref="D34:E34"/>
    <mergeCell ref="F34:G34"/>
    <mergeCell ref="H34:I34"/>
    <mergeCell ref="A34:A35"/>
    <mergeCell ref="F23:G23"/>
    <mergeCell ref="H23:I23"/>
    <mergeCell ref="A23:A24"/>
    <mergeCell ref="B23:C23"/>
    <mergeCell ref="D23:E23"/>
    <mergeCell ref="H12:I12"/>
    <mergeCell ref="A1:A2"/>
    <mergeCell ref="B1:C1"/>
    <mergeCell ref="D1:E1"/>
    <mergeCell ref="F1:G1"/>
    <mergeCell ref="H1:I1"/>
    <mergeCell ref="A12:A13"/>
    <mergeCell ref="B12:C12"/>
    <mergeCell ref="D12:E12"/>
    <mergeCell ref="F12:G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"/>
  <sheetViews>
    <sheetView topLeftCell="A10" workbookViewId="0">
      <selection activeCell="J38" sqref="J38"/>
    </sheetView>
  </sheetViews>
  <sheetFormatPr defaultRowHeight="15" x14ac:dyDescent="0.25"/>
  <cols>
    <col min="1" max="1" width="34.5703125" style="1" customWidth="1"/>
    <col min="2" max="8" width="19.140625" style="7" customWidth="1"/>
    <col min="9" max="9" width="19.140625" style="16" customWidth="1"/>
    <col min="10" max="16384" width="9.140625" style="1"/>
  </cols>
  <sheetData>
    <row r="1" spans="1:9" x14ac:dyDescent="0.25">
      <c r="A1" s="32" t="s">
        <v>4</v>
      </c>
      <c r="B1" s="34" t="s">
        <v>9</v>
      </c>
      <c r="C1" s="31"/>
      <c r="D1" s="34" t="s">
        <v>10</v>
      </c>
      <c r="E1" s="31"/>
      <c r="F1" s="34" t="s">
        <v>11</v>
      </c>
      <c r="G1" s="31"/>
      <c r="H1" s="30" t="s">
        <v>12</v>
      </c>
      <c r="I1" s="31"/>
    </row>
    <row r="2" spans="1:9" ht="15.75" thickBot="1" x14ac:dyDescent="0.3">
      <c r="A2" s="33"/>
      <c r="B2" s="8" t="s">
        <v>6</v>
      </c>
      <c r="C2" s="9" t="s">
        <v>5</v>
      </c>
      <c r="D2" s="2" t="s">
        <v>6</v>
      </c>
      <c r="E2" s="3" t="s">
        <v>5</v>
      </c>
      <c r="F2" s="2" t="s">
        <v>6</v>
      </c>
      <c r="G2" s="3" t="s">
        <v>5</v>
      </c>
      <c r="H2" s="4" t="s">
        <v>6</v>
      </c>
      <c r="I2" s="3" t="s">
        <v>5</v>
      </c>
    </row>
    <row r="3" spans="1:9" ht="19.5" customHeight="1" x14ac:dyDescent="0.25">
      <c r="A3" s="20" t="s">
        <v>0</v>
      </c>
      <c r="B3" s="22">
        <v>2733085</v>
      </c>
      <c r="C3" s="22">
        <v>2388264</v>
      </c>
      <c r="D3" s="22">
        <v>258652.25</v>
      </c>
      <c r="E3" s="22">
        <v>4103211</v>
      </c>
      <c r="F3" s="22">
        <v>3908472.67</v>
      </c>
      <c r="G3" s="22">
        <v>799929.85</v>
      </c>
      <c r="H3" s="5">
        <v>316539</v>
      </c>
      <c r="I3" s="22">
        <v>2279187</v>
      </c>
    </row>
    <row r="4" spans="1:9" ht="19.5" customHeight="1" x14ac:dyDescent="0.25">
      <c r="A4" s="20" t="s">
        <v>1</v>
      </c>
      <c r="B4" s="22">
        <v>4885996.75</v>
      </c>
      <c r="C4" s="22">
        <v>2625101</v>
      </c>
      <c r="D4" s="22">
        <v>424749</v>
      </c>
      <c r="E4" s="22">
        <v>3514518.43</v>
      </c>
      <c r="F4" s="22">
        <v>6618873</v>
      </c>
      <c r="G4" s="22">
        <v>822907.29</v>
      </c>
      <c r="H4" s="5">
        <v>565455.81999999995</v>
      </c>
      <c r="I4" s="22">
        <v>2240046</v>
      </c>
    </row>
    <row r="5" spans="1:9" ht="19.5" customHeight="1" x14ac:dyDescent="0.25">
      <c r="A5" s="20" t="s">
        <v>2</v>
      </c>
      <c r="B5" s="22">
        <v>9117214.8000000007</v>
      </c>
      <c r="C5" s="22">
        <v>2374883.27</v>
      </c>
      <c r="D5" s="22">
        <v>925295</v>
      </c>
      <c r="E5" s="22">
        <v>2994792.06</v>
      </c>
      <c r="F5" s="22">
        <v>10459277.890000001</v>
      </c>
      <c r="G5" s="22">
        <v>670898.67000000004</v>
      </c>
      <c r="H5" s="5">
        <v>1159999.03</v>
      </c>
      <c r="I5" s="22">
        <v>1834919.03</v>
      </c>
    </row>
    <row r="6" spans="1:9" ht="19.5" customHeight="1" x14ac:dyDescent="0.25">
      <c r="A6" s="20" t="s">
        <v>13</v>
      </c>
      <c r="B6" s="22">
        <v>7230196.5</v>
      </c>
      <c r="C6" s="22">
        <v>2637534.98</v>
      </c>
      <c r="D6" s="22">
        <v>607079.63</v>
      </c>
      <c r="E6" s="22">
        <v>3077271.62</v>
      </c>
      <c r="F6" s="22">
        <v>6567697.5</v>
      </c>
      <c r="G6" s="22">
        <v>683138.22</v>
      </c>
      <c r="H6" s="5">
        <v>748277</v>
      </c>
      <c r="I6" s="22">
        <v>1873504.35</v>
      </c>
    </row>
    <row r="7" spans="1:9" ht="19.5" customHeight="1" x14ac:dyDescent="0.25">
      <c r="A7" s="20" t="s">
        <v>14</v>
      </c>
      <c r="B7" s="22">
        <v>9675962.5</v>
      </c>
      <c r="C7" s="22">
        <v>2671916.27</v>
      </c>
      <c r="D7" s="22">
        <v>1085293.6100000001</v>
      </c>
      <c r="E7" s="22">
        <v>3437691.67</v>
      </c>
      <c r="F7" s="22">
        <v>13035832</v>
      </c>
      <c r="G7" s="22">
        <v>901282.13</v>
      </c>
      <c r="H7" s="5">
        <v>1157008.67</v>
      </c>
      <c r="I7" s="22">
        <v>1896801.16</v>
      </c>
    </row>
    <row r="8" spans="1:9" ht="19.5" customHeight="1" x14ac:dyDescent="0.25">
      <c r="A8" s="20" t="s">
        <v>15</v>
      </c>
      <c r="B8" s="22">
        <v>7854511.5</v>
      </c>
      <c r="C8" s="22">
        <v>2637534.98</v>
      </c>
      <c r="D8" s="22">
        <v>1134592.79</v>
      </c>
      <c r="E8" s="22">
        <v>4069274.98</v>
      </c>
      <c r="F8" s="22">
        <v>10163582</v>
      </c>
      <c r="G8" s="22">
        <v>949381.71</v>
      </c>
      <c r="H8" s="5">
        <v>795871</v>
      </c>
      <c r="I8" s="22">
        <v>1798930.29</v>
      </c>
    </row>
    <row r="9" spans="1:9" ht="19.5" customHeight="1" x14ac:dyDescent="0.25">
      <c r="A9" s="20" t="s">
        <v>16</v>
      </c>
      <c r="B9" s="22">
        <v>13764471.67</v>
      </c>
      <c r="C9" s="22">
        <v>2702223.11</v>
      </c>
      <c r="D9" s="22">
        <v>1148398.52</v>
      </c>
      <c r="E9" s="22">
        <v>4960096</v>
      </c>
      <c r="F9" s="22">
        <v>13853093</v>
      </c>
      <c r="G9" s="22">
        <v>1104975.76</v>
      </c>
      <c r="H9" s="5">
        <v>1062736</v>
      </c>
      <c r="I9" s="22">
        <v>2066210.56</v>
      </c>
    </row>
    <row r="10" spans="1:9" ht="19.5" customHeight="1" thickBot="1" x14ac:dyDescent="0.3">
      <c r="A10" s="21" t="s">
        <v>17</v>
      </c>
      <c r="B10" s="22">
        <v>12583017</v>
      </c>
      <c r="C10" s="22">
        <v>2869021.95</v>
      </c>
      <c r="D10" s="22">
        <v>1218260</v>
      </c>
      <c r="E10" s="22">
        <v>5698785.3899999997</v>
      </c>
      <c r="F10" s="22">
        <v>11997681.5</v>
      </c>
      <c r="G10" s="22">
        <v>1170024.25</v>
      </c>
      <c r="H10" s="6">
        <v>1046197.59</v>
      </c>
      <c r="I10" s="22">
        <v>2244363.42</v>
      </c>
    </row>
    <row r="11" spans="1:9" ht="15.75" thickBot="1" x14ac:dyDescent="0.3"/>
    <row r="12" spans="1:9" x14ac:dyDescent="0.25">
      <c r="A12" s="35" t="s">
        <v>4</v>
      </c>
      <c r="B12" s="34" t="s">
        <v>9</v>
      </c>
      <c r="C12" s="31"/>
      <c r="D12" s="34" t="s">
        <v>10</v>
      </c>
      <c r="E12" s="31"/>
      <c r="F12" s="34" t="s">
        <v>11</v>
      </c>
      <c r="G12" s="31"/>
      <c r="H12" s="30" t="s">
        <v>12</v>
      </c>
      <c r="I12" s="31"/>
    </row>
    <row r="13" spans="1:9" ht="15.75" thickBot="1" x14ac:dyDescent="0.3">
      <c r="A13" s="36"/>
      <c r="B13" s="2" t="s">
        <v>6</v>
      </c>
      <c r="C13" s="3" t="s">
        <v>5</v>
      </c>
      <c r="D13" s="2" t="s">
        <v>6</v>
      </c>
      <c r="E13" s="3" t="s">
        <v>5</v>
      </c>
      <c r="F13" s="2" t="s">
        <v>6</v>
      </c>
      <c r="G13" s="3" t="s">
        <v>5</v>
      </c>
      <c r="H13" s="4" t="s">
        <v>6</v>
      </c>
      <c r="I13" s="3" t="s">
        <v>5</v>
      </c>
    </row>
    <row r="14" spans="1:9" x14ac:dyDescent="0.25">
      <c r="A14" s="20" t="s">
        <v>0</v>
      </c>
      <c r="B14" s="12">
        <f t="shared" ref="B14:I14" si="0">B3/AVERAGE(B$3:B$10)</f>
        <v>0.32227659236058209</v>
      </c>
      <c r="C14" s="17">
        <f t="shared" si="0"/>
        <v>0.91388470953069445</v>
      </c>
      <c r="D14" s="12">
        <f t="shared" si="0"/>
        <v>0.30419294544297287</v>
      </c>
      <c r="E14" s="17">
        <f t="shared" si="0"/>
        <v>1.0304513365602124</v>
      </c>
      <c r="F14" s="12">
        <f t="shared" si="0"/>
        <v>0.40817154942438089</v>
      </c>
      <c r="G14" s="17">
        <f t="shared" si="0"/>
        <v>0.90100734527867099</v>
      </c>
      <c r="H14" s="12">
        <f t="shared" si="0"/>
        <v>0.36956814296898644</v>
      </c>
      <c r="I14" s="17">
        <f t="shared" si="0"/>
        <v>1.1231698222160593</v>
      </c>
    </row>
    <row r="15" spans="1:9" x14ac:dyDescent="0.25">
      <c r="A15" s="20" t="s">
        <v>1</v>
      </c>
      <c r="B15" s="12">
        <f t="shared" ref="B15:C21" si="1">B4/AVERAGE(B$3:B$10)</f>
        <v>0.57614102118114829</v>
      </c>
      <c r="C15" s="17">
        <f t="shared" si="1"/>
        <v>1.0045119236708067</v>
      </c>
      <c r="D15" s="12">
        <f t="shared" ref="D15:I21" si="2">D4/AVERAGE(D$3:D$10)</f>
        <v>0.49953421779225698</v>
      </c>
      <c r="E15" s="17">
        <f t="shared" si="2"/>
        <v>0.88261125580892597</v>
      </c>
      <c r="F15" s="12">
        <f t="shared" si="2"/>
        <v>0.69122541615551336</v>
      </c>
      <c r="G15" s="17">
        <f t="shared" si="2"/>
        <v>0.92688816747289215</v>
      </c>
      <c r="H15" s="12">
        <f t="shared" si="2"/>
        <v>0.66018549792728687</v>
      </c>
      <c r="I15" s="17">
        <f t="shared" si="2"/>
        <v>1.1038813697936127</v>
      </c>
    </row>
    <row r="16" spans="1:9" x14ac:dyDescent="0.25">
      <c r="A16" s="20" t="s">
        <v>2</v>
      </c>
      <c r="B16" s="12">
        <f t="shared" si="1"/>
        <v>1.0750726441232037</v>
      </c>
      <c r="C16" s="17">
        <f t="shared" si="1"/>
        <v>0.90876448641073848</v>
      </c>
      <c r="D16" s="12">
        <f t="shared" si="2"/>
        <v>1.0882109529441775</v>
      </c>
      <c r="E16" s="17">
        <f t="shared" si="2"/>
        <v>0.75209085785422969</v>
      </c>
      <c r="F16" s="12">
        <f t="shared" si="2"/>
        <v>1.0922884775401205</v>
      </c>
      <c r="G16" s="17">
        <f t="shared" si="2"/>
        <v>0.7556720500024986</v>
      </c>
      <c r="H16" s="12">
        <f t="shared" si="2"/>
        <v>1.35433133788546</v>
      </c>
      <c r="I16" s="17">
        <f t="shared" si="2"/>
        <v>0.90423720418989939</v>
      </c>
    </row>
    <row r="17" spans="1:9" x14ac:dyDescent="0.25">
      <c r="A17" s="20" t="s">
        <v>13</v>
      </c>
      <c r="B17" s="12">
        <f t="shared" si="1"/>
        <v>0.85256151569285521</v>
      </c>
      <c r="C17" s="17">
        <f t="shared" si="1"/>
        <v>1.0092698667627809</v>
      </c>
      <c r="D17" s="12">
        <f t="shared" si="2"/>
        <v>0.71396765645042781</v>
      </c>
      <c r="E17" s="17">
        <f t="shared" si="2"/>
        <v>0.77280419013007373</v>
      </c>
      <c r="F17" s="12">
        <f t="shared" si="2"/>
        <v>0.68588103104879405</v>
      </c>
      <c r="G17" s="17">
        <f t="shared" si="2"/>
        <v>0.76945816443854009</v>
      </c>
      <c r="H17" s="12">
        <f t="shared" si="2"/>
        <v>0.87363434305537158</v>
      </c>
      <c r="I17" s="17">
        <f t="shared" si="2"/>
        <v>0.92325182080738177</v>
      </c>
    </row>
    <row r="18" spans="1:9" x14ac:dyDescent="0.25">
      <c r="A18" s="20" t="s">
        <v>14</v>
      </c>
      <c r="B18" s="12">
        <f t="shared" si="1"/>
        <v>1.1409583757214936</v>
      </c>
      <c r="C18" s="17">
        <f t="shared" si="1"/>
        <v>1.0224260903732949</v>
      </c>
      <c r="D18" s="12">
        <f t="shared" si="2"/>
        <v>1.2763803906454985</v>
      </c>
      <c r="E18" s="17">
        <f t="shared" si="2"/>
        <v>0.86331752767123315</v>
      </c>
      <c r="F18" s="12">
        <f t="shared" si="2"/>
        <v>1.3613644496779675</v>
      </c>
      <c r="G18" s="17">
        <f t="shared" si="2"/>
        <v>1.0151662915171951</v>
      </c>
      <c r="H18" s="12">
        <f t="shared" si="2"/>
        <v>1.3508400088801595</v>
      </c>
      <c r="I18" s="17">
        <f t="shared" si="2"/>
        <v>0.93473235046374659</v>
      </c>
    </row>
    <row r="19" spans="1:9" x14ac:dyDescent="0.25">
      <c r="A19" s="20" t="s">
        <v>15</v>
      </c>
      <c r="B19" s="12">
        <f t="shared" si="1"/>
        <v>0.9261787324130073</v>
      </c>
      <c r="C19" s="17">
        <f t="shared" si="1"/>
        <v>1.0092698667627809</v>
      </c>
      <c r="D19" s="12">
        <f t="shared" si="2"/>
        <v>1.3343596379635607</v>
      </c>
      <c r="E19" s="17">
        <f t="shared" si="2"/>
        <v>1.0219288849566914</v>
      </c>
      <c r="F19" s="12">
        <f t="shared" si="2"/>
        <v>1.061408218223961</v>
      </c>
      <c r="G19" s="17">
        <f t="shared" si="2"/>
        <v>1.0693436357990955</v>
      </c>
      <c r="H19" s="12">
        <f t="shared" si="2"/>
        <v>0.92920167029298195</v>
      </c>
      <c r="I19" s="17">
        <f t="shared" si="2"/>
        <v>0.8865021667806916</v>
      </c>
    </row>
    <row r="20" spans="1:9" x14ac:dyDescent="0.25">
      <c r="A20" s="20" t="s">
        <v>16</v>
      </c>
      <c r="B20" s="12">
        <f t="shared" si="1"/>
        <v>1.6230622265503525</v>
      </c>
      <c r="C20" s="17">
        <f t="shared" si="1"/>
        <v>1.0340231992650226</v>
      </c>
      <c r="D20" s="12">
        <f t="shared" si="2"/>
        <v>1.3505961318378279</v>
      </c>
      <c r="E20" s="17">
        <f t="shared" si="2"/>
        <v>1.2456433638599045</v>
      </c>
      <c r="F20" s="12">
        <f t="shared" si="2"/>
        <v>1.4467130543169553</v>
      </c>
      <c r="G20" s="17">
        <f t="shared" si="2"/>
        <v>1.2445982308509702</v>
      </c>
      <c r="H20" s="12">
        <f t="shared" si="2"/>
        <v>1.240774027801594</v>
      </c>
      <c r="I20" s="17">
        <f t="shared" si="2"/>
        <v>1.0182162970112345</v>
      </c>
    </row>
    <row r="21" spans="1:9" ht="15.75" thickBot="1" x14ac:dyDescent="0.3">
      <c r="A21" s="21" t="s">
        <v>17</v>
      </c>
      <c r="B21" s="12">
        <f t="shared" si="1"/>
        <v>1.4837488919573574</v>
      </c>
      <c r="C21" s="17">
        <f t="shared" si="1"/>
        <v>1.0978498572238817</v>
      </c>
      <c r="D21" s="13">
        <f t="shared" si="2"/>
        <v>1.4327580669232769</v>
      </c>
      <c r="E21" s="18">
        <f t="shared" si="2"/>
        <v>1.4311525831587286</v>
      </c>
      <c r="F21" s="13">
        <f t="shared" si="2"/>
        <v>1.2529478036123074</v>
      </c>
      <c r="G21" s="18">
        <f t="shared" si="2"/>
        <v>1.3178661146401376</v>
      </c>
      <c r="H21" s="13">
        <f t="shared" si="2"/>
        <v>1.2214649711881602</v>
      </c>
      <c r="I21" s="18">
        <f t="shared" si="2"/>
        <v>1.1060089687373729</v>
      </c>
    </row>
    <row r="22" spans="1:9" ht="15.75" thickBot="1" x14ac:dyDescent="0.3"/>
    <row r="23" spans="1:9" x14ac:dyDescent="0.25">
      <c r="A23" s="32" t="s">
        <v>4</v>
      </c>
      <c r="B23" s="34" t="s">
        <v>9</v>
      </c>
      <c r="C23" s="31"/>
      <c r="D23" s="34" t="s">
        <v>10</v>
      </c>
      <c r="E23" s="31"/>
      <c r="F23" s="34" t="s">
        <v>11</v>
      </c>
      <c r="G23" s="31"/>
      <c r="H23" s="30" t="s">
        <v>12</v>
      </c>
      <c r="I23" s="31"/>
    </row>
    <row r="24" spans="1:9" ht="15.75" thickBot="1" x14ac:dyDescent="0.3">
      <c r="A24" s="33"/>
      <c r="B24" s="8" t="s">
        <v>6</v>
      </c>
      <c r="C24" s="9" t="s">
        <v>5</v>
      </c>
      <c r="D24" s="2" t="s">
        <v>6</v>
      </c>
      <c r="E24" s="3" t="s">
        <v>5</v>
      </c>
      <c r="F24" s="2" t="s">
        <v>6</v>
      </c>
      <c r="G24" s="3" t="s">
        <v>5</v>
      </c>
      <c r="H24" s="4" t="s">
        <v>6</v>
      </c>
      <c r="I24" s="3" t="s">
        <v>5</v>
      </c>
    </row>
    <row r="25" spans="1:9" x14ac:dyDescent="0.25">
      <c r="A25" s="20" t="s">
        <v>0</v>
      </c>
      <c r="B25" s="11">
        <f t="shared" ref="B25:B32" si="3">B14/$C14</f>
        <v>0.35264469248651747</v>
      </c>
      <c r="C25" s="10"/>
      <c r="D25" s="11">
        <f t="shared" ref="D25:D32" si="4">D14/$E14</f>
        <v>0.29520360122818662</v>
      </c>
      <c r="E25" s="10"/>
      <c r="F25" s="11">
        <f t="shared" ref="F25:F32" si="5">F14/$G14</f>
        <v>0.45301689443845566</v>
      </c>
      <c r="G25" s="10"/>
      <c r="H25" s="11">
        <f t="shared" ref="H25:H32" si="6">H14/$I14</f>
        <v>0.32904030686990288</v>
      </c>
      <c r="I25" s="19"/>
    </row>
    <row r="26" spans="1:9" x14ac:dyDescent="0.25">
      <c r="A26" s="20" t="s">
        <v>1</v>
      </c>
      <c r="B26" s="12">
        <f t="shared" si="3"/>
        <v>0.57355319295339513</v>
      </c>
      <c r="C26" s="5"/>
      <c r="D26" s="12">
        <f t="shared" si="4"/>
        <v>0.56597308781704425</v>
      </c>
      <c r="E26" s="5"/>
      <c r="F26" s="12">
        <f t="shared" si="5"/>
        <v>0.7457484520922304</v>
      </c>
      <c r="G26" s="5"/>
      <c r="H26" s="12">
        <f t="shared" si="6"/>
        <v>0.59805837474249479</v>
      </c>
      <c r="I26" s="14"/>
    </row>
    <row r="27" spans="1:9" x14ac:dyDescent="0.25">
      <c r="A27" s="20" t="s">
        <v>2</v>
      </c>
      <c r="B27" s="12">
        <f t="shared" si="3"/>
        <v>1.1830046840511086</v>
      </c>
      <c r="C27" s="5"/>
      <c r="D27" s="12">
        <f t="shared" si="4"/>
        <v>1.4469142146587488</v>
      </c>
      <c r="E27" s="5"/>
      <c r="F27" s="12">
        <f t="shared" si="5"/>
        <v>1.4454530606716351</v>
      </c>
      <c r="G27" s="5"/>
      <c r="H27" s="12">
        <f t="shared" si="6"/>
        <v>1.4977611312717409</v>
      </c>
      <c r="I27" s="14"/>
    </row>
    <row r="28" spans="1:9" x14ac:dyDescent="0.25">
      <c r="A28" s="20" t="s">
        <v>13</v>
      </c>
      <c r="B28" s="12">
        <f t="shared" si="3"/>
        <v>0.84473097213080828</v>
      </c>
      <c r="C28" s="5"/>
      <c r="D28" s="12">
        <f t="shared" si="4"/>
        <v>0.92386618184647407</v>
      </c>
      <c r="E28" s="5"/>
      <c r="F28" s="12">
        <f t="shared" si="5"/>
        <v>0.89138183561840456</v>
      </c>
      <c r="G28" s="5"/>
      <c r="H28" s="12">
        <f t="shared" si="6"/>
        <v>0.94625791508472756</v>
      </c>
      <c r="I28" s="14"/>
    </row>
    <row r="29" spans="1:9" x14ac:dyDescent="0.25">
      <c r="A29" s="20" t="s">
        <v>14</v>
      </c>
      <c r="B29" s="12">
        <f t="shared" si="3"/>
        <v>1.1159323754198425</v>
      </c>
      <c r="C29" s="5"/>
      <c r="D29" s="12">
        <f t="shared" si="4"/>
        <v>1.4784599521435491</v>
      </c>
      <c r="E29" s="5"/>
      <c r="F29" s="12">
        <f t="shared" si="5"/>
        <v>1.3410260575569046</v>
      </c>
      <c r="G29" s="5"/>
      <c r="H29" s="12">
        <f t="shared" si="6"/>
        <v>1.445162359267838</v>
      </c>
      <c r="I29" s="14"/>
    </row>
    <row r="30" spans="1:9" x14ac:dyDescent="0.25">
      <c r="A30" s="20" t="s">
        <v>15</v>
      </c>
      <c r="B30" s="12">
        <f t="shared" si="3"/>
        <v>0.91767203491739313</v>
      </c>
      <c r="C30" s="5"/>
      <c r="D30" s="12">
        <f t="shared" si="4"/>
        <v>1.3057265115078041</v>
      </c>
      <c r="E30" s="5"/>
      <c r="F30" s="12">
        <f t="shared" si="5"/>
        <v>0.99257916977342409</v>
      </c>
      <c r="G30" s="5"/>
      <c r="H30" s="12">
        <f t="shared" si="6"/>
        <v>1.0481662708928874</v>
      </c>
      <c r="I30" s="14"/>
    </row>
    <row r="31" spans="1:9" x14ac:dyDescent="0.25">
      <c r="A31" s="20" t="s">
        <v>16</v>
      </c>
      <c r="B31" s="12">
        <f t="shared" si="3"/>
        <v>1.5696574580763905</v>
      </c>
      <c r="C31" s="5"/>
      <c r="D31" s="12">
        <f t="shared" si="4"/>
        <v>1.0842558721243485</v>
      </c>
      <c r="E31" s="5"/>
      <c r="F31" s="12">
        <f t="shared" si="5"/>
        <v>1.1623936290892789</v>
      </c>
      <c r="G31" s="5"/>
      <c r="H31" s="12">
        <f t="shared" si="6"/>
        <v>1.2185760839260107</v>
      </c>
      <c r="I31" s="14"/>
    </row>
    <row r="32" spans="1:9" ht="15.75" thickBot="1" x14ac:dyDescent="0.3">
      <c r="A32" s="21" t="s">
        <v>17</v>
      </c>
      <c r="B32" s="13">
        <f t="shared" si="3"/>
        <v>1.3515043812177499</v>
      </c>
      <c r="C32" s="6"/>
      <c r="D32" s="13">
        <f t="shared" si="4"/>
        <v>1.0011218117365268</v>
      </c>
      <c r="E32" s="6"/>
      <c r="F32" s="13">
        <f t="shared" si="5"/>
        <v>0.95073982834321746</v>
      </c>
      <c r="G32" s="6"/>
      <c r="H32" s="13">
        <f t="shared" si="6"/>
        <v>1.1043897524471187</v>
      </c>
      <c r="I32" s="15"/>
    </row>
    <row r="33" spans="1:10" ht="15.75" thickBot="1" x14ac:dyDescent="0.3"/>
    <row r="34" spans="1:10" x14ac:dyDescent="0.25">
      <c r="A34" s="37" t="s">
        <v>18</v>
      </c>
      <c r="B34" s="34" t="s">
        <v>9</v>
      </c>
      <c r="C34" s="31"/>
      <c r="D34" s="34" t="s">
        <v>10</v>
      </c>
      <c r="E34" s="31"/>
      <c r="F34" s="34" t="s">
        <v>11</v>
      </c>
      <c r="G34" s="31"/>
      <c r="H34" s="34" t="s">
        <v>12</v>
      </c>
      <c r="I34" s="31"/>
    </row>
    <row r="35" spans="1:10" ht="15.75" thickBot="1" x14ac:dyDescent="0.3">
      <c r="A35" s="38"/>
      <c r="B35" s="2" t="s">
        <v>6</v>
      </c>
      <c r="C35" s="3" t="s">
        <v>5</v>
      </c>
      <c r="D35" s="2" t="s">
        <v>6</v>
      </c>
      <c r="E35" s="3" t="s">
        <v>5</v>
      </c>
      <c r="F35" s="2" t="s">
        <v>6</v>
      </c>
      <c r="G35" s="3" t="s">
        <v>5</v>
      </c>
      <c r="H35" s="2" t="s">
        <v>6</v>
      </c>
      <c r="I35" s="3" t="s">
        <v>5</v>
      </c>
    </row>
    <row r="36" spans="1:10" x14ac:dyDescent="0.25">
      <c r="A36" s="27" t="s">
        <v>19</v>
      </c>
      <c r="B36" s="23">
        <f>B27</f>
        <v>1.1830046840511086</v>
      </c>
      <c r="C36" s="24"/>
      <c r="D36" s="23">
        <f>D27</f>
        <v>1.4469142146587488</v>
      </c>
      <c r="E36" s="24"/>
      <c r="F36" s="23">
        <f>F27</f>
        <v>1.4454530606716351</v>
      </c>
      <c r="G36" s="24"/>
      <c r="H36" s="23">
        <f t="shared" ref="H36" si="7">H27</f>
        <v>1.4977611312717409</v>
      </c>
      <c r="I36" s="14"/>
      <c r="J36" s="1">
        <f>AVERAGE(B36,D36,F36,H36)</f>
        <v>1.3932832726633084</v>
      </c>
    </row>
    <row r="37" spans="1:10" x14ac:dyDescent="0.25">
      <c r="A37" s="28" t="s">
        <v>17</v>
      </c>
      <c r="B37" s="23">
        <f>B32</f>
        <v>1.3515043812177499</v>
      </c>
      <c r="C37" s="24"/>
      <c r="D37" s="23">
        <f>D32</f>
        <v>1.0011218117365268</v>
      </c>
      <c r="E37" s="24"/>
      <c r="F37" s="23">
        <f>F32</f>
        <v>0.95073982834321746</v>
      </c>
      <c r="G37" s="24"/>
      <c r="H37" s="23">
        <f t="shared" ref="H37" si="8">H32</f>
        <v>1.1043897524471187</v>
      </c>
      <c r="I37" s="14"/>
      <c r="J37" s="1">
        <f>AVERAGE(B37,D37,F37,H37)</f>
        <v>1.1019389434361533</v>
      </c>
    </row>
    <row r="38" spans="1:10" x14ac:dyDescent="0.25">
      <c r="A38" s="28" t="s">
        <v>16</v>
      </c>
      <c r="B38" s="23">
        <f>B31</f>
        <v>1.5696574580763905</v>
      </c>
      <c r="C38" s="24"/>
      <c r="D38" s="23">
        <f>D31</f>
        <v>1.0842558721243485</v>
      </c>
      <c r="E38" s="24"/>
      <c r="F38" s="23">
        <f>F31</f>
        <v>1.1623936290892789</v>
      </c>
      <c r="G38" s="24"/>
      <c r="H38" s="23">
        <f t="shared" ref="H38" si="9">H31</f>
        <v>1.2185760839260107</v>
      </c>
      <c r="I38" s="14"/>
      <c r="J38" s="1">
        <f t="shared" ref="J37:J39" si="10">AVERAGE(B38,D38,F38,H38)</f>
        <v>1.2587207608040072</v>
      </c>
    </row>
    <row r="39" spans="1:10" ht="15.75" thickBot="1" x14ac:dyDescent="0.3">
      <c r="A39" s="29" t="s">
        <v>15</v>
      </c>
      <c r="B39" s="25">
        <f>B30</f>
        <v>0.91767203491739313</v>
      </c>
      <c r="C39" s="26"/>
      <c r="D39" s="25">
        <f>D30</f>
        <v>1.3057265115078041</v>
      </c>
      <c r="E39" s="26"/>
      <c r="F39" s="25">
        <f>F30</f>
        <v>0.99257916977342409</v>
      </c>
      <c r="G39" s="26"/>
      <c r="H39" s="25">
        <f t="shared" ref="H39" si="11">H30</f>
        <v>1.0481662708928874</v>
      </c>
      <c r="I39" s="15"/>
      <c r="J39" s="1">
        <f t="shared" si="10"/>
        <v>1.066035996772877</v>
      </c>
    </row>
  </sheetData>
  <mergeCells count="20">
    <mergeCell ref="A34:A35"/>
    <mergeCell ref="B34:C34"/>
    <mergeCell ref="D34:E34"/>
    <mergeCell ref="F34:G34"/>
    <mergeCell ref="H34:I34"/>
    <mergeCell ref="A23:A24"/>
    <mergeCell ref="B23:C23"/>
    <mergeCell ref="D23:E23"/>
    <mergeCell ref="F23:G23"/>
    <mergeCell ref="H23:I23"/>
    <mergeCell ref="A1:A2"/>
    <mergeCell ref="B1:C1"/>
    <mergeCell ref="D1:E1"/>
    <mergeCell ref="F1:G1"/>
    <mergeCell ref="H1:I1"/>
    <mergeCell ref="A12:A13"/>
    <mergeCell ref="B12:C12"/>
    <mergeCell ref="D12:E12"/>
    <mergeCell ref="F12:G12"/>
    <mergeCell ref="H12:I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9"/>
  <sheetViews>
    <sheetView topLeftCell="A10" workbookViewId="0">
      <selection activeCell="J39" sqref="J39"/>
    </sheetView>
  </sheetViews>
  <sheetFormatPr defaultRowHeight="15" x14ac:dyDescent="0.25"/>
  <cols>
    <col min="1" max="1" width="34.5703125" style="1" customWidth="1"/>
    <col min="2" max="8" width="19.140625" style="7" customWidth="1"/>
    <col min="9" max="9" width="19.140625" style="16" customWidth="1"/>
    <col min="10" max="16384" width="9.140625" style="1"/>
  </cols>
  <sheetData>
    <row r="1" spans="1:9" x14ac:dyDescent="0.25">
      <c r="A1" s="32" t="s">
        <v>4</v>
      </c>
      <c r="B1" s="34" t="s">
        <v>9</v>
      </c>
      <c r="C1" s="31"/>
      <c r="D1" s="34" t="s">
        <v>10</v>
      </c>
      <c r="E1" s="31"/>
      <c r="F1" s="34" t="s">
        <v>11</v>
      </c>
      <c r="G1" s="31"/>
      <c r="H1" s="30" t="s">
        <v>12</v>
      </c>
      <c r="I1" s="31"/>
    </row>
    <row r="2" spans="1:9" ht="15.75" thickBot="1" x14ac:dyDescent="0.3">
      <c r="A2" s="33"/>
      <c r="B2" s="8" t="s">
        <v>7</v>
      </c>
      <c r="C2" s="9" t="s">
        <v>5</v>
      </c>
      <c r="D2" s="2" t="s">
        <v>7</v>
      </c>
      <c r="E2" s="3" t="s">
        <v>5</v>
      </c>
      <c r="F2" s="2" t="s">
        <v>7</v>
      </c>
      <c r="G2" s="3" t="s">
        <v>5</v>
      </c>
      <c r="H2" s="4" t="s">
        <v>7</v>
      </c>
      <c r="I2" s="3" t="s">
        <v>5</v>
      </c>
    </row>
    <row r="3" spans="1:9" ht="19.5" customHeight="1" x14ac:dyDescent="0.25">
      <c r="A3" s="20" t="s">
        <v>0</v>
      </c>
      <c r="B3" s="22">
        <v>5249489.0599999996</v>
      </c>
      <c r="C3" s="22">
        <v>2388264</v>
      </c>
      <c r="D3" s="22">
        <v>3245203.41</v>
      </c>
      <c r="E3" s="22">
        <v>4103211</v>
      </c>
      <c r="F3" s="22">
        <v>1976595</v>
      </c>
      <c r="G3" s="22">
        <v>799929.85</v>
      </c>
      <c r="H3" s="5">
        <v>4212519.41</v>
      </c>
      <c r="I3" s="22">
        <v>2279187</v>
      </c>
    </row>
    <row r="4" spans="1:9" ht="19.5" customHeight="1" x14ac:dyDescent="0.25">
      <c r="A4" s="20" t="s">
        <v>1</v>
      </c>
      <c r="B4" s="22">
        <v>5646427.1200000001</v>
      </c>
      <c r="C4" s="22">
        <v>2625101</v>
      </c>
      <c r="D4" s="22">
        <v>3424109.13</v>
      </c>
      <c r="E4" s="22">
        <v>3514518.43</v>
      </c>
      <c r="F4" s="22">
        <v>2484809.9300000002</v>
      </c>
      <c r="G4" s="22">
        <v>822907.29</v>
      </c>
      <c r="H4" s="5">
        <v>4124290</v>
      </c>
      <c r="I4" s="22">
        <v>2240046</v>
      </c>
    </row>
    <row r="5" spans="1:9" ht="19.5" customHeight="1" x14ac:dyDescent="0.25">
      <c r="A5" s="20" t="s">
        <v>2</v>
      </c>
      <c r="B5" s="22">
        <v>6308290.4299999997</v>
      </c>
      <c r="C5" s="22">
        <v>2374883.27</v>
      </c>
      <c r="D5" s="22">
        <v>3087418.5</v>
      </c>
      <c r="E5" s="22">
        <v>2994792.06</v>
      </c>
      <c r="F5" s="22">
        <v>2572520.2000000002</v>
      </c>
      <c r="G5" s="22">
        <v>670898.67000000004</v>
      </c>
      <c r="H5" s="5">
        <v>5249717.5</v>
      </c>
      <c r="I5" s="22">
        <v>1834919.03</v>
      </c>
    </row>
    <row r="6" spans="1:9" ht="19.5" customHeight="1" x14ac:dyDescent="0.25">
      <c r="A6" s="20" t="s">
        <v>13</v>
      </c>
      <c r="B6" s="22">
        <v>8950632.5</v>
      </c>
      <c r="C6" s="22">
        <v>2637534.98</v>
      </c>
      <c r="D6" s="22">
        <v>3528966.42</v>
      </c>
      <c r="E6" s="22">
        <v>3077271.62</v>
      </c>
      <c r="F6" s="22">
        <v>3790982.05</v>
      </c>
      <c r="G6" s="22">
        <v>683138.22</v>
      </c>
      <c r="H6" s="5">
        <v>8127961.5</v>
      </c>
      <c r="I6" s="22">
        <v>1873504.35</v>
      </c>
    </row>
    <row r="7" spans="1:9" ht="19.5" customHeight="1" x14ac:dyDescent="0.25">
      <c r="A7" s="20" t="s">
        <v>14</v>
      </c>
      <c r="B7" s="22">
        <v>681391.75</v>
      </c>
      <c r="C7" s="22">
        <v>2671916.27</v>
      </c>
      <c r="D7" s="22">
        <v>254783.68</v>
      </c>
      <c r="E7" s="22">
        <v>3437691.67</v>
      </c>
      <c r="F7" s="22">
        <v>89448.88</v>
      </c>
      <c r="G7" s="22">
        <v>901282.13</v>
      </c>
      <c r="H7" s="5">
        <v>288883.5</v>
      </c>
      <c r="I7" s="22">
        <v>1896801.16</v>
      </c>
    </row>
    <row r="8" spans="1:9" ht="19.5" customHeight="1" x14ac:dyDescent="0.25">
      <c r="A8" s="20" t="s">
        <v>15</v>
      </c>
      <c r="B8" s="22">
        <v>870066.84</v>
      </c>
      <c r="C8" s="22">
        <v>2637534.98</v>
      </c>
      <c r="D8" s="22">
        <v>351262.5</v>
      </c>
      <c r="E8" s="22">
        <v>4069274.98</v>
      </c>
      <c r="F8" s="22">
        <v>174216.88</v>
      </c>
      <c r="G8" s="22">
        <v>949381.71</v>
      </c>
      <c r="H8" s="5">
        <v>417550.67</v>
      </c>
      <c r="I8" s="22">
        <v>1798930.29</v>
      </c>
    </row>
    <row r="9" spans="1:9" ht="19.5" customHeight="1" x14ac:dyDescent="0.25">
      <c r="A9" s="20" t="s">
        <v>16</v>
      </c>
      <c r="B9" s="22">
        <v>300648</v>
      </c>
      <c r="C9" s="22">
        <v>2702223.11</v>
      </c>
      <c r="D9" s="22">
        <v>352298.37</v>
      </c>
      <c r="E9" s="22">
        <v>4960096</v>
      </c>
      <c r="F9" s="22">
        <v>122497.11</v>
      </c>
      <c r="G9" s="22">
        <v>1104975.76</v>
      </c>
      <c r="H9" s="5">
        <v>329163.46999999997</v>
      </c>
      <c r="I9" s="22">
        <v>2066210.56</v>
      </c>
    </row>
    <row r="10" spans="1:9" ht="19.5" customHeight="1" thickBot="1" x14ac:dyDescent="0.3">
      <c r="A10" s="21" t="s">
        <v>17</v>
      </c>
      <c r="B10" s="22">
        <v>169182.73</v>
      </c>
      <c r="C10" s="22">
        <v>2869021.95</v>
      </c>
      <c r="D10" s="22">
        <v>281830.27</v>
      </c>
      <c r="E10" s="22">
        <v>5698785.3899999997</v>
      </c>
      <c r="F10" s="22">
        <v>87627.04</v>
      </c>
      <c r="G10" s="22">
        <v>1170024.25</v>
      </c>
      <c r="H10" s="6">
        <v>258336.77</v>
      </c>
      <c r="I10" s="22">
        <v>2244363.42</v>
      </c>
    </row>
    <row r="11" spans="1:9" ht="15.75" thickBot="1" x14ac:dyDescent="0.3"/>
    <row r="12" spans="1:9" x14ac:dyDescent="0.25">
      <c r="A12" s="35" t="s">
        <v>4</v>
      </c>
      <c r="B12" s="34" t="s">
        <v>9</v>
      </c>
      <c r="C12" s="31"/>
      <c r="D12" s="34" t="s">
        <v>10</v>
      </c>
      <c r="E12" s="31"/>
      <c r="F12" s="34" t="s">
        <v>11</v>
      </c>
      <c r="G12" s="31"/>
      <c r="H12" s="30" t="s">
        <v>12</v>
      </c>
      <c r="I12" s="31"/>
    </row>
    <row r="13" spans="1:9" ht="15.75" thickBot="1" x14ac:dyDescent="0.3">
      <c r="A13" s="36"/>
      <c r="B13" s="2" t="s">
        <v>7</v>
      </c>
      <c r="C13" s="3" t="s">
        <v>5</v>
      </c>
      <c r="D13" s="2" t="s">
        <v>7</v>
      </c>
      <c r="E13" s="3" t="s">
        <v>5</v>
      </c>
      <c r="F13" s="2" t="s">
        <v>7</v>
      </c>
      <c r="G13" s="3" t="s">
        <v>5</v>
      </c>
      <c r="H13" s="4" t="s">
        <v>7</v>
      </c>
      <c r="I13" s="3" t="s">
        <v>5</v>
      </c>
    </row>
    <row r="14" spans="1:9" x14ac:dyDescent="0.25">
      <c r="A14" s="20" t="s">
        <v>0</v>
      </c>
      <c r="B14" s="12">
        <f t="shared" ref="B14:I14" si="0">B3/AVERAGE(B$3:B$10)</f>
        <v>1.4904784588959228</v>
      </c>
      <c r="C14" s="17">
        <f t="shared" si="0"/>
        <v>0.91388470953069445</v>
      </c>
      <c r="D14" s="12">
        <f t="shared" si="0"/>
        <v>1.7872680400574199</v>
      </c>
      <c r="E14" s="17">
        <f t="shared" si="0"/>
        <v>1.0304513365602124</v>
      </c>
      <c r="F14" s="12">
        <f t="shared" si="0"/>
        <v>1.3995206592444369</v>
      </c>
      <c r="G14" s="17">
        <f t="shared" si="0"/>
        <v>0.90100734527867099</v>
      </c>
      <c r="H14" s="12">
        <f t="shared" si="0"/>
        <v>1.4646877599409485</v>
      </c>
      <c r="I14" s="17">
        <f t="shared" si="0"/>
        <v>1.1231698222160593</v>
      </c>
    </row>
    <row r="15" spans="1:9" x14ac:dyDescent="0.25">
      <c r="A15" s="20" t="s">
        <v>1</v>
      </c>
      <c r="B15" s="12">
        <f t="shared" ref="B15:C21" si="1">B4/AVERAGE(B$3:B$10)</f>
        <v>1.6031804040154995</v>
      </c>
      <c r="C15" s="17">
        <f t="shared" si="1"/>
        <v>1.0045119236708067</v>
      </c>
      <c r="D15" s="12">
        <f t="shared" ref="D15:I21" si="2">D4/AVERAGE(D$3:D$10)</f>
        <v>1.8857988361715103</v>
      </c>
      <c r="E15" s="17">
        <f t="shared" si="2"/>
        <v>0.88261125580892597</v>
      </c>
      <c r="F15" s="12">
        <f t="shared" si="2"/>
        <v>1.7593603299263245</v>
      </c>
      <c r="G15" s="17">
        <f t="shared" si="2"/>
        <v>0.92688816747289215</v>
      </c>
      <c r="H15" s="12">
        <f t="shared" si="2"/>
        <v>1.4340105038107953</v>
      </c>
      <c r="I15" s="17">
        <f t="shared" si="2"/>
        <v>1.1038813697936127</v>
      </c>
    </row>
    <row r="16" spans="1:9" x14ac:dyDescent="0.25">
      <c r="A16" s="20" t="s">
        <v>2</v>
      </c>
      <c r="B16" s="12">
        <f t="shared" si="1"/>
        <v>1.7911021226843549</v>
      </c>
      <c r="C16" s="17">
        <f t="shared" si="1"/>
        <v>0.90876448641073848</v>
      </c>
      <c r="D16" s="12">
        <f t="shared" si="2"/>
        <v>1.7003693495231533</v>
      </c>
      <c r="E16" s="17">
        <f t="shared" si="2"/>
        <v>0.75209085785422969</v>
      </c>
      <c r="F16" s="12">
        <f t="shared" si="2"/>
        <v>1.8214632568753997</v>
      </c>
      <c r="G16" s="17">
        <f t="shared" si="2"/>
        <v>0.7556720500024986</v>
      </c>
      <c r="H16" s="12">
        <f t="shared" si="2"/>
        <v>1.8253202459185336</v>
      </c>
      <c r="I16" s="17">
        <f t="shared" si="2"/>
        <v>0.90423720418989939</v>
      </c>
    </row>
    <row r="17" spans="1:9" x14ac:dyDescent="0.25">
      <c r="A17" s="20" t="s">
        <v>13</v>
      </c>
      <c r="B17" s="12">
        <f t="shared" si="1"/>
        <v>2.5413377915952382</v>
      </c>
      <c r="C17" s="17">
        <f t="shared" si="1"/>
        <v>1.0092698667627809</v>
      </c>
      <c r="D17" s="12">
        <f t="shared" si="2"/>
        <v>1.9435480923834754</v>
      </c>
      <c r="E17" s="17">
        <f t="shared" si="2"/>
        <v>0.77280419013007373</v>
      </c>
      <c r="F17" s="12">
        <f t="shared" si="2"/>
        <v>2.6841905892708553</v>
      </c>
      <c r="G17" s="17">
        <f t="shared" si="2"/>
        <v>0.76945816443854009</v>
      </c>
      <c r="H17" s="12">
        <f t="shared" si="2"/>
        <v>2.8260821051792546</v>
      </c>
      <c r="I17" s="17">
        <f t="shared" si="2"/>
        <v>0.92325182080738177</v>
      </c>
    </row>
    <row r="18" spans="1:9" x14ac:dyDescent="0.25">
      <c r="A18" s="20" t="s">
        <v>14</v>
      </c>
      <c r="B18" s="12">
        <f t="shared" si="1"/>
        <v>0.19346639526940856</v>
      </c>
      <c r="C18" s="17">
        <f t="shared" si="1"/>
        <v>1.0224260903732949</v>
      </c>
      <c r="D18" s="12">
        <f t="shared" si="2"/>
        <v>0.14031993402602053</v>
      </c>
      <c r="E18" s="17">
        <f t="shared" si="2"/>
        <v>0.86331752767123315</v>
      </c>
      <c r="F18" s="12">
        <f t="shared" si="2"/>
        <v>6.3333943223713773E-2</v>
      </c>
      <c r="G18" s="17">
        <f t="shared" si="2"/>
        <v>1.0151662915171951</v>
      </c>
      <c r="H18" s="12">
        <f t="shared" si="2"/>
        <v>0.10044443367891828</v>
      </c>
      <c r="I18" s="17">
        <f t="shared" si="2"/>
        <v>0.93473235046374659</v>
      </c>
    </row>
    <row r="19" spans="1:9" x14ac:dyDescent="0.25">
      <c r="A19" s="20" t="s">
        <v>15</v>
      </c>
      <c r="B19" s="12">
        <f t="shared" si="1"/>
        <v>0.24703659118010343</v>
      </c>
      <c r="C19" s="17">
        <f t="shared" si="1"/>
        <v>1.0092698667627809</v>
      </c>
      <c r="D19" s="12">
        <f t="shared" si="2"/>
        <v>0.19345481949948692</v>
      </c>
      <c r="E19" s="17">
        <f t="shared" si="2"/>
        <v>1.0219288849566914</v>
      </c>
      <c r="F19" s="12">
        <f t="shared" si="2"/>
        <v>0.12335360696000393</v>
      </c>
      <c r="G19" s="17">
        <f t="shared" si="2"/>
        <v>1.0693436357990955</v>
      </c>
      <c r="H19" s="12">
        <f t="shared" si="2"/>
        <v>0.14518184867049483</v>
      </c>
      <c r="I19" s="17">
        <f t="shared" si="2"/>
        <v>0.8865021667806916</v>
      </c>
    </row>
    <row r="20" spans="1:9" x14ac:dyDescent="0.25">
      <c r="A20" s="20" t="s">
        <v>16</v>
      </c>
      <c r="B20" s="12">
        <f t="shared" si="1"/>
        <v>8.5362472916581611E-2</v>
      </c>
      <c r="C20" s="17">
        <f t="shared" si="1"/>
        <v>1.0340231992650226</v>
      </c>
      <c r="D20" s="12">
        <f t="shared" si="2"/>
        <v>0.19402531604800813</v>
      </c>
      <c r="E20" s="17">
        <f t="shared" si="2"/>
        <v>1.2456433638599045</v>
      </c>
      <c r="F20" s="12">
        <f t="shared" si="2"/>
        <v>8.6733618238808805E-2</v>
      </c>
      <c r="G20" s="17">
        <f t="shared" si="2"/>
        <v>1.2445982308509702</v>
      </c>
      <c r="H20" s="12">
        <f t="shared" si="2"/>
        <v>0.11444972915357784</v>
      </c>
      <c r="I20" s="17">
        <f t="shared" si="2"/>
        <v>1.0182162970112345</v>
      </c>
    </row>
    <row r="21" spans="1:9" ht="15.75" thickBot="1" x14ac:dyDescent="0.3">
      <c r="A21" s="21" t="s">
        <v>17</v>
      </c>
      <c r="B21" s="12">
        <f t="shared" si="1"/>
        <v>4.8035763442891156E-2</v>
      </c>
      <c r="C21" s="17">
        <f t="shared" si="1"/>
        <v>1.0978498572238817</v>
      </c>
      <c r="D21" s="13">
        <f t="shared" si="2"/>
        <v>0.15521561229092679</v>
      </c>
      <c r="E21" s="18">
        <f t="shared" si="2"/>
        <v>1.4311525831587286</v>
      </c>
      <c r="F21" s="13">
        <f t="shared" si="2"/>
        <v>6.2043996260457313E-2</v>
      </c>
      <c r="G21" s="18">
        <f t="shared" si="2"/>
        <v>1.3178661146401376</v>
      </c>
      <c r="H21" s="13">
        <f t="shared" si="2"/>
        <v>8.9823373647477153E-2</v>
      </c>
      <c r="I21" s="18">
        <f t="shared" si="2"/>
        <v>1.1060089687373729</v>
      </c>
    </row>
    <row r="22" spans="1:9" ht="15.75" thickBot="1" x14ac:dyDescent="0.3"/>
    <row r="23" spans="1:9" x14ac:dyDescent="0.25">
      <c r="A23" s="32" t="s">
        <v>4</v>
      </c>
      <c r="B23" s="34" t="s">
        <v>9</v>
      </c>
      <c r="C23" s="31"/>
      <c r="D23" s="34" t="s">
        <v>10</v>
      </c>
      <c r="E23" s="31"/>
      <c r="F23" s="34" t="s">
        <v>11</v>
      </c>
      <c r="G23" s="31"/>
      <c r="H23" s="30" t="s">
        <v>12</v>
      </c>
      <c r="I23" s="31"/>
    </row>
    <row r="24" spans="1:9" ht="15.75" thickBot="1" x14ac:dyDescent="0.3">
      <c r="A24" s="33"/>
      <c r="B24" s="8" t="s">
        <v>7</v>
      </c>
      <c r="C24" s="9" t="s">
        <v>5</v>
      </c>
      <c r="D24" s="2" t="s">
        <v>7</v>
      </c>
      <c r="E24" s="3" t="s">
        <v>5</v>
      </c>
      <c r="F24" s="2" t="s">
        <v>7</v>
      </c>
      <c r="G24" s="3" t="s">
        <v>5</v>
      </c>
      <c r="H24" s="4" t="s">
        <v>7</v>
      </c>
      <c r="I24" s="3" t="s">
        <v>5</v>
      </c>
    </row>
    <row r="25" spans="1:9" x14ac:dyDescent="0.25">
      <c r="A25" s="20" t="s">
        <v>0</v>
      </c>
      <c r="B25" s="11">
        <f t="shared" ref="B25:B32" si="3">B14/$C14</f>
        <v>1.6309261369099013</v>
      </c>
      <c r="C25" s="10"/>
      <c r="D25" s="11">
        <f t="shared" ref="D25:D32" si="4">D14/$E14</f>
        <v>1.734451668550953</v>
      </c>
      <c r="E25" s="10"/>
      <c r="F25" s="11">
        <f t="shared" ref="F25:F32" si="5">F14/$G14</f>
        <v>1.5532844061460804</v>
      </c>
      <c r="G25" s="10"/>
      <c r="H25" s="11">
        <f t="shared" ref="H25:H32" si="6">H14/$I14</f>
        <v>1.304066162542598</v>
      </c>
      <c r="I25" s="19"/>
    </row>
    <row r="26" spans="1:9" x14ac:dyDescent="0.25">
      <c r="A26" s="20" t="s">
        <v>1</v>
      </c>
      <c r="B26" s="12">
        <f t="shared" si="3"/>
        <v>1.5959794664825555</v>
      </c>
      <c r="C26" s="5"/>
      <c r="D26" s="12">
        <f t="shared" si="4"/>
        <v>2.1366131734215745</v>
      </c>
      <c r="E26" s="5"/>
      <c r="F26" s="12">
        <f t="shared" si="5"/>
        <v>1.8981365731781001</v>
      </c>
      <c r="G26" s="5"/>
      <c r="H26" s="12">
        <f t="shared" si="6"/>
        <v>1.2990621483891021</v>
      </c>
      <c r="I26" s="14"/>
    </row>
    <row r="27" spans="1:9" x14ac:dyDescent="0.25">
      <c r="A27" s="20" t="s">
        <v>2</v>
      </c>
      <c r="B27" s="12">
        <f t="shared" si="3"/>
        <v>1.9709200232488202</v>
      </c>
      <c r="C27" s="5"/>
      <c r="D27" s="12">
        <f t="shared" si="4"/>
        <v>2.2608562938451766</v>
      </c>
      <c r="E27" s="5"/>
      <c r="F27" s="12">
        <f t="shared" si="5"/>
        <v>2.4103885499925228</v>
      </c>
      <c r="G27" s="5"/>
      <c r="H27" s="12">
        <f t="shared" si="6"/>
        <v>2.0186298876673923</v>
      </c>
      <c r="I27" s="14"/>
    </row>
    <row r="28" spans="1:9" x14ac:dyDescent="0.25">
      <c r="A28" s="20" t="s">
        <v>13</v>
      </c>
      <c r="B28" s="12">
        <f t="shared" si="3"/>
        <v>2.5179963013723414</v>
      </c>
      <c r="C28" s="5"/>
      <c r="D28" s="12">
        <f t="shared" si="4"/>
        <v>2.514929547750445</v>
      </c>
      <c r="E28" s="5"/>
      <c r="F28" s="12">
        <f t="shared" si="5"/>
        <v>3.4884165420864193</v>
      </c>
      <c r="G28" s="5"/>
      <c r="H28" s="12">
        <f t="shared" si="6"/>
        <v>3.0610089701289209</v>
      </c>
      <c r="I28" s="14"/>
    </row>
    <row r="29" spans="1:9" x14ac:dyDescent="0.25">
      <c r="A29" s="20" t="s">
        <v>14</v>
      </c>
      <c r="B29" s="12">
        <f t="shared" si="3"/>
        <v>0.1892228661719427</v>
      </c>
      <c r="C29" s="5"/>
      <c r="D29" s="12">
        <f t="shared" si="4"/>
        <v>0.1625357177729593</v>
      </c>
      <c r="E29" s="5"/>
      <c r="F29" s="12">
        <f t="shared" si="5"/>
        <v>6.2387752383956115E-2</v>
      </c>
      <c r="G29" s="5"/>
      <c r="H29" s="12">
        <f t="shared" si="6"/>
        <v>0.10745796230234786</v>
      </c>
      <c r="I29" s="14"/>
    </row>
    <row r="30" spans="1:9" x14ac:dyDescent="0.25">
      <c r="A30" s="20" t="s">
        <v>15</v>
      </c>
      <c r="B30" s="12">
        <f t="shared" si="3"/>
        <v>0.24476762788179723</v>
      </c>
      <c r="C30" s="5"/>
      <c r="D30" s="12">
        <f t="shared" si="4"/>
        <v>0.18930360257669535</v>
      </c>
      <c r="E30" s="5"/>
      <c r="F30" s="12">
        <f t="shared" si="5"/>
        <v>0.11535450610114181</v>
      </c>
      <c r="G30" s="5"/>
      <c r="H30" s="12">
        <f t="shared" si="6"/>
        <v>0.16376931056775501</v>
      </c>
      <c r="I30" s="14"/>
    </row>
    <row r="31" spans="1:9" x14ac:dyDescent="0.25">
      <c r="A31" s="20" t="s">
        <v>16</v>
      </c>
      <c r="B31" s="12">
        <f t="shared" si="3"/>
        <v>8.2553730880754642E-2</v>
      </c>
      <c r="C31" s="5"/>
      <c r="D31" s="12">
        <f t="shared" si="4"/>
        <v>0.15576313548267726</v>
      </c>
      <c r="E31" s="5"/>
      <c r="F31" s="12">
        <f t="shared" si="5"/>
        <v>6.9688045578777946E-2</v>
      </c>
      <c r="G31" s="5"/>
      <c r="H31" s="12">
        <f t="shared" si="6"/>
        <v>0.11240217769988714</v>
      </c>
      <c r="I31" s="14"/>
    </row>
    <row r="32" spans="1:9" ht="15.75" thickBot="1" x14ac:dyDescent="0.3">
      <c r="A32" s="21" t="s">
        <v>17</v>
      </c>
      <c r="B32" s="13">
        <f t="shared" si="3"/>
        <v>4.3754401502914569E-2</v>
      </c>
      <c r="C32" s="6"/>
      <c r="D32" s="13">
        <f t="shared" si="4"/>
        <v>0.10845497127102056</v>
      </c>
      <c r="E32" s="6"/>
      <c r="F32" s="13">
        <f t="shared" si="5"/>
        <v>4.7079134648969498E-2</v>
      </c>
      <c r="G32" s="6"/>
      <c r="H32" s="13">
        <f t="shared" si="6"/>
        <v>8.1213964973557234E-2</v>
      </c>
      <c r="I32" s="15"/>
    </row>
    <row r="33" spans="1:10" ht="15.75" thickBot="1" x14ac:dyDescent="0.3"/>
    <row r="34" spans="1:10" x14ac:dyDescent="0.25">
      <c r="A34" s="37" t="s">
        <v>18</v>
      </c>
      <c r="B34" s="34" t="s">
        <v>9</v>
      </c>
      <c r="C34" s="31"/>
      <c r="D34" s="34" t="s">
        <v>10</v>
      </c>
      <c r="E34" s="31"/>
      <c r="F34" s="34" t="s">
        <v>11</v>
      </c>
      <c r="G34" s="31"/>
      <c r="H34" s="34" t="s">
        <v>12</v>
      </c>
      <c r="I34" s="31"/>
    </row>
    <row r="35" spans="1:10" ht="15.75" thickBot="1" x14ac:dyDescent="0.3">
      <c r="A35" s="38"/>
      <c r="B35" s="2" t="s">
        <v>7</v>
      </c>
      <c r="C35" s="3" t="s">
        <v>5</v>
      </c>
      <c r="D35" s="2" t="s">
        <v>7</v>
      </c>
      <c r="E35" s="3" t="s">
        <v>5</v>
      </c>
      <c r="F35" s="2" t="s">
        <v>7</v>
      </c>
      <c r="G35" s="3" t="s">
        <v>5</v>
      </c>
      <c r="H35" s="2" t="s">
        <v>7</v>
      </c>
      <c r="I35" s="3" t="s">
        <v>5</v>
      </c>
    </row>
    <row r="36" spans="1:10" x14ac:dyDescent="0.25">
      <c r="A36" s="27" t="s">
        <v>19</v>
      </c>
      <c r="B36" s="23">
        <f>B27</f>
        <v>1.9709200232488202</v>
      </c>
      <c r="C36" s="24"/>
      <c r="D36" s="23">
        <f>D27</f>
        <v>2.2608562938451766</v>
      </c>
      <c r="E36" s="24"/>
      <c r="F36" s="23">
        <f>F27</f>
        <v>2.4103885499925228</v>
      </c>
      <c r="G36" s="24"/>
      <c r="H36" s="23">
        <f t="shared" ref="H36" si="7">H27</f>
        <v>2.0186298876673923</v>
      </c>
      <c r="I36" s="14"/>
      <c r="J36" s="1">
        <f>AVERAGE(B36,D36,F36,H36)</f>
        <v>2.165198688688478</v>
      </c>
    </row>
    <row r="37" spans="1:10" x14ac:dyDescent="0.25">
      <c r="A37" s="28" t="s">
        <v>17</v>
      </c>
      <c r="B37" s="23">
        <f>B32</f>
        <v>4.3754401502914569E-2</v>
      </c>
      <c r="C37" s="24"/>
      <c r="D37" s="23">
        <f>D32</f>
        <v>0.10845497127102056</v>
      </c>
      <c r="E37" s="24"/>
      <c r="F37" s="23">
        <f>F32</f>
        <v>4.7079134648969498E-2</v>
      </c>
      <c r="G37" s="24"/>
      <c r="H37" s="23">
        <f t="shared" ref="H37" si="8">H32</f>
        <v>8.1213964973557234E-2</v>
      </c>
      <c r="I37" s="14"/>
      <c r="J37" s="1">
        <f t="shared" ref="J37:J39" si="9">AVERAGE(B37,D37,F37,H37)</f>
        <v>7.0125618099115467E-2</v>
      </c>
    </row>
    <row r="38" spans="1:10" x14ac:dyDescent="0.25">
      <c r="A38" s="28" t="s">
        <v>16</v>
      </c>
      <c r="B38" s="23">
        <f>B31</f>
        <v>8.2553730880754642E-2</v>
      </c>
      <c r="C38" s="24"/>
      <c r="D38" s="23">
        <f>D31</f>
        <v>0.15576313548267726</v>
      </c>
      <c r="E38" s="24"/>
      <c r="F38" s="23">
        <f>F31</f>
        <v>6.9688045578777946E-2</v>
      </c>
      <c r="G38" s="24"/>
      <c r="H38" s="23">
        <f t="shared" ref="H38" si="10">H31</f>
        <v>0.11240217769988714</v>
      </c>
      <c r="I38" s="14"/>
      <c r="J38" s="1">
        <f>AVERAGE(B38,D38,F38,H38)</f>
        <v>0.10510177241052425</v>
      </c>
    </row>
    <row r="39" spans="1:10" ht="15.75" thickBot="1" x14ac:dyDescent="0.3">
      <c r="A39" s="29" t="s">
        <v>15</v>
      </c>
      <c r="B39" s="25">
        <f>B30</f>
        <v>0.24476762788179723</v>
      </c>
      <c r="C39" s="26"/>
      <c r="D39" s="25">
        <f>D30</f>
        <v>0.18930360257669535</v>
      </c>
      <c r="E39" s="26"/>
      <c r="F39" s="25">
        <f>F30</f>
        <v>0.11535450610114181</v>
      </c>
      <c r="G39" s="26"/>
      <c r="H39" s="25">
        <f t="shared" ref="H39" si="11">H30</f>
        <v>0.16376931056775501</v>
      </c>
      <c r="I39" s="15"/>
      <c r="J39" s="1">
        <f t="shared" si="9"/>
        <v>0.17829876178184736</v>
      </c>
    </row>
  </sheetData>
  <mergeCells count="20">
    <mergeCell ref="A34:A35"/>
    <mergeCell ref="B34:C34"/>
    <mergeCell ref="D34:E34"/>
    <mergeCell ref="F34:G34"/>
    <mergeCell ref="H34:I34"/>
    <mergeCell ref="A23:A24"/>
    <mergeCell ref="B23:C23"/>
    <mergeCell ref="D23:E23"/>
    <mergeCell ref="F23:G23"/>
    <mergeCell ref="H23:I23"/>
    <mergeCell ref="A1:A2"/>
    <mergeCell ref="B1:C1"/>
    <mergeCell ref="D1:E1"/>
    <mergeCell ref="F1:G1"/>
    <mergeCell ref="H1:I1"/>
    <mergeCell ref="A12:A13"/>
    <mergeCell ref="B12:C12"/>
    <mergeCell ref="D12:E12"/>
    <mergeCell ref="F12:G12"/>
    <mergeCell ref="H12:I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9"/>
  <sheetViews>
    <sheetView topLeftCell="A19" workbookViewId="0">
      <selection activeCell="E43" sqref="E43"/>
    </sheetView>
  </sheetViews>
  <sheetFormatPr defaultRowHeight="15" x14ac:dyDescent="0.25"/>
  <cols>
    <col min="1" max="1" width="34.5703125" style="1" customWidth="1"/>
    <col min="2" max="8" width="19.140625" style="7" customWidth="1"/>
    <col min="9" max="9" width="19.140625" style="16" customWidth="1"/>
    <col min="10" max="16384" width="9.140625" style="1"/>
  </cols>
  <sheetData>
    <row r="1" spans="1:9" x14ac:dyDescent="0.25">
      <c r="A1" s="32" t="s">
        <v>4</v>
      </c>
      <c r="B1" s="34" t="s">
        <v>9</v>
      </c>
      <c r="C1" s="31"/>
      <c r="D1" s="34" t="s">
        <v>10</v>
      </c>
      <c r="E1" s="31"/>
      <c r="F1" s="34" t="s">
        <v>11</v>
      </c>
      <c r="G1" s="31"/>
      <c r="H1" s="30" t="s">
        <v>12</v>
      </c>
      <c r="I1" s="31"/>
    </row>
    <row r="2" spans="1:9" ht="15.75" thickBot="1" x14ac:dyDescent="0.3">
      <c r="A2" s="33"/>
      <c r="B2" s="8" t="s">
        <v>8</v>
      </c>
      <c r="C2" s="9" t="s">
        <v>5</v>
      </c>
      <c r="D2" s="2" t="s">
        <v>8</v>
      </c>
      <c r="E2" s="3" t="s">
        <v>5</v>
      </c>
      <c r="F2" s="2" t="s">
        <v>8</v>
      </c>
      <c r="G2" s="3" t="s">
        <v>5</v>
      </c>
      <c r="H2" s="4" t="s">
        <v>8</v>
      </c>
      <c r="I2" s="3" t="s">
        <v>5</v>
      </c>
    </row>
    <row r="3" spans="1:9" ht="19.5" customHeight="1" x14ac:dyDescent="0.25">
      <c r="A3" s="20" t="s">
        <v>0</v>
      </c>
      <c r="B3" s="22">
        <v>9224933.1099999994</v>
      </c>
      <c r="C3" s="22">
        <v>2388264</v>
      </c>
      <c r="D3" s="22">
        <v>3075607.88</v>
      </c>
      <c r="E3" s="22">
        <v>4103211</v>
      </c>
      <c r="F3" s="22">
        <v>269585.52</v>
      </c>
      <c r="G3" s="22">
        <v>799929.85</v>
      </c>
      <c r="H3" s="5">
        <v>2522686.91</v>
      </c>
      <c r="I3" s="22">
        <v>2279187</v>
      </c>
    </row>
    <row r="4" spans="1:9" ht="19.5" customHeight="1" x14ac:dyDescent="0.25">
      <c r="A4" s="20" t="s">
        <v>1</v>
      </c>
      <c r="B4" s="22">
        <v>10067476.359999999</v>
      </c>
      <c r="C4" s="22">
        <v>2625101</v>
      </c>
      <c r="D4" s="22">
        <v>3654315.77</v>
      </c>
      <c r="E4" s="22">
        <v>3514518.43</v>
      </c>
      <c r="F4" s="22">
        <v>394683.91</v>
      </c>
      <c r="G4" s="22">
        <v>822907.29</v>
      </c>
      <c r="H4" s="5">
        <v>4956358.87</v>
      </c>
      <c r="I4" s="22">
        <v>2240046</v>
      </c>
    </row>
    <row r="5" spans="1:9" ht="19.5" customHeight="1" x14ac:dyDescent="0.25">
      <c r="A5" s="20" t="s">
        <v>2</v>
      </c>
      <c r="B5" s="22">
        <v>1929740.46</v>
      </c>
      <c r="C5" s="22">
        <v>2374883.27</v>
      </c>
      <c r="D5" s="22">
        <v>231421.71</v>
      </c>
      <c r="E5" s="22">
        <v>2994792.06</v>
      </c>
      <c r="F5" s="22">
        <v>61170.85</v>
      </c>
      <c r="G5" s="22">
        <v>670898.67000000004</v>
      </c>
      <c r="H5" s="5">
        <v>805392.14</v>
      </c>
      <c r="I5" s="22">
        <v>1834919.03</v>
      </c>
    </row>
    <row r="6" spans="1:9" ht="19.5" customHeight="1" x14ac:dyDescent="0.25">
      <c r="A6" s="20" t="s">
        <v>13</v>
      </c>
      <c r="B6" s="22">
        <v>2298542.46</v>
      </c>
      <c r="C6" s="22">
        <v>2637534.98</v>
      </c>
      <c r="D6" s="22">
        <v>435115.45</v>
      </c>
      <c r="E6" s="22">
        <v>3077271.62</v>
      </c>
      <c r="F6" s="22">
        <v>63953.01</v>
      </c>
      <c r="G6" s="22">
        <v>683138.22</v>
      </c>
      <c r="H6" s="5">
        <v>1318219.6399999999</v>
      </c>
      <c r="I6" s="22">
        <v>1873504.35</v>
      </c>
    </row>
    <row r="7" spans="1:9" ht="19.5" customHeight="1" x14ac:dyDescent="0.25">
      <c r="A7" s="20" t="s">
        <v>14</v>
      </c>
      <c r="B7" s="22">
        <v>1674346.3</v>
      </c>
      <c r="C7" s="22">
        <v>2671916.27</v>
      </c>
      <c r="D7" s="22">
        <v>155642.23999999999</v>
      </c>
      <c r="E7" s="22">
        <v>3437691.67</v>
      </c>
      <c r="F7" s="22">
        <v>32698.240000000002</v>
      </c>
      <c r="G7" s="22">
        <v>901282.13</v>
      </c>
      <c r="H7" s="5">
        <v>436151</v>
      </c>
      <c r="I7" s="22">
        <v>1896801.16</v>
      </c>
    </row>
    <row r="8" spans="1:9" ht="19.5" customHeight="1" x14ac:dyDescent="0.25">
      <c r="A8" s="20" t="s">
        <v>15</v>
      </c>
      <c r="B8" s="22">
        <v>1162950.29</v>
      </c>
      <c r="C8" s="22">
        <v>2637534.98</v>
      </c>
      <c r="D8" s="22">
        <v>223217.99</v>
      </c>
      <c r="E8" s="22">
        <v>4069274.98</v>
      </c>
      <c r="F8" s="22">
        <v>42799.95</v>
      </c>
      <c r="G8" s="22">
        <v>949381.71</v>
      </c>
      <c r="H8" s="5">
        <v>649108.43000000005</v>
      </c>
      <c r="I8" s="22">
        <v>1798930.29</v>
      </c>
    </row>
    <row r="9" spans="1:9" ht="19.5" customHeight="1" x14ac:dyDescent="0.25">
      <c r="A9" s="20" t="s">
        <v>16</v>
      </c>
      <c r="B9" s="22">
        <v>1776510.65</v>
      </c>
      <c r="C9" s="22">
        <v>2702223.11</v>
      </c>
      <c r="D9" s="22">
        <v>270720.64000000001</v>
      </c>
      <c r="E9" s="22">
        <v>4960096</v>
      </c>
      <c r="F9" s="22">
        <v>39165.42</v>
      </c>
      <c r="G9" s="22">
        <v>1104975.76</v>
      </c>
      <c r="H9" s="5">
        <v>707181.89</v>
      </c>
      <c r="I9" s="22">
        <v>2066210.56</v>
      </c>
    </row>
    <row r="10" spans="1:9" ht="19.5" customHeight="1" thickBot="1" x14ac:dyDescent="0.3">
      <c r="A10" s="21" t="s">
        <v>17</v>
      </c>
      <c r="B10" s="22">
        <v>1490170.76</v>
      </c>
      <c r="C10" s="22">
        <v>2869021.95</v>
      </c>
      <c r="D10" s="22">
        <v>276525.48</v>
      </c>
      <c r="E10" s="22">
        <v>5698785.3899999997</v>
      </c>
      <c r="F10" s="22">
        <v>34920</v>
      </c>
      <c r="G10" s="22">
        <v>1170024.25</v>
      </c>
      <c r="H10" s="6">
        <v>653294.39</v>
      </c>
      <c r="I10" s="22">
        <v>2244363.42</v>
      </c>
    </row>
    <row r="11" spans="1:9" ht="15.75" thickBot="1" x14ac:dyDescent="0.3"/>
    <row r="12" spans="1:9" x14ac:dyDescent="0.25">
      <c r="A12" s="35" t="s">
        <v>4</v>
      </c>
      <c r="B12" s="34" t="s">
        <v>9</v>
      </c>
      <c r="C12" s="31"/>
      <c r="D12" s="34" t="s">
        <v>10</v>
      </c>
      <c r="E12" s="31"/>
      <c r="F12" s="34" t="s">
        <v>11</v>
      </c>
      <c r="G12" s="31"/>
      <c r="H12" s="30" t="s">
        <v>12</v>
      </c>
      <c r="I12" s="31"/>
    </row>
    <row r="13" spans="1:9" ht="15.75" thickBot="1" x14ac:dyDescent="0.3">
      <c r="A13" s="36"/>
      <c r="B13" s="2" t="s">
        <v>8</v>
      </c>
      <c r="C13" s="3" t="s">
        <v>5</v>
      </c>
      <c r="D13" s="2" t="s">
        <v>8</v>
      </c>
      <c r="E13" s="3" t="s">
        <v>5</v>
      </c>
      <c r="F13" s="2" t="s">
        <v>8</v>
      </c>
      <c r="G13" s="3" t="s">
        <v>5</v>
      </c>
      <c r="H13" s="4" t="s">
        <v>8</v>
      </c>
      <c r="I13" s="3" t="s">
        <v>5</v>
      </c>
    </row>
    <row r="14" spans="1:9" x14ac:dyDescent="0.25">
      <c r="A14" s="20" t="s">
        <v>0</v>
      </c>
      <c r="B14" s="12">
        <f t="shared" ref="B14:I14" si="0">B3/AVERAGE(B$3:B$10)</f>
        <v>2.4911488940957631</v>
      </c>
      <c r="C14" s="17">
        <f t="shared" si="0"/>
        <v>0.91388470953069445</v>
      </c>
      <c r="D14" s="12">
        <f t="shared" si="0"/>
        <v>2.9564030625377371</v>
      </c>
      <c r="E14" s="17">
        <f t="shared" si="0"/>
        <v>1.0304513365602124</v>
      </c>
      <c r="F14" s="12">
        <f t="shared" si="0"/>
        <v>2.2968447466599025</v>
      </c>
      <c r="G14" s="17">
        <f t="shared" si="0"/>
        <v>0.90100734527867099</v>
      </c>
      <c r="H14" s="12">
        <f t="shared" si="0"/>
        <v>1.6750362332752771</v>
      </c>
      <c r="I14" s="17">
        <f t="shared" si="0"/>
        <v>1.1231698222160593</v>
      </c>
    </row>
    <row r="15" spans="1:9" x14ac:dyDescent="0.25">
      <c r="A15" s="20" t="s">
        <v>1</v>
      </c>
      <c r="B15" s="12">
        <f t="shared" ref="B15:C21" si="1">B4/AVERAGE(B$3:B$10)</f>
        <v>2.7186736534016167</v>
      </c>
      <c r="C15" s="17">
        <f t="shared" si="1"/>
        <v>1.0045119236708067</v>
      </c>
      <c r="D15" s="12">
        <f t="shared" ref="D15:I21" si="2">D4/AVERAGE(D$3:D$10)</f>
        <v>3.5126813155089036</v>
      </c>
      <c r="E15" s="17">
        <f t="shared" si="2"/>
        <v>0.88261125580892597</v>
      </c>
      <c r="F15" s="12">
        <f t="shared" si="2"/>
        <v>3.3626719464557651</v>
      </c>
      <c r="G15" s="17">
        <f t="shared" si="2"/>
        <v>0.92688816747289215</v>
      </c>
      <c r="H15" s="12">
        <f t="shared" si="2"/>
        <v>3.290967523340147</v>
      </c>
      <c r="I15" s="17">
        <f t="shared" si="2"/>
        <v>1.1038813697936127</v>
      </c>
    </row>
    <row r="16" spans="1:9" x14ac:dyDescent="0.25">
      <c r="A16" s="20" t="s">
        <v>2</v>
      </c>
      <c r="B16" s="12">
        <f t="shared" si="1"/>
        <v>0.52111714583704438</v>
      </c>
      <c r="C16" s="17">
        <f t="shared" si="1"/>
        <v>0.90876448641073848</v>
      </c>
      <c r="D16" s="12">
        <f t="shared" si="2"/>
        <v>0.22245223672067069</v>
      </c>
      <c r="E16" s="17">
        <f t="shared" si="2"/>
        <v>0.75209085785422969</v>
      </c>
      <c r="F16" s="12">
        <f t="shared" si="2"/>
        <v>0.52117022261144019</v>
      </c>
      <c r="G16" s="17">
        <f t="shared" si="2"/>
        <v>0.7556720500024986</v>
      </c>
      <c r="H16" s="12">
        <f t="shared" si="2"/>
        <v>0.53477148160851817</v>
      </c>
      <c r="I16" s="17">
        <f t="shared" si="2"/>
        <v>0.90423720418989939</v>
      </c>
    </row>
    <row r="17" spans="1:9" x14ac:dyDescent="0.25">
      <c r="A17" s="20" t="s">
        <v>13</v>
      </c>
      <c r="B17" s="12">
        <f t="shared" si="1"/>
        <v>0.62071035518447837</v>
      </c>
      <c r="C17" s="17">
        <f t="shared" si="1"/>
        <v>1.0092698667627809</v>
      </c>
      <c r="D17" s="12">
        <f t="shared" si="2"/>
        <v>0.41825118777413389</v>
      </c>
      <c r="E17" s="17">
        <f t="shared" si="2"/>
        <v>0.77280419013007373</v>
      </c>
      <c r="F17" s="12">
        <f t="shared" si="2"/>
        <v>0.54487397932792603</v>
      </c>
      <c r="G17" s="17">
        <f t="shared" si="2"/>
        <v>0.76945816443854009</v>
      </c>
      <c r="H17" s="12">
        <f t="shared" si="2"/>
        <v>0.87528327501215419</v>
      </c>
      <c r="I17" s="17">
        <f t="shared" si="2"/>
        <v>0.92325182080738177</v>
      </c>
    </row>
    <row r="18" spans="1:9" x14ac:dyDescent="0.25">
      <c r="A18" s="20" t="s">
        <v>14</v>
      </c>
      <c r="B18" s="12">
        <f t="shared" si="1"/>
        <v>0.45214917916931463</v>
      </c>
      <c r="C18" s="17">
        <f t="shared" si="1"/>
        <v>1.0224260903732949</v>
      </c>
      <c r="D18" s="12">
        <f t="shared" si="2"/>
        <v>0.14960983745308701</v>
      </c>
      <c r="E18" s="17">
        <f t="shared" si="2"/>
        <v>0.86331752767123315</v>
      </c>
      <c r="F18" s="12">
        <f t="shared" si="2"/>
        <v>0.27858610792235683</v>
      </c>
      <c r="G18" s="17">
        <f t="shared" si="2"/>
        <v>1.0151662915171951</v>
      </c>
      <c r="H18" s="12">
        <f t="shared" si="2"/>
        <v>0.28959944465690568</v>
      </c>
      <c r="I18" s="17">
        <f t="shared" si="2"/>
        <v>0.93473235046374659</v>
      </c>
    </row>
    <row r="19" spans="1:9" x14ac:dyDescent="0.25">
      <c r="A19" s="20" t="s">
        <v>15</v>
      </c>
      <c r="B19" s="12">
        <f t="shared" si="1"/>
        <v>0.31404914206709594</v>
      </c>
      <c r="C19" s="17">
        <f t="shared" si="1"/>
        <v>1.0092698667627809</v>
      </c>
      <c r="D19" s="12">
        <f t="shared" si="2"/>
        <v>0.21456647758670655</v>
      </c>
      <c r="E19" s="17">
        <f t="shared" si="2"/>
        <v>1.0219288849566914</v>
      </c>
      <c r="F19" s="12">
        <f t="shared" si="2"/>
        <v>0.36465178216844313</v>
      </c>
      <c r="G19" s="17">
        <f t="shared" si="2"/>
        <v>1.0693436357990955</v>
      </c>
      <c r="H19" s="12">
        <f t="shared" si="2"/>
        <v>0.43100082505855986</v>
      </c>
      <c r="I19" s="17">
        <f t="shared" si="2"/>
        <v>0.8865021667806916</v>
      </c>
    </row>
    <row r="20" spans="1:9" x14ac:dyDescent="0.25">
      <c r="A20" s="20" t="s">
        <v>16</v>
      </c>
      <c r="B20" s="12">
        <f t="shared" si="1"/>
        <v>0.47973817135860458</v>
      </c>
      <c r="C20" s="17">
        <f t="shared" si="1"/>
        <v>1.0340231992650226</v>
      </c>
      <c r="D20" s="12">
        <f t="shared" si="2"/>
        <v>0.26022801358805736</v>
      </c>
      <c r="E20" s="17">
        <f t="shared" si="2"/>
        <v>1.2456433638599045</v>
      </c>
      <c r="F20" s="12">
        <f t="shared" si="2"/>
        <v>0.3336859085670798</v>
      </c>
      <c r="G20" s="17">
        <f t="shared" si="2"/>
        <v>1.2445982308509702</v>
      </c>
      <c r="H20" s="12">
        <f t="shared" si="2"/>
        <v>0.46956096080353121</v>
      </c>
      <c r="I20" s="17">
        <f t="shared" si="2"/>
        <v>1.0182162970112345</v>
      </c>
    </row>
    <row r="21" spans="1:9" ht="15.75" thickBot="1" x14ac:dyDescent="0.3">
      <c r="A21" s="21" t="s">
        <v>17</v>
      </c>
      <c r="B21" s="12">
        <f t="shared" si="1"/>
        <v>0.40241345888608215</v>
      </c>
      <c r="C21" s="17">
        <f t="shared" si="1"/>
        <v>1.0978498572238817</v>
      </c>
      <c r="D21" s="13">
        <f t="shared" si="2"/>
        <v>0.2658078688307034</v>
      </c>
      <c r="E21" s="18">
        <f t="shared" si="2"/>
        <v>1.4311525831587286</v>
      </c>
      <c r="F21" s="13">
        <f t="shared" si="2"/>
        <v>0.29751530628708761</v>
      </c>
      <c r="G21" s="18">
        <f t="shared" si="2"/>
        <v>1.3178661146401376</v>
      </c>
      <c r="H21" s="13">
        <f t="shared" si="2"/>
        <v>0.4337802562449059</v>
      </c>
      <c r="I21" s="18">
        <f t="shared" si="2"/>
        <v>1.1060089687373729</v>
      </c>
    </row>
    <row r="22" spans="1:9" ht="15.75" thickBot="1" x14ac:dyDescent="0.3"/>
    <row r="23" spans="1:9" x14ac:dyDescent="0.25">
      <c r="A23" s="32" t="s">
        <v>4</v>
      </c>
      <c r="B23" s="34" t="s">
        <v>9</v>
      </c>
      <c r="C23" s="31"/>
      <c r="D23" s="34" t="s">
        <v>10</v>
      </c>
      <c r="E23" s="31"/>
      <c r="F23" s="34" t="s">
        <v>11</v>
      </c>
      <c r="G23" s="31"/>
      <c r="H23" s="30" t="s">
        <v>12</v>
      </c>
      <c r="I23" s="31"/>
    </row>
    <row r="24" spans="1:9" ht="15.75" thickBot="1" x14ac:dyDescent="0.3">
      <c r="A24" s="33"/>
      <c r="B24" s="8" t="s">
        <v>8</v>
      </c>
      <c r="C24" s="9" t="s">
        <v>5</v>
      </c>
      <c r="D24" s="2" t="s">
        <v>8</v>
      </c>
      <c r="E24" s="3" t="s">
        <v>5</v>
      </c>
      <c r="F24" s="2" t="s">
        <v>8</v>
      </c>
      <c r="G24" s="3" t="s">
        <v>5</v>
      </c>
      <c r="H24" s="4" t="s">
        <v>8</v>
      </c>
      <c r="I24" s="3" t="s">
        <v>5</v>
      </c>
    </row>
    <row r="25" spans="1:9" x14ac:dyDescent="0.25">
      <c r="A25" s="20" t="s">
        <v>0</v>
      </c>
      <c r="B25" s="11">
        <f t="shared" ref="B25:B32" si="3">B14/$C14</f>
        <v>2.7258896752688182</v>
      </c>
      <c r="C25" s="10"/>
      <c r="D25" s="11">
        <f t="shared" ref="D25:D32" si="4">D14/$E14</f>
        <v>2.8690370497326105</v>
      </c>
      <c r="E25" s="10"/>
      <c r="F25" s="11">
        <f t="shared" ref="F25:F32" si="5">F14/$G14</f>
        <v>2.5491964729205567</v>
      </c>
      <c r="G25" s="10"/>
      <c r="H25" s="11">
        <f t="shared" ref="H25:H32" si="6">H14/$I14</f>
        <v>1.4913472567936015</v>
      </c>
      <c r="I25" s="19"/>
    </row>
    <row r="26" spans="1:9" x14ac:dyDescent="0.25">
      <c r="A26" s="20" t="s">
        <v>1</v>
      </c>
      <c r="B26" s="12">
        <f t="shared" si="3"/>
        <v>2.7064623020767309</v>
      </c>
      <c r="C26" s="5"/>
      <c r="D26" s="12">
        <f t="shared" si="4"/>
        <v>3.9798736900193736</v>
      </c>
      <c r="E26" s="5"/>
      <c r="F26" s="12">
        <f t="shared" si="5"/>
        <v>3.6279154966708647</v>
      </c>
      <c r="G26" s="5"/>
      <c r="H26" s="12">
        <f t="shared" si="6"/>
        <v>2.9812691955798138</v>
      </c>
      <c r="I26" s="14"/>
    </row>
    <row r="27" spans="1:9" x14ac:dyDescent="0.25">
      <c r="A27" s="20" t="s">
        <v>2</v>
      </c>
      <c r="B27" s="12">
        <f t="shared" si="3"/>
        <v>0.57343476074340416</v>
      </c>
      <c r="C27" s="5"/>
      <c r="D27" s="12">
        <f t="shared" si="4"/>
        <v>0.29577840815050355</v>
      </c>
      <c r="E27" s="5"/>
      <c r="F27" s="12">
        <f t="shared" si="5"/>
        <v>0.68967778100264121</v>
      </c>
      <c r="G27" s="5"/>
      <c r="H27" s="12">
        <f t="shared" si="6"/>
        <v>0.59140619201530942</v>
      </c>
      <c r="I27" s="14"/>
    </row>
    <row r="28" spans="1:9" x14ac:dyDescent="0.25">
      <c r="A28" s="20" t="s">
        <v>13</v>
      </c>
      <c r="B28" s="12">
        <f t="shared" si="3"/>
        <v>0.61500930090719763</v>
      </c>
      <c r="C28" s="5"/>
      <c r="D28" s="12">
        <f t="shared" si="4"/>
        <v>0.54121237063134497</v>
      </c>
      <c r="E28" s="5"/>
      <c r="F28" s="12">
        <f t="shared" si="5"/>
        <v>0.70812684108110135</v>
      </c>
      <c r="G28" s="5"/>
      <c r="H28" s="12">
        <f t="shared" si="6"/>
        <v>0.94804391963908696</v>
      </c>
      <c r="I28" s="14"/>
    </row>
    <row r="29" spans="1:9" x14ac:dyDescent="0.25">
      <c r="A29" s="20" t="s">
        <v>14</v>
      </c>
      <c r="B29" s="12">
        <f t="shared" si="3"/>
        <v>0.44223165217177879</v>
      </c>
      <c r="C29" s="5"/>
      <c r="D29" s="12">
        <f t="shared" si="4"/>
        <v>0.17329642067693676</v>
      </c>
      <c r="E29" s="5"/>
      <c r="F29" s="12">
        <f t="shared" si="5"/>
        <v>0.27442411184280158</v>
      </c>
      <c r="G29" s="5"/>
      <c r="H29" s="12">
        <f t="shared" si="6"/>
        <v>0.30982071446786602</v>
      </c>
      <c r="I29" s="14"/>
    </row>
    <row r="30" spans="1:9" x14ac:dyDescent="0.25">
      <c r="A30" s="20" t="s">
        <v>15</v>
      </c>
      <c r="B30" s="12">
        <f t="shared" si="3"/>
        <v>0.31116468687845028</v>
      </c>
      <c r="C30" s="5"/>
      <c r="D30" s="12">
        <f t="shared" si="4"/>
        <v>0.20996223978520748</v>
      </c>
      <c r="E30" s="5"/>
      <c r="F30" s="12">
        <f t="shared" si="5"/>
        <v>0.34100523906512742</v>
      </c>
      <c r="G30" s="5"/>
      <c r="H30" s="12">
        <f t="shared" si="6"/>
        <v>0.48618135545424279</v>
      </c>
      <c r="I30" s="14"/>
    </row>
    <row r="31" spans="1:9" x14ac:dyDescent="0.25">
      <c r="A31" s="20" t="s">
        <v>16</v>
      </c>
      <c r="B31" s="12">
        <f t="shared" si="3"/>
        <v>0.46395300579290633</v>
      </c>
      <c r="C31" s="5"/>
      <c r="D31" s="12">
        <f t="shared" si="4"/>
        <v>0.20891052859759368</v>
      </c>
      <c r="E31" s="5"/>
      <c r="F31" s="12">
        <f t="shared" si="5"/>
        <v>0.26810732997662101</v>
      </c>
      <c r="G31" s="5"/>
      <c r="H31" s="12">
        <f t="shared" si="6"/>
        <v>0.46116032731142814</v>
      </c>
      <c r="I31" s="14"/>
    </row>
    <row r="32" spans="1:9" ht="15.75" thickBot="1" x14ac:dyDescent="0.3">
      <c r="A32" s="21" t="s">
        <v>17</v>
      </c>
      <c r="B32" s="13">
        <f t="shared" si="3"/>
        <v>0.36654689731768941</v>
      </c>
      <c r="C32" s="6"/>
      <c r="D32" s="13">
        <f t="shared" si="4"/>
        <v>0.18572992981924608</v>
      </c>
      <c r="E32" s="6"/>
      <c r="F32" s="13">
        <f t="shared" si="5"/>
        <v>0.22575533506932036</v>
      </c>
      <c r="G32" s="6"/>
      <c r="H32" s="13">
        <f t="shared" si="6"/>
        <v>0.39220319952749777</v>
      </c>
      <c r="I32" s="15"/>
    </row>
    <row r="33" spans="1:10" ht="15.75" thickBot="1" x14ac:dyDescent="0.3"/>
    <row r="34" spans="1:10" x14ac:dyDescent="0.25">
      <c r="A34" s="37" t="s">
        <v>18</v>
      </c>
      <c r="B34" s="34" t="s">
        <v>9</v>
      </c>
      <c r="C34" s="31"/>
      <c r="D34" s="34" t="s">
        <v>10</v>
      </c>
      <c r="E34" s="31"/>
      <c r="F34" s="34" t="s">
        <v>11</v>
      </c>
      <c r="G34" s="31"/>
      <c r="H34" s="34" t="s">
        <v>12</v>
      </c>
      <c r="I34" s="31"/>
    </row>
    <row r="35" spans="1:10" ht="15.75" thickBot="1" x14ac:dyDescent="0.3">
      <c r="A35" s="38"/>
      <c r="B35" s="2" t="s">
        <v>8</v>
      </c>
      <c r="C35" s="3" t="s">
        <v>5</v>
      </c>
      <c r="D35" s="2" t="s">
        <v>8</v>
      </c>
      <c r="E35" s="3" t="s">
        <v>5</v>
      </c>
      <c r="F35" s="2" t="s">
        <v>8</v>
      </c>
      <c r="G35" s="3" t="s">
        <v>5</v>
      </c>
      <c r="H35" s="2" t="s">
        <v>8</v>
      </c>
      <c r="I35" s="3" t="s">
        <v>5</v>
      </c>
    </row>
    <row r="36" spans="1:10" x14ac:dyDescent="0.25">
      <c r="A36" s="27" t="s">
        <v>19</v>
      </c>
      <c r="B36" s="23">
        <f>B27</f>
        <v>0.57343476074340416</v>
      </c>
      <c r="C36" s="24"/>
      <c r="D36" s="23">
        <f>D27</f>
        <v>0.29577840815050355</v>
      </c>
      <c r="E36" s="24"/>
      <c r="F36" s="23">
        <f>F27</f>
        <v>0.68967778100264121</v>
      </c>
      <c r="G36" s="24"/>
      <c r="H36" s="23">
        <f t="shared" ref="H36" si="7">H27</f>
        <v>0.59140619201530942</v>
      </c>
      <c r="I36" s="14"/>
      <c r="J36" s="1">
        <f>AVERAGE(B36,D36,F36,H36)</f>
        <v>0.5375742854779646</v>
      </c>
    </row>
    <row r="37" spans="1:10" x14ac:dyDescent="0.25">
      <c r="A37" s="28" t="s">
        <v>17</v>
      </c>
      <c r="B37" s="23">
        <f>B32</f>
        <v>0.36654689731768941</v>
      </c>
      <c r="C37" s="24"/>
      <c r="D37" s="23">
        <f>D32</f>
        <v>0.18572992981924608</v>
      </c>
      <c r="E37" s="24"/>
      <c r="F37" s="23">
        <f>F32</f>
        <v>0.22575533506932036</v>
      </c>
      <c r="G37" s="24"/>
      <c r="H37" s="23">
        <f t="shared" ref="H37" si="8">H32</f>
        <v>0.39220319952749777</v>
      </c>
      <c r="I37" s="14"/>
      <c r="J37" s="1">
        <f>AVERAGE(B37,D37,F37,H37)</f>
        <v>0.29255884043343838</v>
      </c>
    </row>
    <row r="38" spans="1:10" x14ac:dyDescent="0.25">
      <c r="A38" s="28" t="s">
        <v>16</v>
      </c>
      <c r="B38" s="23">
        <f>B31</f>
        <v>0.46395300579290633</v>
      </c>
      <c r="C38" s="24"/>
      <c r="D38" s="23">
        <f>D31</f>
        <v>0.20891052859759368</v>
      </c>
      <c r="E38" s="24"/>
      <c r="F38" s="23">
        <f>F31</f>
        <v>0.26810732997662101</v>
      </c>
      <c r="G38" s="24"/>
      <c r="H38" s="23">
        <f t="shared" ref="H38" si="9">H31</f>
        <v>0.46116032731142814</v>
      </c>
      <c r="I38" s="14"/>
      <c r="J38" s="1">
        <f t="shared" ref="J37:J39" si="10">AVERAGE(B38,D38,F38,H38)</f>
        <v>0.35053279791963732</v>
      </c>
    </row>
    <row r="39" spans="1:10" ht="15.75" thickBot="1" x14ac:dyDescent="0.3">
      <c r="A39" s="29" t="s">
        <v>15</v>
      </c>
      <c r="B39" s="25">
        <f>B30</f>
        <v>0.31116468687845028</v>
      </c>
      <c r="C39" s="26"/>
      <c r="D39" s="25">
        <f>D30</f>
        <v>0.20996223978520748</v>
      </c>
      <c r="E39" s="26"/>
      <c r="F39" s="25">
        <f>F30</f>
        <v>0.34100523906512742</v>
      </c>
      <c r="G39" s="26"/>
      <c r="H39" s="25">
        <f t="shared" ref="H39" si="11">H30</f>
        <v>0.48618135545424279</v>
      </c>
      <c r="I39" s="15"/>
      <c r="J39" s="1">
        <f t="shared" si="10"/>
        <v>0.33707838029575699</v>
      </c>
    </row>
  </sheetData>
  <mergeCells count="20">
    <mergeCell ref="A34:A35"/>
    <mergeCell ref="B34:C34"/>
    <mergeCell ref="D34:E34"/>
    <mergeCell ref="F34:G34"/>
    <mergeCell ref="H34:I34"/>
    <mergeCell ref="A12:A13"/>
    <mergeCell ref="B12:C12"/>
    <mergeCell ref="D12:E12"/>
    <mergeCell ref="F12:G12"/>
    <mergeCell ref="H12:I12"/>
    <mergeCell ref="H1:I1"/>
    <mergeCell ref="A1:A2"/>
    <mergeCell ref="B1:C1"/>
    <mergeCell ref="D1:E1"/>
    <mergeCell ref="F1:G1"/>
    <mergeCell ref="A23:A24"/>
    <mergeCell ref="B23:C23"/>
    <mergeCell ref="D23:E23"/>
    <mergeCell ref="F23:G23"/>
    <mergeCell ref="H23:I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Akt-pT308</vt:lpstr>
      <vt:lpstr>SMAD2-pS465-467</vt:lpstr>
      <vt:lpstr>ERK-pT202</vt:lpstr>
      <vt:lpstr>S6K-pT389</vt:lpstr>
    </vt:vector>
  </TitlesOfParts>
  <Company>Newcastle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McDonald</dc:creator>
  <cp:lastModifiedBy>ciaran welsh</cp:lastModifiedBy>
  <dcterms:created xsi:type="dcterms:W3CDTF">2017-09-21T09:29:10Z</dcterms:created>
  <dcterms:modified xsi:type="dcterms:W3CDTF">2019-01-25T16:10:21Z</dcterms:modified>
</cp:coreProperties>
</file>