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7121022\Documents\Theradesign\Quantifications MCF7 ZR-75-1\"/>
    </mc:Choice>
  </mc:AlternateContent>
  <bookViews>
    <workbookView xWindow="240" yWindow="156" windowWidth="23916" windowHeight="12060"/>
  </bookViews>
  <sheets>
    <sheet name="Sheet2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AR63" i="2" l="1"/>
  <c r="AR53" i="2"/>
  <c r="CC20" i="2"/>
  <c r="CK20" i="2"/>
  <c r="CG20" i="2"/>
  <c r="CC21" i="2"/>
  <c r="CC22" i="2"/>
  <c r="CC23" i="2"/>
  <c r="CC24" i="2"/>
  <c r="CC25" i="2"/>
  <c r="CC26" i="2"/>
  <c r="CC27" i="2"/>
  <c r="CC28" i="2"/>
  <c r="CC29" i="2"/>
  <c r="CC30" i="2"/>
  <c r="CC31" i="2"/>
  <c r="CA27" i="2"/>
  <c r="CA31" i="2"/>
  <c r="CA21" i="2"/>
  <c r="CA22" i="2"/>
  <c r="CA23" i="2"/>
  <c r="CA24" i="2"/>
  <c r="CA25" i="2"/>
  <c r="CA26" i="2"/>
  <c r="CA28" i="2"/>
  <c r="CA29" i="2"/>
  <c r="CA30" i="2"/>
  <c r="CA20" i="2"/>
  <c r="BW37" i="2" s="1"/>
  <c r="BZ20" i="2"/>
  <c r="AR54" i="2"/>
  <c r="AR55" i="2"/>
  <c r="AR56" i="2"/>
  <c r="AR57" i="2"/>
  <c r="AR58" i="2"/>
  <c r="AR59" i="2"/>
  <c r="AR60" i="2"/>
  <c r="AR61" i="2"/>
  <c r="AR62" i="2"/>
  <c r="AR64" i="2"/>
  <c r="AH24" i="2"/>
  <c r="AI20" i="2"/>
  <c r="AH20" i="2"/>
  <c r="AL60" i="2"/>
  <c r="AZ29" i="2"/>
  <c r="BA29" i="2"/>
  <c r="AX30" i="2"/>
  <c r="AY27" i="2"/>
  <c r="AY20" i="2"/>
  <c r="AX21" i="2"/>
  <c r="AX22" i="2"/>
  <c r="AX23" i="2"/>
  <c r="AX24" i="2"/>
  <c r="AX25" i="2"/>
  <c r="AX26" i="2"/>
  <c r="AX27" i="2"/>
  <c r="AX28" i="2"/>
  <c r="AX29" i="2"/>
  <c r="AX31" i="2"/>
  <c r="AX20" i="2"/>
  <c r="L28" i="2"/>
  <c r="L31" i="2"/>
  <c r="L20" i="2"/>
  <c r="L30" i="2"/>
  <c r="L29" i="2"/>
  <c r="L27" i="2"/>
  <c r="L26" i="2"/>
  <c r="L25" i="2"/>
  <c r="L24" i="2"/>
  <c r="L23" i="2"/>
  <c r="L22" i="2"/>
  <c r="L21" i="2"/>
  <c r="K20" i="2"/>
  <c r="AH31" i="2"/>
  <c r="AH21" i="2"/>
  <c r="AH22" i="2"/>
  <c r="AH23" i="2"/>
  <c r="AH25" i="2"/>
  <c r="AH26" i="2"/>
  <c r="AH27" i="2"/>
  <c r="AH28" i="2"/>
  <c r="AH29" i="2"/>
  <c r="AH30" i="2"/>
  <c r="BY21" i="2" l="1"/>
  <c r="BY30" i="2"/>
  <c r="BW25" i="2"/>
  <c r="BV28" i="2"/>
  <c r="BV20" i="2"/>
  <c r="CK31" i="2"/>
  <c r="CJ31" i="2"/>
  <c r="CI31" i="2"/>
  <c r="CH31" i="2"/>
  <c r="CK30" i="2"/>
  <c r="CJ30" i="2"/>
  <c r="CI30" i="2"/>
  <c r="CH30" i="2"/>
  <c r="CK29" i="2"/>
  <c r="CJ29" i="2"/>
  <c r="CI29" i="2"/>
  <c r="CH29" i="2"/>
  <c r="CK28" i="2"/>
  <c r="CJ28" i="2"/>
  <c r="CI28" i="2"/>
  <c r="CH28" i="2"/>
  <c r="CK27" i="2"/>
  <c r="CJ27" i="2"/>
  <c r="CI27" i="2"/>
  <c r="CH27" i="2"/>
  <c r="CK26" i="2"/>
  <c r="CJ26" i="2"/>
  <c r="CI26" i="2"/>
  <c r="CH26" i="2"/>
  <c r="CK25" i="2"/>
  <c r="CJ25" i="2"/>
  <c r="CI25" i="2"/>
  <c r="CH25" i="2"/>
  <c r="CK24" i="2"/>
  <c r="CJ24" i="2"/>
  <c r="CI24" i="2"/>
  <c r="CH24" i="2"/>
  <c r="CK23" i="2"/>
  <c r="CJ23" i="2"/>
  <c r="CI23" i="2"/>
  <c r="CH23" i="2"/>
  <c r="CK22" i="2"/>
  <c r="CJ22" i="2"/>
  <c r="CI22" i="2"/>
  <c r="CH22" i="2"/>
  <c r="CK21" i="2"/>
  <c r="CJ21" i="2"/>
  <c r="CI21" i="2"/>
  <c r="CH21" i="2"/>
  <c r="CJ20" i="2"/>
  <c r="CI20" i="2"/>
  <c r="CH20" i="2"/>
  <c r="CG31" i="2"/>
  <c r="CF31" i="2"/>
  <c r="CE31" i="2"/>
  <c r="CG30" i="2"/>
  <c r="CF30" i="2"/>
  <c r="CE30" i="2"/>
  <c r="CG29" i="2"/>
  <c r="CF29" i="2"/>
  <c r="CE29" i="2"/>
  <c r="CG28" i="2"/>
  <c r="CF28" i="2"/>
  <c r="CE28" i="2"/>
  <c r="CG27" i="2"/>
  <c r="CF27" i="2"/>
  <c r="CE27" i="2"/>
  <c r="CG26" i="2"/>
  <c r="CF26" i="2"/>
  <c r="CE26" i="2"/>
  <c r="CG25" i="2"/>
  <c r="CF25" i="2"/>
  <c r="CE25" i="2"/>
  <c r="CG24" i="2"/>
  <c r="CF24" i="2"/>
  <c r="CE24" i="2"/>
  <c r="CG23" i="2"/>
  <c r="CF23" i="2"/>
  <c r="CE23" i="2"/>
  <c r="CG22" i="2"/>
  <c r="CF22" i="2"/>
  <c r="CE22" i="2"/>
  <c r="CG21" i="2"/>
  <c r="CF21" i="2"/>
  <c r="CE21" i="2"/>
  <c r="CF20" i="2"/>
  <c r="CE20" i="2"/>
  <c r="CB31" i="2"/>
  <c r="BZ31" i="2"/>
  <c r="CB30" i="2"/>
  <c r="BZ30" i="2"/>
  <c r="CB29" i="2"/>
  <c r="BZ29" i="2"/>
  <c r="CB28" i="2"/>
  <c r="BZ28" i="2"/>
  <c r="CB27" i="2"/>
  <c r="BZ27" i="2"/>
  <c r="CB26" i="2"/>
  <c r="BZ26" i="2"/>
  <c r="CB25" i="2"/>
  <c r="BZ25" i="2"/>
  <c r="CB24" i="2"/>
  <c r="BZ24" i="2"/>
  <c r="CB23" i="2"/>
  <c r="BZ23" i="2"/>
  <c r="CB22" i="2"/>
  <c r="BZ22" i="2"/>
  <c r="CB21" i="2"/>
  <c r="BZ21" i="2"/>
  <c r="CB20" i="2"/>
  <c r="BY31" i="2"/>
  <c r="BX31" i="2"/>
  <c r="BW31" i="2"/>
  <c r="BV31" i="2"/>
  <c r="BX30" i="2"/>
  <c r="BW30" i="2"/>
  <c r="BV30" i="2"/>
  <c r="BY29" i="2"/>
  <c r="BX29" i="2"/>
  <c r="BW29" i="2"/>
  <c r="BV29" i="2"/>
  <c r="BY28" i="2"/>
  <c r="BX28" i="2"/>
  <c r="BW28" i="2"/>
  <c r="BY27" i="2"/>
  <c r="BX27" i="2"/>
  <c r="BW27" i="2"/>
  <c r="BV27" i="2"/>
  <c r="BY26" i="2"/>
  <c r="BX26" i="2"/>
  <c r="BW26" i="2"/>
  <c r="BV26" i="2"/>
  <c r="BY25" i="2"/>
  <c r="BX25" i="2"/>
  <c r="BV25" i="2"/>
  <c r="BY24" i="2"/>
  <c r="BX24" i="2"/>
  <c r="BW24" i="2"/>
  <c r="BV24" i="2"/>
  <c r="BY23" i="2"/>
  <c r="BX23" i="2"/>
  <c r="BW23" i="2"/>
  <c r="BV23" i="2"/>
  <c r="BY22" i="2"/>
  <c r="BX22" i="2"/>
  <c r="BW22" i="2"/>
  <c r="BV22" i="2"/>
  <c r="BX21" i="2"/>
  <c r="BW21" i="2"/>
  <c r="BV21" i="2"/>
  <c r="BY20" i="2"/>
  <c r="BX20" i="2"/>
  <c r="BW20" i="2"/>
  <c r="BP22" i="2"/>
  <c r="BU21" i="2"/>
  <c r="BR26" i="2"/>
  <c r="BU38" i="2" l="1"/>
  <c r="BY38" i="2"/>
  <c r="CC38" i="2"/>
  <c r="CG38" i="2"/>
  <c r="BV43" i="2"/>
  <c r="CD43" i="2"/>
  <c r="BR43" i="2"/>
  <c r="BR21" i="2"/>
  <c r="BV38" i="2" s="1"/>
  <c r="BJ21" i="2"/>
  <c r="BJ38" i="2" l="1"/>
  <c r="CD38" i="2"/>
  <c r="U59" i="2"/>
  <c r="BR38" i="2"/>
  <c r="D26" i="2"/>
  <c r="C27" i="2"/>
  <c r="C20" i="2"/>
  <c r="D20" i="2"/>
  <c r="P26" i="2"/>
  <c r="T26" i="2"/>
  <c r="X26" i="2"/>
  <c r="AB26" i="2"/>
  <c r="AF26" i="2"/>
  <c r="AJ26" i="2"/>
  <c r="AN26" i="2"/>
  <c r="AR26" i="2"/>
  <c r="AV26" i="2"/>
  <c r="BH26" i="2"/>
  <c r="AZ26" i="2"/>
  <c r="BD26" i="2"/>
  <c r="BL26" i="2"/>
  <c r="BP26" i="2"/>
  <c r="BO26" i="2"/>
  <c r="BT26" i="2"/>
  <c r="BR25" i="2"/>
  <c r="BV42" i="2" s="1"/>
  <c r="BR20" i="2"/>
  <c r="BR31" i="2"/>
  <c r="BV48" i="2" s="1"/>
  <c r="BR30" i="2"/>
  <c r="BR29" i="2"/>
  <c r="BV46" i="2" s="1"/>
  <c r="BR28" i="2"/>
  <c r="BV45" i="2" s="1"/>
  <c r="BR27" i="2"/>
  <c r="BR24" i="2"/>
  <c r="BR23" i="2"/>
  <c r="BV40" i="2" s="1"/>
  <c r="BR22" i="2"/>
  <c r="BV39" i="2" s="1"/>
  <c r="BT20" i="2"/>
  <c r="BR41" i="2" l="1"/>
  <c r="BV41" i="2"/>
  <c r="CD41" i="2"/>
  <c r="BR47" i="2"/>
  <c r="BV47" i="2"/>
  <c r="CD47" i="2"/>
  <c r="D37" i="2"/>
  <c r="L37" i="2"/>
  <c r="AX44" i="2"/>
  <c r="BR44" i="2"/>
  <c r="BV44" i="2"/>
  <c r="CD44" i="2"/>
  <c r="BV37" i="2"/>
  <c r="CB43" i="2"/>
  <c r="BX43" i="2"/>
  <c r="CF43" i="2"/>
  <c r="BT43" i="2"/>
  <c r="AR43" i="2"/>
  <c r="L43" i="2"/>
  <c r="BX37" i="2"/>
  <c r="BT37" i="2"/>
  <c r="CF37" i="2"/>
  <c r="CB37" i="2"/>
  <c r="CD48" i="2"/>
  <c r="BR48" i="2"/>
  <c r="AZ43" i="2"/>
  <c r="X43" i="2"/>
  <c r="D43" i="2"/>
  <c r="CD45" i="2"/>
  <c r="BR45" i="2"/>
  <c r="CD37" i="2"/>
  <c r="BR37" i="2"/>
  <c r="BP43" i="2"/>
  <c r="BH43" i="2"/>
  <c r="AJ43" i="2"/>
  <c r="T43" i="2"/>
  <c r="BD43" i="2"/>
  <c r="AB43" i="2"/>
  <c r="AN43" i="2"/>
  <c r="U54" i="2"/>
  <c r="CD39" i="2"/>
  <c r="BR39" i="2"/>
  <c r="CD40" i="2"/>
  <c r="BR40" i="2"/>
  <c r="CD46" i="2"/>
  <c r="BR46" i="2"/>
  <c r="CD42" i="2"/>
  <c r="BR42" i="2"/>
  <c r="BL43" i="2"/>
  <c r="AV43" i="2"/>
  <c r="AF43" i="2"/>
  <c r="P43" i="2"/>
  <c r="BU26" i="2"/>
  <c r="BU31" i="2"/>
  <c r="BU30" i="2"/>
  <c r="BU29" i="2"/>
  <c r="BU28" i="2"/>
  <c r="BU27" i="2"/>
  <c r="BU25" i="2"/>
  <c r="BU24" i="2"/>
  <c r="BU23" i="2"/>
  <c r="BU22" i="2"/>
  <c r="BU20" i="2"/>
  <c r="BU37" i="2" l="1"/>
  <c r="BY37" i="2"/>
  <c r="CC37" i="2"/>
  <c r="CG37" i="2"/>
  <c r="BY47" i="2"/>
  <c r="CG47" i="2"/>
  <c r="BU47" i="2"/>
  <c r="CC47" i="2"/>
  <c r="U53" i="2"/>
  <c r="BU44" i="2"/>
  <c r="CG44" i="2"/>
  <c r="BY44" i="2"/>
  <c r="CC44" i="2"/>
  <c r="BU43" i="2"/>
  <c r="CC43" i="2"/>
  <c r="CG43" i="2"/>
  <c r="BY43" i="2"/>
  <c r="U62" i="2"/>
  <c r="U56" i="2"/>
  <c r="U63" i="2"/>
  <c r="BU42" i="2"/>
  <c r="CG42" i="2"/>
  <c r="BY42" i="2"/>
  <c r="CC42" i="2"/>
  <c r="U58" i="2"/>
  <c r="U64" i="2"/>
  <c r="BU39" i="2"/>
  <c r="BY39" i="2"/>
  <c r="CC39" i="2"/>
  <c r="CG39" i="2"/>
  <c r="CG48" i="2"/>
  <c r="BY48" i="2"/>
  <c r="CC48" i="2"/>
  <c r="BU48" i="2"/>
  <c r="U57" i="2"/>
  <c r="BU40" i="2"/>
  <c r="CG40" i="2"/>
  <c r="CC40" i="2"/>
  <c r="BY40" i="2"/>
  <c r="BU45" i="2"/>
  <c r="CC45" i="2"/>
  <c r="BY45" i="2"/>
  <c r="CG45" i="2"/>
  <c r="BU41" i="2"/>
  <c r="BY41" i="2"/>
  <c r="CC41" i="2"/>
  <c r="CG41" i="2"/>
  <c r="BU46" i="2"/>
  <c r="CG46" i="2"/>
  <c r="CC46" i="2"/>
  <c r="BY46" i="2"/>
  <c r="U55" i="2"/>
  <c r="U60" i="2"/>
  <c r="U61" i="2"/>
  <c r="BT27" i="2"/>
  <c r="BS26" i="2"/>
  <c r="BW43" i="2" s="1"/>
  <c r="BS20" i="2"/>
  <c r="BT31" i="2"/>
  <c r="BS31" i="2"/>
  <c r="BW48" i="2" s="1"/>
  <c r="BT30" i="2"/>
  <c r="BS30" i="2"/>
  <c r="BW47" i="2" s="1"/>
  <c r="T63" i="2" s="1"/>
  <c r="BT29" i="2"/>
  <c r="BS29" i="2"/>
  <c r="BW46" i="2" s="1"/>
  <c r="T62" i="2" s="1"/>
  <c r="BT28" i="2"/>
  <c r="BS28" i="2"/>
  <c r="BW45" i="2" s="1"/>
  <c r="AQ61" i="2" s="1"/>
  <c r="BS27" i="2"/>
  <c r="BW44" i="2" s="1"/>
  <c r="BT25" i="2"/>
  <c r="BS25" i="2"/>
  <c r="BW42" i="2" s="1"/>
  <c r="T58" i="2" s="1"/>
  <c r="BT24" i="2"/>
  <c r="BS24" i="2"/>
  <c r="BW41" i="2" s="1"/>
  <c r="AQ57" i="2" s="1"/>
  <c r="BT23" i="2"/>
  <c r="BS23" i="2"/>
  <c r="BW40" i="2" s="1"/>
  <c r="T56" i="2" s="1"/>
  <c r="BT22" i="2"/>
  <c r="BS22" i="2"/>
  <c r="BW39" i="2" s="1"/>
  <c r="BT21" i="2"/>
  <c r="BS21" i="2"/>
  <c r="BW38" i="2" s="1"/>
  <c r="BN20" i="2"/>
  <c r="BN37" i="2" s="1"/>
  <c r="B20" i="2"/>
  <c r="B37" i="2" s="1"/>
  <c r="AQ60" i="2" l="1"/>
  <c r="T64" i="2"/>
  <c r="T55" i="2"/>
  <c r="T53" i="2"/>
  <c r="AQ53" i="2"/>
  <c r="AQ58" i="2"/>
  <c r="T57" i="2"/>
  <c r="AQ62" i="2"/>
  <c r="C37" i="2"/>
  <c r="AQ63" i="2"/>
  <c r="AQ54" i="2"/>
  <c r="T54" i="2"/>
  <c r="AQ59" i="2"/>
  <c r="T59" i="2"/>
  <c r="AQ64" i="2"/>
  <c r="AQ56" i="2"/>
  <c r="T61" i="2"/>
  <c r="T60" i="2"/>
  <c r="AQ55" i="2"/>
  <c r="CA41" i="2"/>
  <c r="CE41" i="2"/>
  <c r="BS41" i="2"/>
  <c r="CF48" i="2"/>
  <c r="CB48" i="2"/>
  <c r="BX48" i="2"/>
  <c r="BT48" i="2"/>
  <c r="BT39" i="2"/>
  <c r="CB39" i="2"/>
  <c r="BP39" i="2"/>
  <c r="CF39" i="2"/>
  <c r="BX39" i="2"/>
  <c r="CE47" i="2"/>
  <c r="CA47" i="2"/>
  <c r="BS47" i="2"/>
  <c r="CA38" i="2"/>
  <c r="BS38" i="2"/>
  <c r="CE38" i="2"/>
  <c r="CE40" i="2"/>
  <c r="BS40" i="2"/>
  <c r="CA40" i="2"/>
  <c r="BS42" i="2"/>
  <c r="CE42" i="2"/>
  <c r="CA42" i="2"/>
  <c r="CF45" i="2"/>
  <c r="BX45" i="2"/>
  <c r="CB45" i="2"/>
  <c r="BT45" i="2"/>
  <c r="BX47" i="2"/>
  <c r="CB47" i="2"/>
  <c r="CF47" i="2"/>
  <c r="BT47" i="2"/>
  <c r="CE43" i="2"/>
  <c r="CA43" i="2"/>
  <c r="BS43" i="2"/>
  <c r="BO43" i="2"/>
  <c r="CE39" i="2"/>
  <c r="CA39" i="2"/>
  <c r="BS39" i="2"/>
  <c r="BS44" i="2"/>
  <c r="CE44" i="2"/>
  <c r="CA44" i="2"/>
  <c r="C44" i="2"/>
  <c r="CF46" i="2"/>
  <c r="CB46" i="2"/>
  <c r="BT46" i="2"/>
  <c r="BX46" i="2"/>
  <c r="BT41" i="2"/>
  <c r="CF41" i="2"/>
  <c r="BX41" i="2"/>
  <c r="CB41" i="2"/>
  <c r="CA45" i="2"/>
  <c r="CE45" i="2"/>
  <c r="BS45" i="2"/>
  <c r="CE37" i="2"/>
  <c r="BS37" i="2"/>
  <c r="CA37" i="2"/>
  <c r="BX38" i="2"/>
  <c r="CF38" i="2"/>
  <c r="BT38" i="2"/>
  <c r="CB38" i="2"/>
  <c r="BT40" i="2"/>
  <c r="CF40" i="2"/>
  <c r="BX40" i="2"/>
  <c r="CB40" i="2"/>
  <c r="CF42" i="2"/>
  <c r="CB42" i="2"/>
  <c r="BX42" i="2"/>
  <c r="BT42" i="2"/>
  <c r="CA46" i="2"/>
  <c r="BS46" i="2"/>
  <c r="CE46" i="2"/>
  <c r="CE48" i="2"/>
  <c r="CA48" i="2"/>
  <c r="BS48" i="2"/>
  <c r="CF44" i="2"/>
  <c r="CB44" i="2"/>
  <c r="BX44" i="2"/>
  <c r="BT44" i="2"/>
  <c r="BQ31" i="2"/>
  <c r="BQ48" i="2" s="1"/>
  <c r="BP31" i="2"/>
  <c r="BP48" i="2" s="1"/>
  <c r="BO31" i="2"/>
  <c r="BO48" i="2" s="1"/>
  <c r="BN31" i="2"/>
  <c r="BN48" i="2" s="1"/>
  <c r="BQ30" i="2"/>
  <c r="BQ47" i="2" s="1"/>
  <c r="BP30" i="2"/>
  <c r="BP47" i="2" s="1"/>
  <c r="BO30" i="2"/>
  <c r="BO47" i="2" s="1"/>
  <c r="BN30" i="2"/>
  <c r="BN47" i="2" s="1"/>
  <c r="BQ29" i="2"/>
  <c r="BQ46" i="2" s="1"/>
  <c r="BP29" i="2"/>
  <c r="BP46" i="2" s="1"/>
  <c r="BO29" i="2"/>
  <c r="BO46" i="2" s="1"/>
  <c r="BN29" i="2"/>
  <c r="BN46" i="2" s="1"/>
  <c r="BQ28" i="2"/>
  <c r="BQ45" i="2" s="1"/>
  <c r="BP28" i="2"/>
  <c r="BP45" i="2" s="1"/>
  <c r="BO28" i="2"/>
  <c r="BO45" i="2" s="1"/>
  <c r="BN28" i="2"/>
  <c r="BN45" i="2" s="1"/>
  <c r="BQ27" i="2"/>
  <c r="BQ44" i="2" s="1"/>
  <c r="BP27" i="2"/>
  <c r="BP44" i="2" s="1"/>
  <c r="BO27" i="2"/>
  <c r="BO44" i="2" s="1"/>
  <c r="BN27" i="2"/>
  <c r="BN44" i="2" s="1"/>
  <c r="BQ26" i="2"/>
  <c r="BQ43" i="2" s="1"/>
  <c r="BN26" i="2"/>
  <c r="BN43" i="2" s="1"/>
  <c r="BQ25" i="2"/>
  <c r="BQ42" i="2" s="1"/>
  <c r="BP25" i="2"/>
  <c r="BP42" i="2" s="1"/>
  <c r="BO25" i="2"/>
  <c r="BO42" i="2" s="1"/>
  <c r="BN25" i="2"/>
  <c r="BN42" i="2" s="1"/>
  <c r="BQ24" i="2"/>
  <c r="BQ41" i="2" s="1"/>
  <c r="BP24" i="2"/>
  <c r="BP41" i="2" s="1"/>
  <c r="BO24" i="2"/>
  <c r="BO41" i="2" s="1"/>
  <c r="BN24" i="2"/>
  <c r="BN41" i="2" s="1"/>
  <c r="BQ23" i="2"/>
  <c r="BQ40" i="2" s="1"/>
  <c r="BP23" i="2"/>
  <c r="BP40" i="2" s="1"/>
  <c r="BO23" i="2"/>
  <c r="BO40" i="2" s="1"/>
  <c r="BN23" i="2"/>
  <c r="BN40" i="2" s="1"/>
  <c r="BQ22" i="2"/>
  <c r="BQ39" i="2" s="1"/>
  <c r="BO22" i="2"/>
  <c r="BO39" i="2" s="1"/>
  <c r="BN22" i="2"/>
  <c r="BN39" i="2" s="1"/>
  <c r="BQ21" i="2"/>
  <c r="BQ38" i="2" s="1"/>
  <c r="BP21" i="2"/>
  <c r="BP38" i="2" s="1"/>
  <c r="BO21" i="2"/>
  <c r="BO38" i="2" s="1"/>
  <c r="BN21" i="2"/>
  <c r="BN38" i="2" s="1"/>
  <c r="BQ20" i="2"/>
  <c r="BQ37" i="2" s="1"/>
  <c r="BP20" i="2"/>
  <c r="BP37" i="2" s="1"/>
  <c r="BO20" i="2"/>
  <c r="BO37" i="2" s="1"/>
  <c r="BM31" i="2"/>
  <c r="BM48" i="2" s="1"/>
  <c r="BL31" i="2"/>
  <c r="BL48" i="2" s="1"/>
  <c r="BK31" i="2"/>
  <c r="BK48" i="2" s="1"/>
  <c r="BJ31" i="2"/>
  <c r="BJ48" i="2" s="1"/>
  <c r="BI31" i="2"/>
  <c r="BI48" i="2" s="1"/>
  <c r="BH31" i="2"/>
  <c r="BH48" i="2" s="1"/>
  <c r="BG31" i="2"/>
  <c r="BG48" i="2" s="1"/>
  <c r="BF31" i="2"/>
  <c r="BF48" i="2" s="1"/>
  <c r="BE31" i="2"/>
  <c r="BE48" i="2" s="1"/>
  <c r="BD31" i="2"/>
  <c r="BD48" i="2" s="1"/>
  <c r="BC31" i="2"/>
  <c r="BC48" i="2" s="1"/>
  <c r="BB31" i="2"/>
  <c r="BB48" i="2" s="1"/>
  <c r="BA31" i="2"/>
  <c r="BA48" i="2" s="1"/>
  <c r="AZ31" i="2"/>
  <c r="AZ48" i="2" s="1"/>
  <c r="AY31" i="2"/>
  <c r="AY48" i="2" s="1"/>
  <c r="AX48" i="2"/>
  <c r="BM30" i="2"/>
  <c r="BM47" i="2" s="1"/>
  <c r="BL30" i="2"/>
  <c r="BL47" i="2" s="1"/>
  <c r="BK30" i="2"/>
  <c r="BK47" i="2" s="1"/>
  <c r="BJ30" i="2"/>
  <c r="BJ47" i="2" s="1"/>
  <c r="BI30" i="2"/>
  <c r="BI47" i="2" s="1"/>
  <c r="BH30" i="2"/>
  <c r="BH47" i="2" s="1"/>
  <c r="BG30" i="2"/>
  <c r="BG47" i="2" s="1"/>
  <c r="BF30" i="2"/>
  <c r="BF47" i="2" s="1"/>
  <c r="BE30" i="2"/>
  <c r="BE47" i="2" s="1"/>
  <c r="BD30" i="2"/>
  <c r="BD47" i="2" s="1"/>
  <c r="BC30" i="2"/>
  <c r="BC47" i="2" s="1"/>
  <c r="BB30" i="2"/>
  <c r="BB47" i="2" s="1"/>
  <c r="BA30" i="2"/>
  <c r="BA47" i="2" s="1"/>
  <c r="AZ30" i="2"/>
  <c r="AZ47" i="2" s="1"/>
  <c r="AY30" i="2"/>
  <c r="AY47" i="2" s="1"/>
  <c r="AX47" i="2"/>
  <c r="BM29" i="2"/>
  <c r="BM46" i="2" s="1"/>
  <c r="BL29" i="2"/>
  <c r="BL46" i="2" s="1"/>
  <c r="BK29" i="2"/>
  <c r="BK46" i="2" s="1"/>
  <c r="BJ29" i="2"/>
  <c r="BJ46" i="2" s="1"/>
  <c r="BI29" i="2"/>
  <c r="BI46" i="2" s="1"/>
  <c r="BH29" i="2"/>
  <c r="BH46" i="2" s="1"/>
  <c r="BG29" i="2"/>
  <c r="BG46" i="2" s="1"/>
  <c r="BF29" i="2"/>
  <c r="BF46" i="2" s="1"/>
  <c r="BE29" i="2"/>
  <c r="BE46" i="2" s="1"/>
  <c r="BD29" i="2"/>
  <c r="BD46" i="2" s="1"/>
  <c r="BC29" i="2"/>
  <c r="BC46" i="2" s="1"/>
  <c r="BB29" i="2"/>
  <c r="BB46" i="2" s="1"/>
  <c r="BA46" i="2"/>
  <c r="AZ46" i="2"/>
  <c r="AY29" i="2"/>
  <c r="AY46" i="2" s="1"/>
  <c r="AX46" i="2"/>
  <c r="BM28" i="2"/>
  <c r="BM45" i="2" s="1"/>
  <c r="BL28" i="2"/>
  <c r="BL45" i="2" s="1"/>
  <c r="BK28" i="2"/>
  <c r="BK45" i="2" s="1"/>
  <c r="BJ28" i="2"/>
  <c r="BJ45" i="2" s="1"/>
  <c r="BI28" i="2"/>
  <c r="BI45" i="2" s="1"/>
  <c r="BH28" i="2"/>
  <c r="BH45" i="2" s="1"/>
  <c r="BG28" i="2"/>
  <c r="BG45" i="2" s="1"/>
  <c r="BF28" i="2"/>
  <c r="BF45" i="2" s="1"/>
  <c r="BE28" i="2"/>
  <c r="BE45" i="2" s="1"/>
  <c r="BD28" i="2"/>
  <c r="BD45" i="2" s="1"/>
  <c r="BC28" i="2"/>
  <c r="BC45" i="2" s="1"/>
  <c r="BB28" i="2"/>
  <c r="BB45" i="2" s="1"/>
  <c r="BA28" i="2"/>
  <c r="BA45" i="2" s="1"/>
  <c r="AZ28" i="2"/>
  <c r="AZ45" i="2" s="1"/>
  <c r="AY28" i="2"/>
  <c r="AY45" i="2" s="1"/>
  <c r="AX45" i="2"/>
  <c r="BM27" i="2"/>
  <c r="BM44" i="2" s="1"/>
  <c r="BL27" i="2"/>
  <c r="BL44" i="2" s="1"/>
  <c r="BK27" i="2"/>
  <c r="BK44" i="2" s="1"/>
  <c r="BJ27" i="2"/>
  <c r="BJ44" i="2" s="1"/>
  <c r="BI27" i="2"/>
  <c r="BI44" i="2" s="1"/>
  <c r="BH27" i="2"/>
  <c r="BH44" i="2" s="1"/>
  <c r="BG27" i="2"/>
  <c r="BG44" i="2" s="1"/>
  <c r="BF27" i="2"/>
  <c r="BF44" i="2" s="1"/>
  <c r="BE27" i="2"/>
  <c r="BE44" i="2" s="1"/>
  <c r="BD27" i="2"/>
  <c r="BD44" i="2" s="1"/>
  <c r="BC27" i="2"/>
  <c r="BC44" i="2" s="1"/>
  <c r="BB27" i="2"/>
  <c r="BB44" i="2" s="1"/>
  <c r="BA27" i="2"/>
  <c r="BA44" i="2" s="1"/>
  <c r="AZ27" i="2"/>
  <c r="AZ44" i="2" s="1"/>
  <c r="AY44" i="2"/>
  <c r="BM26" i="2"/>
  <c r="BM43" i="2" s="1"/>
  <c r="BK26" i="2"/>
  <c r="BK43" i="2" s="1"/>
  <c r="BJ26" i="2"/>
  <c r="BJ43" i="2" s="1"/>
  <c r="BI26" i="2"/>
  <c r="BI43" i="2" s="1"/>
  <c r="BG26" i="2"/>
  <c r="BG43" i="2" s="1"/>
  <c r="BF26" i="2"/>
  <c r="BF43" i="2" s="1"/>
  <c r="BE26" i="2"/>
  <c r="BE43" i="2" s="1"/>
  <c r="BC26" i="2"/>
  <c r="BC43" i="2" s="1"/>
  <c r="BB26" i="2"/>
  <c r="BB43" i="2" s="1"/>
  <c r="BA26" i="2"/>
  <c r="BA43" i="2" s="1"/>
  <c r="AY26" i="2"/>
  <c r="AY43" i="2" s="1"/>
  <c r="AX43" i="2"/>
  <c r="BM25" i="2"/>
  <c r="BM42" i="2" s="1"/>
  <c r="BL25" i="2"/>
  <c r="BL42" i="2" s="1"/>
  <c r="BK25" i="2"/>
  <c r="BK42" i="2" s="1"/>
  <c r="BJ25" i="2"/>
  <c r="BJ42" i="2" s="1"/>
  <c r="BI25" i="2"/>
  <c r="BI42" i="2" s="1"/>
  <c r="BH25" i="2"/>
  <c r="BH42" i="2" s="1"/>
  <c r="BG25" i="2"/>
  <c r="BG42" i="2" s="1"/>
  <c r="BF25" i="2"/>
  <c r="BF42" i="2" s="1"/>
  <c r="BE25" i="2"/>
  <c r="BE42" i="2" s="1"/>
  <c r="BD25" i="2"/>
  <c r="BD42" i="2" s="1"/>
  <c r="BC25" i="2"/>
  <c r="BC42" i="2" s="1"/>
  <c r="BB25" i="2"/>
  <c r="BB42" i="2" s="1"/>
  <c r="BA25" i="2"/>
  <c r="BA42" i="2" s="1"/>
  <c r="AZ25" i="2"/>
  <c r="AZ42" i="2" s="1"/>
  <c r="AY25" i="2"/>
  <c r="AY42" i="2" s="1"/>
  <c r="AX42" i="2"/>
  <c r="BM24" i="2"/>
  <c r="BM41" i="2" s="1"/>
  <c r="BL24" i="2"/>
  <c r="BL41" i="2" s="1"/>
  <c r="BK24" i="2"/>
  <c r="BK41" i="2" s="1"/>
  <c r="BJ24" i="2"/>
  <c r="BJ41" i="2" s="1"/>
  <c r="BI24" i="2"/>
  <c r="BI41" i="2" s="1"/>
  <c r="BH24" i="2"/>
  <c r="BH41" i="2" s="1"/>
  <c r="BG24" i="2"/>
  <c r="BG41" i="2" s="1"/>
  <c r="BF24" i="2"/>
  <c r="BF41" i="2" s="1"/>
  <c r="BE24" i="2"/>
  <c r="BE41" i="2" s="1"/>
  <c r="BD24" i="2"/>
  <c r="BD41" i="2" s="1"/>
  <c r="BC24" i="2"/>
  <c r="BC41" i="2" s="1"/>
  <c r="BB24" i="2"/>
  <c r="BB41" i="2" s="1"/>
  <c r="BA24" i="2"/>
  <c r="BA41" i="2" s="1"/>
  <c r="AZ24" i="2"/>
  <c r="AZ41" i="2" s="1"/>
  <c r="AY24" i="2"/>
  <c r="AY41" i="2" s="1"/>
  <c r="AX41" i="2"/>
  <c r="BM23" i="2"/>
  <c r="BM40" i="2" s="1"/>
  <c r="BL23" i="2"/>
  <c r="BL40" i="2" s="1"/>
  <c r="BK23" i="2"/>
  <c r="BK40" i="2" s="1"/>
  <c r="BJ23" i="2"/>
  <c r="BJ40" i="2" s="1"/>
  <c r="BI23" i="2"/>
  <c r="BI40" i="2" s="1"/>
  <c r="BH23" i="2"/>
  <c r="BH40" i="2" s="1"/>
  <c r="BG23" i="2"/>
  <c r="BG40" i="2" s="1"/>
  <c r="BF23" i="2"/>
  <c r="BF40" i="2" s="1"/>
  <c r="BE23" i="2"/>
  <c r="BE40" i="2" s="1"/>
  <c r="BD23" i="2"/>
  <c r="BD40" i="2" s="1"/>
  <c r="BC23" i="2"/>
  <c r="BC40" i="2" s="1"/>
  <c r="BB23" i="2"/>
  <c r="BB40" i="2" s="1"/>
  <c r="BA23" i="2"/>
  <c r="BA40" i="2" s="1"/>
  <c r="AZ23" i="2"/>
  <c r="AZ40" i="2" s="1"/>
  <c r="AY23" i="2"/>
  <c r="AY40" i="2" s="1"/>
  <c r="AX40" i="2"/>
  <c r="BM22" i="2"/>
  <c r="BM39" i="2" s="1"/>
  <c r="BL22" i="2"/>
  <c r="BL39" i="2" s="1"/>
  <c r="BK22" i="2"/>
  <c r="BK39" i="2" s="1"/>
  <c r="BJ22" i="2"/>
  <c r="BJ39" i="2" s="1"/>
  <c r="BI22" i="2"/>
  <c r="BI39" i="2" s="1"/>
  <c r="BH22" i="2"/>
  <c r="BH39" i="2" s="1"/>
  <c r="BG22" i="2"/>
  <c r="BG39" i="2" s="1"/>
  <c r="BF22" i="2"/>
  <c r="BF39" i="2" s="1"/>
  <c r="BE22" i="2"/>
  <c r="BE39" i="2" s="1"/>
  <c r="BD22" i="2"/>
  <c r="BD39" i="2" s="1"/>
  <c r="BC22" i="2"/>
  <c r="BC39" i="2" s="1"/>
  <c r="BB22" i="2"/>
  <c r="BB39" i="2" s="1"/>
  <c r="BA22" i="2"/>
  <c r="BA39" i="2" s="1"/>
  <c r="AZ22" i="2"/>
  <c r="AZ39" i="2" s="1"/>
  <c r="AY22" i="2"/>
  <c r="AY39" i="2" s="1"/>
  <c r="AX39" i="2"/>
  <c r="BM21" i="2"/>
  <c r="BM38" i="2" s="1"/>
  <c r="BL21" i="2"/>
  <c r="BL38" i="2" s="1"/>
  <c r="BK21" i="2"/>
  <c r="BK38" i="2" s="1"/>
  <c r="BI21" i="2"/>
  <c r="BI38" i="2" s="1"/>
  <c r="BH21" i="2"/>
  <c r="BH38" i="2" s="1"/>
  <c r="BG21" i="2"/>
  <c r="BG38" i="2" s="1"/>
  <c r="BF21" i="2"/>
  <c r="BF38" i="2" s="1"/>
  <c r="BE21" i="2"/>
  <c r="BE38" i="2" s="1"/>
  <c r="BD21" i="2"/>
  <c r="BD38" i="2" s="1"/>
  <c r="BC21" i="2"/>
  <c r="BC38" i="2" s="1"/>
  <c r="BB21" i="2"/>
  <c r="BB38" i="2" s="1"/>
  <c r="BA21" i="2"/>
  <c r="BA38" i="2" s="1"/>
  <c r="AZ21" i="2"/>
  <c r="AZ38" i="2" s="1"/>
  <c r="AY21" i="2"/>
  <c r="AY38" i="2" s="1"/>
  <c r="AX38" i="2"/>
  <c r="BM20" i="2"/>
  <c r="BM37" i="2" s="1"/>
  <c r="BL20" i="2"/>
  <c r="BL37" i="2" s="1"/>
  <c r="BK20" i="2"/>
  <c r="BK37" i="2" s="1"/>
  <c r="BJ20" i="2"/>
  <c r="BJ37" i="2" s="1"/>
  <c r="BI20" i="2"/>
  <c r="BI37" i="2" s="1"/>
  <c r="BH20" i="2"/>
  <c r="BH37" i="2" s="1"/>
  <c r="BG20" i="2"/>
  <c r="BG37" i="2" s="1"/>
  <c r="BF20" i="2"/>
  <c r="BF37" i="2" s="1"/>
  <c r="BE20" i="2"/>
  <c r="BE37" i="2" s="1"/>
  <c r="BD20" i="2"/>
  <c r="BD37" i="2" s="1"/>
  <c r="BC20" i="2"/>
  <c r="BC37" i="2" s="1"/>
  <c r="BB20" i="2"/>
  <c r="BB37" i="2" s="1"/>
  <c r="BA20" i="2"/>
  <c r="BA37" i="2" s="1"/>
  <c r="AZ20" i="2"/>
  <c r="AZ37" i="2" s="1"/>
  <c r="AY37" i="2"/>
  <c r="AX37" i="2"/>
  <c r="AW31" i="2"/>
  <c r="AW48" i="2" s="1"/>
  <c r="AV31" i="2"/>
  <c r="AV48" i="2" s="1"/>
  <c r="AU31" i="2"/>
  <c r="AU48" i="2" s="1"/>
  <c r="AT31" i="2"/>
  <c r="AT48" i="2" s="1"/>
  <c r="AS31" i="2"/>
  <c r="AS48" i="2" s="1"/>
  <c r="AR31" i="2"/>
  <c r="AR48" i="2" s="1"/>
  <c r="AQ31" i="2"/>
  <c r="AQ48" i="2" s="1"/>
  <c r="AP31" i="2"/>
  <c r="AP48" i="2" s="1"/>
  <c r="AO31" i="2"/>
  <c r="AO48" i="2" s="1"/>
  <c r="AN31" i="2"/>
  <c r="AN48" i="2" s="1"/>
  <c r="AM31" i="2"/>
  <c r="AM48" i="2" s="1"/>
  <c r="AL31" i="2"/>
  <c r="AL48" i="2" s="1"/>
  <c r="AK31" i="2"/>
  <c r="AK48" i="2" s="1"/>
  <c r="AJ31" i="2"/>
  <c r="AJ48" i="2" s="1"/>
  <c r="AI31" i="2"/>
  <c r="AI48" i="2" s="1"/>
  <c r="AH48" i="2"/>
  <c r="AW30" i="2"/>
  <c r="AW47" i="2" s="1"/>
  <c r="AV30" i="2"/>
  <c r="AV47" i="2" s="1"/>
  <c r="AU30" i="2"/>
  <c r="AU47" i="2" s="1"/>
  <c r="AT30" i="2"/>
  <c r="AT47" i="2" s="1"/>
  <c r="AS30" i="2"/>
  <c r="AS47" i="2" s="1"/>
  <c r="AR30" i="2"/>
  <c r="AR47" i="2" s="1"/>
  <c r="AQ30" i="2"/>
  <c r="AQ47" i="2" s="1"/>
  <c r="AP30" i="2"/>
  <c r="AP47" i="2" s="1"/>
  <c r="AO30" i="2"/>
  <c r="AO47" i="2" s="1"/>
  <c r="AN30" i="2"/>
  <c r="AN47" i="2" s="1"/>
  <c r="AM30" i="2"/>
  <c r="AM47" i="2" s="1"/>
  <c r="AL30" i="2"/>
  <c r="AL47" i="2" s="1"/>
  <c r="AK30" i="2"/>
  <c r="AK47" i="2" s="1"/>
  <c r="AJ30" i="2"/>
  <c r="AJ47" i="2" s="1"/>
  <c r="AI30" i="2"/>
  <c r="AI47" i="2" s="1"/>
  <c r="AH47" i="2"/>
  <c r="AW29" i="2"/>
  <c r="AW46" i="2" s="1"/>
  <c r="AV29" i="2"/>
  <c r="AV46" i="2" s="1"/>
  <c r="AU29" i="2"/>
  <c r="AU46" i="2" s="1"/>
  <c r="AT29" i="2"/>
  <c r="AT46" i="2" s="1"/>
  <c r="AS29" i="2"/>
  <c r="AS46" i="2" s="1"/>
  <c r="AR29" i="2"/>
  <c r="AR46" i="2" s="1"/>
  <c r="AQ29" i="2"/>
  <c r="AQ46" i="2" s="1"/>
  <c r="AP29" i="2"/>
  <c r="AP46" i="2" s="1"/>
  <c r="AO29" i="2"/>
  <c r="AO46" i="2" s="1"/>
  <c r="AN29" i="2"/>
  <c r="AN46" i="2" s="1"/>
  <c r="AM29" i="2"/>
  <c r="AM46" i="2" s="1"/>
  <c r="AL29" i="2"/>
  <c r="AL46" i="2" s="1"/>
  <c r="AK29" i="2"/>
  <c r="AK46" i="2" s="1"/>
  <c r="AJ29" i="2"/>
  <c r="AJ46" i="2" s="1"/>
  <c r="AI29" i="2"/>
  <c r="AI46" i="2" s="1"/>
  <c r="AH46" i="2"/>
  <c r="AW28" i="2"/>
  <c r="AW45" i="2" s="1"/>
  <c r="AV28" i="2"/>
  <c r="AV45" i="2" s="1"/>
  <c r="AU28" i="2"/>
  <c r="AU45" i="2" s="1"/>
  <c r="AT28" i="2"/>
  <c r="AT45" i="2" s="1"/>
  <c r="AS28" i="2"/>
  <c r="AS45" i="2" s="1"/>
  <c r="AR28" i="2"/>
  <c r="AR45" i="2" s="1"/>
  <c r="AQ28" i="2"/>
  <c r="AQ45" i="2" s="1"/>
  <c r="AP28" i="2"/>
  <c r="AP45" i="2" s="1"/>
  <c r="AO28" i="2"/>
  <c r="AO45" i="2" s="1"/>
  <c r="AN28" i="2"/>
  <c r="AN45" i="2" s="1"/>
  <c r="AM28" i="2"/>
  <c r="AM45" i="2" s="1"/>
  <c r="AL28" i="2"/>
  <c r="AL45" i="2" s="1"/>
  <c r="AK28" i="2"/>
  <c r="AK45" i="2" s="1"/>
  <c r="AJ28" i="2"/>
  <c r="AJ45" i="2" s="1"/>
  <c r="AI28" i="2"/>
  <c r="AI45" i="2" s="1"/>
  <c r="AH45" i="2"/>
  <c r="AW27" i="2"/>
  <c r="AW44" i="2" s="1"/>
  <c r="AV27" i="2"/>
  <c r="AV44" i="2" s="1"/>
  <c r="AU27" i="2"/>
  <c r="AU44" i="2" s="1"/>
  <c r="AT27" i="2"/>
  <c r="AT44" i="2" s="1"/>
  <c r="AS27" i="2"/>
  <c r="AS44" i="2" s="1"/>
  <c r="AR27" i="2"/>
  <c r="AR44" i="2" s="1"/>
  <c r="AQ27" i="2"/>
  <c r="AQ44" i="2" s="1"/>
  <c r="AP27" i="2"/>
  <c r="AP44" i="2" s="1"/>
  <c r="AO27" i="2"/>
  <c r="AO44" i="2" s="1"/>
  <c r="AN27" i="2"/>
  <c r="AN44" i="2" s="1"/>
  <c r="AM27" i="2"/>
  <c r="AM44" i="2" s="1"/>
  <c r="AL27" i="2"/>
  <c r="AL44" i="2" s="1"/>
  <c r="AK27" i="2"/>
  <c r="AK44" i="2" s="1"/>
  <c r="AJ27" i="2"/>
  <c r="AJ44" i="2" s="1"/>
  <c r="AI27" i="2"/>
  <c r="AI44" i="2" s="1"/>
  <c r="AH44" i="2"/>
  <c r="AW26" i="2"/>
  <c r="AW43" i="2" s="1"/>
  <c r="AU26" i="2"/>
  <c r="AU43" i="2" s="1"/>
  <c r="AT26" i="2"/>
  <c r="AT43" i="2" s="1"/>
  <c r="AS26" i="2"/>
  <c r="AS43" i="2" s="1"/>
  <c r="AQ26" i="2"/>
  <c r="AQ43" i="2" s="1"/>
  <c r="AP26" i="2"/>
  <c r="AP43" i="2" s="1"/>
  <c r="AO26" i="2"/>
  <c r="AO43" i="2" s="1"/>
  <c r="AM26" i="2"/>
  <c r="AM43" i="2" s="1"/>
  <c r="AL26" i="2"/>
  <c r="AL43" i="2" s="1"/>
  <c r="AK26" i="2"/>
  <c r="AK43" i="2" s="1"/>
  <c r="AI26" i="2"/>
  <c r="AI43" i="2" s="1"/>
  <c r="AH43" i="2"/>
  <c r="AW25" i="2"/>
  <c r="AW42" i="2" s="1"/>
  <c r="AV25" i="2"/>
  <c r="AV42" i="2" s="1"/>
  <c r="AU25" i="2"/>
  <c r="AU42" i="2" s="1"/>
  <c r="AT25" i="2"/>
  <c r="AT42" i="2" s="1"/>
  <c r="AS25" i="2"/>
  <c r="AS42" i="2" s="1"/>
  <c r="AR25" i="2"/>
  <c r="AR42" i="2" s="1"/>
  <c r="AQ25" i="2"/>
  <c r="AQ42" i="2" s="1"/>
  <c r="AP25" i="2"/>
  <c r="AP42" i="2" s="1"/>
  <c r="AO25" i="2"/>
  <c r="AO42" i="2" s="1"/>
  <c r="AN25" i="2"/>
  <c r="AN42" i="2" s="1"/>
  <c r="AM25" i="2"/>
  <c r="AM42" i="2" s="1"/>
  <c r="AL25" i="2"/>
  <c r="AL42" i="2" s="1"/>
  <c r="AK25" i="2"/>
  <c r="AK42" i="2" s="1"/>
  <c r="AJ25" i="2"/>
  <c r="AJ42" i="2" s="1"/>
  <c r="AI25" i="2"/>
  <c r="AI42" i="2" s="1"/>
  <c r="AH42" i="2"/>
  <c r="AW24" i="2"/>
  <c r="AW41" i="2" s="1"/>
  <c r="AV24" i="2"/>
  <c r="AV41" i="2" s="1"/>
  <c r="AU24" i="2"/>
  <c r="AU41" i="2" s="1"/>
  <c r="AT24" i="2"/>
  <c r="AT41" i="2" s="1"/>
  <c r="AS24" i="2"/>
  <c r="AS41" i="2" s="1"/>
  <c r="AR24" i="2"/>
  <c r="AR41" i="2" s="1"/>
  <c r="AQ24" i="2"/>
  <c r="AQ41" i="2" s="1"/>
  <c r="AP24" i="2"/>
  <c r="AP41" i="2" s="1"/>
  <c r="AO24" i="2"/>
  <c r="AO41" i="2" s="1"/>
  <c r="AN24" i="2"/>
  <c r="AN41" i="2" s="1"/>
  <c r="AM24" i="2"/>
  <c r="AM41" i="2" s="1"/>
  <c r="AL24" i="2"/>
  <c r="AL41" i="2" s="1"/>
  <c r="AK24" i="2"/>
  <c r="AK41" i="2" s="1"/>
  <c r="AJ24" i="2"/>
  <c r="AJ41" i="2" s="1"/>
  <c r="AI24" i="2"/>
  <c r="AI41" i="2" s="1"/>
  <c r="AH41" i="2"/>
  <c r="AW23" i="2"/>
  <c r="AW40" i="2" s="1"/>
  <c r="AV23" i="2"/>
  <c r="AV40" i="2" s="1"/>
  <c r="AU23" i="2"/>
  <c r="AU40" i="2" s="1"/>
  <c r="AT23" i="2"/>
  <c r="AT40" i="2" s="1"/>
  <c r="AS23" i="2"/>
  <c r="AS40" i="2" s="1"/>
  <c r="AR23" i="2"/>
  <c r="AR40" i="2" s="1"/>
  <c r="AQ23" i="2"/>
  <c r="AQ40" i="2" s="1"/>
  <c r="AP23" i="2"/>
  <c r="AP40" i="2" s="1"/>
  <c r="AO23" i="2"/>
  <c r="AO40" i="2" s="1"/>
  <c r="AN23" i="2"/>
  <c r="AN40" i="2" s="1"/>
  <c r="AM23" i="2"/>
  <c r="AM40" i="2" s="1"/>
  <c r="AL23" i="2"/>
  <c r="AL40" i="2" s="1"/>
  <c r="AK23" i="2"/>
  <c r="AK40" i="2" s="1"/>
  <c r="AJ23" i="2"/>
  <c r="AJ40" i="2" s="1"/>
  <c r="AI23" i="2"/>
  <c r="AI40" i="2" s="1"/>
  <c r="AH40" i="2"/>
  <c r="AW22" i="2"/>
  <c r="AW39" i="2" s="1"/>
  <c r="AV22" i="2"/>
  <c r="AV39" i="2" s="1"/>
  <c r="AU22" i="2"/>
  <c r="AU39" i="2" s="1"/>
  <c r="AT22" i="2"/>
  <c r="AT39" i="2" s="1"/>
  <c r="AS22" i="2"/>
  <c r="AS39" i="2" s="1"/>
  <c r="AR22" i="2"/>
  <c r="AR39" i="2" s="1"/>
  <c r="AQ22" i="2"/>
  <c r="AQ39" i="2" s="1"/>
  <c r="AP22" i="2"/>
  <c r="AP39" i="2" s="1"/>
  <c r="AO22" i="2"/>
  <c r="AO39" i="2" s="1"/>
  <c r="AN22" i="2"/>
  <c r="AN39" i="2" s="1"/>
  <c r="AM22" i="2"/>
  <c r="AM39" i="2" s="1"/>
  <c r="AL22" i="2"/>
  <c r="AL39" i="2" s="1"/>
  <c r="AK22" i="2"/>
  <c r="AK39" i="2" s="1"/>
  <c r="AJ22" i="2"/>
  <c r="AJ39" i="2" s="1"/>
  <c r="AI22" i="2"/>
  <c r="AI39" i="2" s="1"/>
  <c r="AH39" i="2"/>
  <c r="AW21" i="2"/>
  <c r="AW38" i="2" s="1"/>
  <c r="AV21" i="2"/>
  <c r="AV38" i="2" s="1"/>
  <c r="AU21" i="2"/>
  <c r="AU38" i="2" s="1"/>
  <c r="AT21" i="2"/>
  <c r="AT38" i="2" s="1"/>
  <c r="AS21" i="2"/>
  <c r="AS38" i="2" s="1"/>
  <c r="AR21" i="2"/>
  <c r="AR38" i="2" s="1"/>
  <c r="AQ21" i="2"/>
  <c r="AQ38" i="2" s="1"/>
  <c r="AP21" i="2"/>
  <c r="AP38" i="2" s="1"/>
  <c r="AO21" i="2"/>
  <c r="AO38" i="2" s="1"/>
  <c r="AN21" i="2"/>
  <c r="AN38" i="2" s="1"/>
  <c r="AM21" i="2"/>
  <c r="AM38" i="2" s="1"/>
  <c r="AL21" i="2"/>
  <c r="AL38" i="2" s="1"/>
  <c r="AK21" i="2"/>
  <c r="AK38" i="2" s="1"/>
  <c r="AJ21" i="2"/>
  <c r="AJ38" i="2" s="1"/>
  <c r="AI21" i="2"/>
  <c r="AI38" i="2" s="1"/>
  <c r="AH38" i="2"/>
  <c r="AW20" i="2"/>
  <c r="AW37" i="2" s="1"/>
  <c r="AV20" i="2"/>
  <c r="AV37" i="2" s="1"/>
  <c r="AU20" i="2"/>
  <c r="AU37" i="2" s="1"/>
  <c r="AT20" i="2"/>
  <c r="AT37" i="2" s="1"/>
  <c r="AS20" i="2"/>
  <c r="AS37" i="2" s="1"/>
  <c r="AR20" i="2"/>
  <c r="AR37" i="2" s="1"/>
  <c r="AQ20" i="2"/>
  <c r="AQ37" i="2" s="1"/>
  <c r="AP20" i="2"/>
  <c r="AP37" i="2" s="1"/>
  <c r="AO20" i="2"/>
  <c r="AO37" i="2" s="1"/>
  <c r="AN20" i="2"/>
  <c r="AN37" i="2" s="1"/>
  <c r="AM20" i="2"/>
  <c r="AM37" i="2" s="1"/>
  <c r="AL20" i="2"/>
  <c r="AL37" i="2" s="1"/>
  <c r="AK20" i="2"/>
  <c r="AK37" i="2" s="1"/>
  <c r="AJ20" i="2"/>
  <c r="AJ37" i="2" s="1"/>
  <c r="AI37" i="2"/>
  <c r="AH37" i="2"/>
  <c r="AG31" i="2"/>
  <c r="AG48" i="2" s="1"/>
  <c r="AF31" i="2"/>
  <c r="AF48" i="2" s="1"/>
  <c r="AE31" i="2"/>
  <c r="AE48" i="2" s="1"/>
  <c r="AD31" i="2"/>
  <c r="AD48" i="2" s="1"/>
  <c r="AC31" i="2"/>
  <c r="AC48" i="2" s="1"/>
  <c r="AB31" i="2"/>
  <c r="AB48" i="2" s="1"/>
  <c r="AA31" i="2"/>
  <c r="AA48" i="2" s="1"/>
  <c r="Z31" i="2"/>
  <c r="Z48" i="2" s="1"/>
  <c r="Y31" i="2"/>
  <c r="Y48" i="2" s="1"/>
  <c r="X31" i="2"/>
  <c r="X48" i="2" s="1"/>
  <c r="W31" i="2"/>
  <c r="W48" i="2" s="1"/>
  <c r="V31" i="2"/>
  <c r="V48" i="2" s="1"/>
  <c r="U31" i="2"/>
  <c r="U48" i="2" s="1"/>
  <c r="T31" i="2"/>
  <c r="T48" i="2" s="1"/>
  <c r="S31" i="2"/>
  <c r="S48" i="2" s="1"/>
  <c r="R31" i="2"/>
  <c r="R48" i="2" s="1"/>
  <c r="AG30" i="2"/>
  <c r="AG47" i="2" s="1"/>
  <c r="AF30" i="2"/>
  <c r="AF47" i="2" s="1"/>
  <c r="AE30" i="2"/>
  <c r="AE47" i="2" s="1"/>
  <c r="AD30" i="2"/>
  <c r="AD47" i="2" s="1"/>
  <c r="AC30" i="2"/>
  <c r="AC47" i="2" s="1"/>
  <c r="AB30" i="2"/>
  <c r="AB47" i="2" s="1"/>
  <c r="AA30" i="2"/>
  <c r="AA47" i="2" s="1"/>
  <c r="Z30" i="2"/>
  <c r="Z47" i="2" s="1"/>
  <c r="Y30" i="2"/>
  <c r="Y47" i="2" s="1"/>
  <c r="X30" i="2"/>
  <c r="X47" i="2" s="1"/>
  <c r="W30" i="2"/>
  <c r="W47" i="2" s="1"/>
  <c r="V30" i="2"/>
  <c r="V47" i="2" s="1"/>
  <c r="U30" i="2"/>
  <c r="U47" i="2" s="1"/>
  <c r="T30" i="2"/>
  <c r="T47" i="2" s="1"/>
  <c r="S30" i="2"/>
  <c r="S47" i="2" s="1"/>
  <c r="R30" i="2"/>
  <c r="R47" i="2" s="1"/>
  <c r="AG29" i="2"/>
  <c r="AG46" i="2" s="1"/>
  <c r="AF29" i="2"/>
  <c r="AF46" i="2" s="1"/>
  <c r="AE29" i="2"/>
  <c r="AE46" i="2" s="1"/>
  <c r="AD29" i="2"/>
  <c r="AD46" i="2" s="1"/>
  <c r="AC29" i="2"/>
  <c r="AC46" i="2" s="1"/>
  <c r="AB29" i="2"/>
  <c r="AB46" i="2" s="1"/>
  <c r="AA29" i="2"/>
  <c r="AA46" i="2" s="1"/>
  <c r="Z29" i="2"/>
  <c r="Z46" i="2" s="1"/>
  <c r="Y29" i="2"/>
  <c r="Y46" i="2" s="1"/>
  <c r="X29" i="2"/>
  <c r="X46" i="2" s="1"/>
  <c r="W29" i="2"/>
  <c r="W46" i="2" s="1"/>
  <c r="V29" i="2"/>
  <c r="V46" i="2" s="1"/>
  <c r="U29" i="2"/>
  <c r="U46" i="2" s="1"/>
  <c r="T29" i="2"/>
  <c r="T46" i="2" s="1"/>
  <c r="S29" i="2"/>
  <c r="S46" i="2" s="1"/>
  <c r="R29" i="2"/>
  <c r="R46" i="2" s="1"/>
  <c r="AG28" i="2"/>
  <c r="AG45" i="2" s="1"/>
  <c r="AF28" i="2"/>
  <c r="AF45" i="2" s="1"/>
  <c r="AE28" i="2"/>
  <c r="AE45" i="2" s="1"/>
  <c r="AD28" i="2"/>
  <c r="AD45" i="2" s="1"/>
  <c r="AC28" i="2"/>
  <c r="AC45" i="2" s="1"/>
  <c r="AB28" i="2"/>
  <c r="AB45" i="2" s="1"/>
  <c r="AA28" i="2"/>
  <c r="AA45" i="2" s="1"/>
  <c r="Z28" i="2"/>
  <c r="Z45" i="2" s="1"/>
  <c r="Y28" i="2"/>
  <c r="Y45" i="2" s="1"/>
  <c r="X28" i="2"/>
  <c r="X45" i="2" s="1"/>
  <c r="W28" i="2"/>
  <c r="W45" i="2" s="1"/>
  <c r="V28" i="2"/>
  <c r="V45" i="2" s="1"/>
  <c r="U28" i="2"/>
  <c r="U45" i="2" s="1"/>
  <c r="T28" i="2"/>
  <c r="T45" i="2" s="1"/>
  <c r="S28" i="2"/>
  <c r="S45" i="2" s="1"/>
  <c r="R28" i="2"/>
  <c r="R45" i="2" s="1"/>
  <c r="AG27" i="2"/>
  <c r="AG44" i="2" s="1"/>
  <c r="AF27" i="2"/>
  <c r="AF44" i="2" s="1"/>
  <c r="AE27" i="2"/>
  <c r="AE44" i="2" s="1"/>
  <c r="AD27" i="2"/>
  <c r="AD44" i="2" s="1"/>
  <c r="AC27" i="2"/>
  <c r="AC44" i="2" s="1"/>
  <c r="AB27" i="2"/>
  <c r="AB44" i="2" s="1"/>
  <c r="AA27" i="2"/>
  <c r="AA44" i="2" s="1"/>
  <c r="Z27" i="2"/>
  <c r="Z44" i="2" s="1"/>
  <c r="Y27" i="2"/>
  <c r="Y44" i="2" s="1"/>
  <c r="X27" i="2"/>
  <c r="X44" i="2" s="1"/>
  <c r="W27" i="2"/>
  <c r="W44" i="2" s="1"/>
  <c r="V27" i="2"/>
  <c r="V44" i="2" s="1"/>
  <c r="U27" i="2"/>
  <c r="U44" i="2" s="1"/>
  <c r="T27" i="2"/>
  <c r="T44" i="2" s="1"/>
  <c r="S27" i="2"/>
  <c r="S44" i="2" s="1"/>
  <c r="R27" i="2"/>
  <c r="R44" i="2" s="1"/>
  <c r="AG26" i="2"/>
  <c r="AG43" i="2" s="1"/>
  <c r="AE26" i="2"/>
  <c r="AE43" i="2" s="1"/>
  <c r="AD26" i="2"/>
  <c r="AD43" i="2" s="1"/>
  <c r="AC26" i="2"/>
  <c r="AC43" i="2" s="1"/>
  <c r="AA26" i="2"/>
  <c r="AA43" i="2" s="1"/>
  <c r="Z26" i="2"/>
  <c r="Z43" i="2" s="1"/>
  <c r="Y26" i="2"/>
  <c r="Y43" i="2" s="1"/>
  <c r="W26" i="2"/>
  <c r="W43" i="2" s="1"/>
  <c r="V26" i="2"/>
  <c r="V43" i="2" s="1"/>
  <c r="U26" i="2"/>
  <c r="U43" i="2" s="1"/>
  <c r="S26" i="2"/>
  <c r="S43" i="2" s="1"/>
  <c r="R26" i="2"/>
  <c r="R43" i="2" s="1"/>
  <c r="AG25" i="2"/>
  <c r="AG42" i="2" s="1"/>
  <c r="AF25" i="2"/>
  <c r="AF42" i="2" s="1"/>
  <c r="AE25" i="2"/>
  <c r="AE42" i="2" s="1"/>
  <c r="AD25" i="2"/>
  <c r="AD42" i="2" s="1"/>
  <c r="AC25" i="2"/>
  <c r="AC42" i="2" s="1"/>
  <c r="AB25" i="2"/>
  <c r="AB42" i="2" s="1"/>
  <c r="AA25" i="2"/>
  <c r="AA42" i="2" s="1"/>
  <c r="Z25" i="2"/>
  <c r="Z42" i="2" s="1"/>
  <c r="Y25" i="2"/>
  <c r="Y42" i="2" s="1"/>
  <c r="X25" i="2"/>
  <c r="X42" i="2" s="1"/>
  <c r="W25" i="2"/>
  <c r="W42" i="2" s="1"/>
  <c r="V25" i="2"/>
  <c r="V42" i="2" s="1"/>
  <c r="U25" i="2"/>
  <c r="U42" i="2" s="1"/>
  <c r="T25" i="2"/>
  <c r="T42" i="2" s="1"/>
  <c r="S25" i="2"/>
  <c r="S42" i="2" s="1"/>
  <c r="R25" i="2"/>
  <c r="R42" i="2" s="1"/>
  <c r="AG24" i="2"/>
  <c r="AG41" i="2" s="1"/>
  <c r="AF24" i="2"/>
  <c r="AF41" i="2" s="1"/>
  <c r="AE24" i="2"/>
  <c r="AE41" i="2" s="1"/>
  <c r="AD24" i="2"/>
  <c r="AD41" i="2" s="1"/>
  <c r="AC24" i="2"/>
  <c r="AC41" i="2" s="1"/>
  <c r="AB24" i="2"/>
  <c r="AB41" i="2" s="1"/>
  <c r="AA24" i="2"/>
  <c r="AA41" i="2" s="1"/>
  <c r="Z24" i="2"/>
  <c r="Z41" i="2" s="1"/>
  <c r="Y24" i="2"/>
  <c r="Y41" i="2" s="1"/>
  <c r="X24" i="2"/>
  <c r="X41" i="2" s="1"/>
  <c r="W24" i="2"/>
  <c r="W41" i="2" s="1"/>
  <c r="V24" i="2"/>
  <c r="V41" i="2" s="1"/>
  <c r="U24" i="2"/>
  <c r="U41" i="2" s="1"/>
  <c r="T24" i="2"/>
  <c r="T41" i="2" s="1"/>
  <c r="S24" i="2"/>
  <c r="S41" i="2" s="1"/>
  <c r="R24" i="2"/>
  <c r="R41" i="2" s="1"/>
  <c r="AG23" i="2"/>
  <c r="AG40" i="2" s="1"/>
  <c r="AF23" i="2"/>
  <c r="AF40" i="2" s="1"/>
  <c r="AE23" i="2"/>
  <c r="AE40" i="2" s="1"/>
  <c r="AD23" i="2"/>
  <c r="AD40" i="2" s="1"/>
  <c r="AC23" i="2"/>
  <c r="AC40" i="2" s="1"/>
  <c r="AB23" i="2"/>
  <c r="AB40" i="2" s="1"/>
  <c r="AA23" i="2"/>
  <c r="AA40" i="2" s="1"/>
  <c r="Z23" i="2"/>
  <c r="Z40" i="2" s="1"/>
  <c r="Y23" i="2"/>
  <c r="Y40" i="2" s="1"/>
  <c r="X23" i="2"/>
  <c r="X40" i="2" s="1"/>
  <c r="W23" i="2"/>
  <c r="W40" i="2" s="1"/>
  <c r="V23" i="2"/>
  <c r="V40" i="2" s="1"/>
  <c r="U23" i="2"/>
  <c r="U40" i="2" s="1"/>
  <c r="T23" i="2"/>
  <c r="T40" i="2" s="1"/>
  <c r="S23" i="2"/>
  <c r="S40" i="2" s="1"/>
  <c r="R23" i="2"/>
  <c r="R40" i="2" s="1"/>
  <c r="AG22" i="2"/>
  <c r="AG39" i="2" s="1"/>
  <c r="AF22" i="2"/>
  <c r="AF39" i="2" s="1"/>
  <c r="AE22" i="2"/>
  <c r="AE39" i="2" s="1"/>
  <c r="AD22" i="2"/>
  <c r="AD39" i="2" s="1"/>
  <c r="AC22" i="2"/>
  <c r="AC39" i="2" s="1"/>
  <c r="AB22" i="2"/>
  <c r="AB39" i="2" s="1"/>
  <c r="AA22" i="2"/>
  <c r="AA39" i="2" s="1"/>
  <c r="Z22" i="2"/>
  <c r="Z39" i="2" s="1"/>
  <c r="Y22" i="2"/>
  <c r="Y39" i="2" s="1"/>
  <c r="X22" i="2"/>
  <c r="X39" i="2" s="1"/>
  <c r="W22" i="2"/>
  <c r="W39" i="2" s="1"/>
  <c r="V22" i="2"/>
  <c r="V39" i="2" s="1"/>
  <c r="U22" i="2"/>
  <c r="U39" i="2" s="1"/>
  <c r="T22" i="2"/>
  <c r="T39" i="2" s="1"/>
  <c r="S22" i="2"/>
  <c r="S39" i="2" s="1"/>
  <c r="R22" i="2"/>
  <c r="R39" i="2" s="1"/>
  <c r="AG21" i="2"/>
  <c r="AG38" i="2" s="1"/>
  <c r="AF21" i="2"/>
  <c r="AF38" i="2" s="1"/>
  <c r="AE21" i="2"/>
  <c r="AE38" i="2" s="1"/>
  <c r="AD21" i="2"/>
  <c r="AD38" i="2" s="1"/>
  <c r="AC21" i="2"/>
  <c r="AC38" i="2" s="1"/>
  <c r="AB21" i="2"/>
  <c r="AB38" i="2" s="1"/>
  <c r="AA21" i="2"/>
  <c r="AA38" i="2" s="1"/>
  <c r="Z21" i="2"/>
  <c r="Z38" i="2" s="1"/>
  <c r="Y21" i="2"/>
  <c r="Y38" i="2" s="1"/>
  <c r="X21" i="2"/>
  <c r="X38" i="2" s="1"/>
  <c r="W21" i="2"/>
  <c r="W38" i="2" s="1"/>
  <c r="V21" i="2"/>
  <c r="V38" i="2" s="1"/>
  <c r="U21" i="2"/>
  <c r="U38" i="2" s="1"/>
  <c r="T21" i="2"/>
  <c r="T38" i="2" s="1"/>
  <c r="S21" i="2"/>
  <c r="S38" i="2" s="1"/>
  <c r="R21" i="2"/>
  <c r="R38" i="2" s="1"/>
  <c r="AG20" i="2"/>
  <c r="AG37" i="2" s="1"/>
  <c r="AF20" i="2"/>
  <c r="AF37" i="2" s="1"/>
  <c r="AE20" i="2"/>
  <c r="AE37" i="2" s="1"/>
  <c r="AD20" i="2"/>
  <c r="AD37" i="2" s="1"/>
  <c r="AC20" i="2"/>
  <c r="AC37" i="2" s="1"/>
  <c r="AB20" i="2"/>
  <c r="AB37" i="2" s="1"/>
  <c r="AA20" i="2"/>
  <c r="AA37" i="2" s="1"/>
  <c r="Z20" i="2"/>
  <c r="Z37" i="2" s="1"/>
  <c r="Y20" i="2"/>
  <c r="Y37" i="2" s="1"/>
  <c r="X20" i="2"/>
  <c r="X37" i="2" s="1"/>
  <c r="W20" i="2"/>
  <c r="W37" i="2" s="1"/>
  <c r="V20" i="2"/>
  <c r="V37" i="2" s="1"/>
  <c r="U20" i="2"/>
  <c r="U37" i="2" s="1"/>
  <c r="T20" i="2"/>
  <c r="T37" i="2" s="1"/>
  <c r="S20" i="2"/>
  <c r="S37" i="2" s="1"/>
  <c r="R20" i="2"/>
  <c r="R37" i="2" s="1"/>
  <c r="Q31" i="2"/>
  <c r="Q48" i="2" s="1"/>
  <c r="Q30" i="2"/>
  <c r="Q47" i="2" s="1"/>
  <c r="Q29" i="2"/>
  <c r="Q46" i="2" s="1"/>
  <c r="Q28" i="2"/>
  <c r="Q45" i="2" s="1"/>
  <c r="Q27" i="2"/>
  <c r="Q44" i="2" s="1"/>
  <c r="Q26" i="2"/>
  <c r="Q43" i="2" s="1"/>
  <c r="Q25" i="2"/>
  <c r="Q42" i="2" s="1"/>
  <c r="Q24" i="2"/>
  <c r="Q41" i="2" s="1"/>
  <c r="Q23" i="2"/>
  <c r="Q40" i="2" s="1"/>
  <c r="Q22" i="2"/>
  <c r="Q39" i="2" s="1"/>
  <c r="Q21" i="2"/>
  <c r="Q38" i="2" s="1"/>
  <c r="Q20" i="2"/>
  <c r="Q37" i="2" s="1"/>
  <c r="P31" i="2"/>
  <c r="P48" i="2" s="1"/>
  <c r="P30" i="2"/>
  <c r="P47" i="2" s="1"/>
  <c r="P29" i="2"/>
  <c r="P46" i="2" s="1"/>
  <c r="P28" i="2"/>
  <c r="P45" i="2" s="1"/>
  <c r="P27" i="2"/>
  <c r="P44" i="2" s="1"/>
  <c r="P25" i="2"/>
  <c r="P42" i="2" s="1"/>
  <c r="P24" i="2"/>
  <c r="P41" i="2" s="1"/>
  <c r="P23" i="2"/>
  <c r="P40" i="2" s="1"/>
  <c r="P22" i="2"/>
  <c r="P39" i="2" s="1"/>
  <c r="P21" i="2"/>
  <c r="P38" i="2" s="1"/>
  <c r="P20" i="2"/>
  <c r="P37" i="2" s="1"/>
  <c r="O31" i="2"/>
  <c r="O48" i="2" s="1"/>
  <c r="O30" i="2"/>
  <c r="O47" i="2" s="1"/>
  <c r="O29" i="2"/>
  <c r="O46" i="2" s="1"/>
  <c r="O28" i="2"/>
  <c r="O45" i="2" s="1"/>
  <c r="O27" i="2"/>
  <c r="O44" i="2" s="1"/>
  <c r="O26" i="2"/>
  <c r="O43" i="2" s="1"/>
  <c r="O25" i="2"/>
  <c r="O42" i="2" s="1"/>
  <c r="O24" i="2"/>
  <c r="O41" i="2" s="1"/>
  <c r="O23" i="2"/>
  <c r="O40" i="2" s="1"/>
  <c r="O22" i="2"/>
  <c r="O39" i="2" s="1"/>
  <c r="O21" i="2"/>
  <c r="O38" i="2" s="1"/>
  <c r="O20" i="2"/>
  <c r="O37" i="2" s="1"/>
  <c r="N31" i="2"/>
  <c r="N48" i="2" s="1"/>
  <c r="N30" i="2"/>
  <c r="N47" i="2" s="1"/>
  <c r="N29" i="2"/>
  <c r="N46" i="2" s="1"/>
  <c r="N28" i="2"/>
  <c r="N45" i="2" s="1"/>
  <c r="N27" i="2"/>
  <c r="N44" i="2" s="1"/>
  <c r="N26" i="2"/>
  <c r="N43" i="2" s="1"/>
  <c r="N25" i="2"/>
  <c r="N42" i="2" s="1"/>
  <c r="N24" i="2"/>
  <c r="N41" i="2" s="1"/>
  <c r="N23" i="2"/>
  <c r="N40" i="2" s="1"/>
  <c r="N22" i="2"/>
  <c r="N39" i="2" s="1"/>
  <c r="N21" i="2"/>
  <c r="N38" i="2" s="1"/>
  <c r="N20" i="2"/>
  <c r="N37" i="2" s="1"/>
  <c r="M31" i="2"/>
  <c r="M48" i="2" s="1"/>
  <c r="M30" i="2"/>
  <c r="M47" i="2" s="1"/>
  <c r="M29" i="2"/>
  <c r="M46" i="2" s="1"/>
  <c r="M28" i="2"/>
  <c r="M45" i="2" s="1"/>
  <c r="M27" i="2"/>
  <c r="M44" i="2" s="1"/>
  <c r="M26" i="2"/>
  <c r="M43" i="2" s="1"/>
  <c r="M25" i="2"/>
  <c r="M42" i="2" s="1"/>
  <c r="M24" i="2"/>
  <c r="M41" i="2" s="1"/>
  <c r="M23" i="2"/>
  <c r="M40" i="2" s="1"/>
  <c r="M22" i="2"/>
  <c r="M39" i="2" s="1"/>
  <c r="M21" i="2"/>
  <c r="M38" i="2" s="1"/>
  <c r="M20" i="2"/>
  <c r="M37" i="2" s="1"/>
  <c r="L48" i="2"/>
  <c r="L47" i="2"/>
  <c r="L46" i="2"/>
  <c r="D62" i="2" s="1"/>
  <c r="L45" i="2"/>
  <c r="L44" i="2"/>
  <c r="L42" i="2"/>
  <c r="L41" i="2"/>
  <c r="L40" i="2"/>
  <c r="L39" i="2"/>
  <c r="L38" i="2"/>
  <c r="K31" i="2"/>
  <c r="K48" i="2" s="1"/>
  <c r="K30" i="2"/>
  <c r="K47" i="2" s="1"/>
  <c r="K29" i="2"/>
  <c r="K46" i="2" s="1"/>
  <c r="K28" i="2"/>
  <c r="K45" i="2" s="1"/>
  <c r="K27" i="2"/>
  <c r="K44" i="2" s="1"/>
  <c r="K26" i="2"/>
  <c r="K43" i="2" s="1"/>
  <c r="K25" i="2"/>
  <c r="K42" i="2" s="1"/>
  <c r="K24" i="2"/>
  <c r="K41" i="2" s="1"/>
  <c r="K23" i="2"/>
  <c r="K40" i="2" s="1"/>
  <c r="K22" i="2"/>
  <c r="K39" i="2" s="1"/>
  <c r="K21" i="2"/>
  <c r="K38" i="2" s="1"/>
  <c r="K37" i="2"/>
  <c r="J31" i="2"/>
  <c r="J48" i="2" s="1"/>
  <c r="J30" i="2"/>
  <c r="J47" i="2" s="1"/>
  <c r="J29" i="2"/>
  <c r="J46" i="2" s="1"/>
  <c r="J28" i="2"/>
  <c r="J45" i="2" s="1"/>
  <c r="J27" i="2"/>
  <c r="J44" i="2" s="1"/>
  <c r="J26" i="2"/>
  <c r="J43" i="2" s="1"/>
  <c r="J25" i="2"/>
  <c r="J42" i="2" s="1"/>
  <c r="J24" i="2"/>
  <c r="J41" i="2" s="1"/>
  <c r="J23" i="2"/>
  <c r="J40" i="2" s="1"/>
  <c r="J22" i="2"/>
  <c r="J39" i="2" s="1"/>
  <c r="J21" i="2"/>
  <c r="J38" i="2" s="1"/>
  <c r="J20" i="2"/>
  <c r="J37" i="2" s="1"/>
  <c r="I31" i="2"/>
  <c r="I48" i="2" s="1"/>
  <c r="I30" i="2"/>
  <c r="I47" i="2" s="1"/>
  <c r="I29" i="2"/>
  <c r="I46" i="2" s="1"/>
  <c r="I28" i="2"/>
  <c r="I45" i="2" s="1"/>
  <c r="I27" i="2"/>
  <c r="I44" i="2" s="1"/>
  <c r="I26" i="2"/>
  <c r="I43" i="2" s="1"/>
  <c r="I25" i="2"/>
  <c r="I42" i="2" s="1"/>
  <c r="I24" i="2"/>
  <c r="I41" i="2" s="1"/>
  <c r="I23" i="2"/>
  <c r="I40" i="2" s="1"/>
  <c r="I22" i="2"/>
  <c r="I39" i="2" s="1"/>
  <c r="I21" i="2"/>
  <c r="I38" i="2" s="1"/>
  <c r="I20" i="2"/>
  <c r="I37" i="2" s="1"/>
  <c r="G31" i="2"/>
  <c r="G48" i="2" s="1"/>
  <c r="G30" i="2"/>
  <c r="G47" i="2" s="1"/>
  <c r="G29" i="2"/>
  <c r="G46" i="2" s="1"/>
  <c r="G28" i="2"/>
  <c r="G45" i="2" s="1"/>
  <c r="G27" i="2"/>
  <c r="G44" i="2" s="1"/>
  <c r="G26" i="2"/>
  <c r="G43" i="2" s="1"/>
  <c r="G25" i="2"/>
  <c r="G42" i="2" s="1"/>
  <c r="G24" i="2"/>
  <c r="G41" i="2" s="1"/>
  <c r="G23" i="2"/>
  <c r="G40" i="2" s="1"/>
  <c r="G22" i="2"/>
  <c r="G39" i="2" s="1"/>
  <c r="G21" i="2"/>
  <c r="G38" i="2" s="1"/>
  <c r="G20" i="2"/>
  <c r="G37" i="2" s="1"/>
  <c r="F31" i="2"/>
  <c r="F48" i="2" s="1"/>
  <c r="F30" i="2"/>
  <c r="F47" i="2" s="1"/>
  <c r="F29" i="2"/>
  <c r="F46" i="2" s="1"/>
  <c r="C62" i="2" s="1"/>
  <c r="F28" i="2"/>
  <c r="F45" i="2" s="1"/>
  <c r="F27" i="2"/>
  <c r="F44" i="2" s="1"/>
  <c r="Z60" i="2" s="1"/>
  <c r="F26" i="2"/>
  <c r="F43" i="2" s="1"/>
  <c r="F25" i="2"/>
  <c r="F42" i="2" s="1"/>
  <c r="C58" i="2" s="1"/>
  <c r="F24" i="2"/>
  <c r="F41" i="2" s="1"/>
  <c r="F23" i="2"/>
  <c r="F40" i="2" s="1"/>
  <c r="F22" i="2"/>
  <c r="F39" i="2" s="1"/>
  <c r="F21" i="2"/>
  <c r="F38" i="2" s="1"/>
  <c r="C54" i="2" s="1"/>
  <c r="F20" i="2"/>
  <c r="F37" i="2" s="1"/>
  <c r="E31" i="2"/>
  <c r="E48" i="2" s="1"/>
  <c r="E30" i="2"/>
  <c r="E47" i="2" s="1"/>
  <c r="E29" i="2"/>
  <c r="E46" i="2" s="1"/>
  <c r="E28" i="2"/>
  <c r="E45" i="2" s="1"/>
  <c r="E27" i="2"/>
  <c r="E44" i="2" s="1"/>
  <c r="E26" i="2"/>
  <c r="E43" i="2" s="1"/>
  <c r="E25" i="2"/>
  <c r="E42" i="2" s="1"/>
  <c r="E24" i="2"/>
  <c r="E41" i="2" s="1"/>
  <c r="E23" i="2"/>
  <c r="E40" i="2" s="1"/>
  <c r="E22" i="2"/>
  <c r="E39" i="2" s="1"/>
  <c r="E21" i="2"/>
  <c r="E38" i="2" s="1"/>
  <c r="E20" i="2"/>
  <c r="E37" i="2" s="1"/>
  <c r="Y53" i="2" s="1"/>
  <c r="D31" i="2"/>
  <c r="D48" i="2" s="1"/>
  <c r="D30" i="2"/>
  <c r="D47" i="2" s="1"/>
  <c r="D29" i="2"/>
  <c r="D46" i="2" s="1"/>
  <c r="D28" i="2"/>
  <c r="D45" i="2" s="1"/>
  <c r="D27" i="2"/>
  <c r="D44" i="2" s="1"/>
  <c r="D25" i="2"/>
  <c r="D42" i="2" s="1"/>
  <c r="D24" i="2"/>
  <c r="D41" i="2" s="1"/>
  <c r="D23" i="2"/>
  <c r="D40" i="2" s="1"/>
  <c r="D22" i="2"/>
  <c r="D39" i="2" s="1"/>
  <c r="D21" i="2"/>
  <c r="D38" i="2" s="1"/>
  <c r="C31" i="2"/>
  <c r="C48" i="2" s="1"/>
  <c r="C30" i="2"/>
  <c r="C47" i="2" s="1"/>
  <c r="C29" i="2"/>
  <c r="C46" i="2" s="1"/>
  <c r="C28" i="2"/>
  <c r="C45" i="2" s="1"/>
  <c r="C26" i="2"/>
  <c r="C43" i="2" s="1"/>
  <c r="C25" i="2"/>
  <c r="C42" i="2" s="1"/>
  <c r="C24" i="2"/>
  <c r="C41" i="2" s="1"/>
  <c r="C23" i="2"/>
  <c r="C40" i="2" s="1"/>
  <c r="C22" i="2"/>
  <c r="C39" i="2" s="1"/>
  <c r="C21" i="2"/>
  <c r="C38" i="2" s="1"/>
  <c r="B31" i="2"/>
  <c r="B48" i="2" s="1"/>
  <c r="B30" i="2"/>
  <c r="B47" i="2" s="1"/>
  <c r="B29" i="2"/>
  <c r="B46" i="2" s="1"/>
  <c r="B28" i="2"/>
  <c r="B45" i="2" s="1"/>
  <c r="B27" i="2"/>
  <c r="B44" i="2" s="1"/>
  <c r="B26" i="2"/>
  <c r="B43" i="2" s="1"/>
  <c r="B25" i="2"/>
  <c r="B42" i="2" s="1"/>
  <c r="B24" i="2"/>
  <c r="B41" i="2" s="1"/>
  <c r="B23" i="2"/>
  <c r="B40" i="2" s="1"/>
  <c r="B21" i="2"/>
  <c r="B38" i="2" s="1"/>
  <c r="B22" i="2"/>
  <c r="B39" i="2" s="1"/>
  <c r="AO59" i="2" l="1"/>
  <c r="D61" i="2"/>
  <c r="C53" i="2"/>
  <c r="C57" i="2"/>
  <c r="C61" i="2"/>
  <c r="I53" i="2"/>
  <c r="AE59" i="2"/>
  <c r="AL59" i="2"/>
  <c r="S64" i="2"/>
  <c r="AP64" i="2"/>
  <c r="S62" i="2"/>
  <c r="AP62" i="2"/>
  <c r="AS53" i="2"/>
  <c r="V53" i="2"/>
  <c r="AP59" i="2"/>
  <c r="S59" i="2"/>
  <c r="V58" i="2"/>
  <c r="AS58" i="2"/>
  <c r="AS56" i="2"/>
  <c r="V56" i="2"/>
  <c r="S63" i="2"/>
  <c r="AP63" i="2"/>
  <c r="S57" i="2"/>
  <c r="AP57" i="2"/>
  <c r="Y59" i="2"/>
  <c r="C55" i="2"/>
  <c r="C59" i="2"/>
  <c r="Z59" i="2"/>
  <c r="C63" i="2"/>
  <c r="D53" i="2"/>
  <c r="AA53" i="2"/>
  <c r="AA54" i="2"/>
  <c r="D63" i="2"/>
  <c r="AB59" i="2"/>
  <c r="AD59" i="2"/>
  <c r="AO53" i="2"/>
  <c r="S61" i="2"/>
  <c r="AP61" i="2"/>
  <c r="AP58" i="2"/>
  <c r="S58" i="2"/>
  <c r="V54" i="2"/>
  <c r="AS54" i="2"/>
  <c r="V57" i="2"/>
  <c r="AS57" i="2"/>
  <c r="C56" i="2"/>
  <c r="C60" i="2"/>
  <c r="C64" i="2"/>
  <c r="D60" i="2"/>
  <c r="D64" i="2"/>
  <c r="AC59" i="2"/>
  <c r="AS64" i="2"/>
  <c r="V64" i="2"/>
  <c r="V61" i="2"/>
  <c r="AS61" i="2"/>
  <c r="AS60" i="2"/>
  <c r="V60" i="2"/>
  <c r="V55" i="2"/>
  <c r="AS55" i="2"/>
  <c r="AS59" i="2"/>
  <c r="V59" i="2"/>
  <c r="S54" i="2"/>
  <c r="AP54" i="2"/>
  <c r="AS63" i="2"/>
  <c r="V63" i="2"/>
  <c r="Z53" i="2"/>
  <c r="D59" i="2"/>
  <c r="AA59" i="2"/>
  <c r="AF59" i="2"/>
  <c r="AG59" i="2"/>
  <c r="AJ59" i="2"/>
  <c r="AM59" i="2"/>
  <c r="AS62" i="2"/>
  <c r="V62" i="2"/>
  <c r="AP53" i="2"/>
  <c r="S53" i="2"/>
  <c r="AP60" i="2"/>
  <c r="S60" i="2"/>
  <c r="S56" i="2"/>
  <c r="AP56" i="2"/>
  <c r="AI59" i="2"/>
  <c r="AI60" i="2"/>
  <c r="AN60" i="2"/>
  <c r="AH59" i="2"/>
  <c r="AN58" i="2"/>
  <c r="AN53" i="2"/>
  <c r="AK59" i="2"/>
  <c r="AN59" i="2"/>
  <c r="AK60" i="2"/>
  <c r="J53" i="2"/>
  <c r="R53" i="2"/>
  <c r="AP55" i="2"/>
  <c r="S55" i="2"/>
  <c r="R59" i="2"/>
  <c r="AO61" i="2"/>
  <c r="R61" i="2"/>
  <c r="AO63" i="2"/>
  <c r="R63" i="2"/>
  <c r="Q53" i="2"/>
  <c r="AO60" i="2"/>
  <c r="R60" i="2"/>
  <c r="AO62" i="2"/>
  <c r="R62" i="2"/>
  <c r="AO64" i="2"/>
  <c r="R64" i="2"/>
  <c r="AO56" i="2"/>
  <c r="R56" i="2"/>
  <c r="AO57" i="2"/>
  <c r="R57" i="2"/>
  <c r="AO58" i="2"/>
  <c r="R58" i="2"/>
  <c r="AO54" i="2"/>
  <c r="R54" i="2"/>
  <c r="AO55" i="2"/>
  <c r="R55" i="2"/>
  <c r="Q64" i="2"/>
  <c r="AA56" i="2"/>
  <c r="B53" i="2"/>
  <c r="AB56" i="2"/>
  <c r="G58" i="2"/>
  <c r="AE62" i="2"/>
  <c r="L54" i="2"/>
  <c r="L55" i="2"/>
  <c r="L58" i="2"/>
  <c r="M63" i="2"/>
  <c r="AH63" i="2"/>
  <c r="P63" i="2"/>
  <c r="Z63" i="2"/>
  <c r="H64" i="2"/>
  <c r="AE64" i="2"/>
  <c r="Z56" i="2"/>
  <c r="I60" i="2"/>
  <c r="AF60" i="2"/>
  <c r="B63" i="2"/>
  <c r="J63" i="2"/>
  <c r="N53" i="2"/>
  <c r="AB55" i="2"/>
  <c r="G56" i="2"/>
  <c r="AD56" i="2"/>
  <c r="M64" i="2"/>
  <c r="AJ64" i="2"/>
  <c r="Y56" i="2"/>
  <c r="AB60" i="2"/>
  <c r="I64" i="2"/>
  <c r="AF64" i="2"/>
  <c r="J64" i="2"/>
  <c r="AG64" i="2"/>
  <c r="K64" i="2"/>
  <c r="AH64" i="2"/>
  <c r="P60" i="2"/>
  <c r="D55" i="2"/>
  <c r="AA55" i="2"/>
  <c r="M60" i="2"/>
  <c r="AJ60" i="2"/>
  <c r="AN56" i="2"/>
  <c r="AK61" i="2"/>
  <c r="B55" i="2"/>
  <c r="Y55" i="2"/>
  <c r="H61" i="2"/>
  <c r="H55" i="2"/>
  <c r="AE55" i="2"/>
  <c r="I63" i="2"/>
  <c r="AF63" i="2"/>
  <c r="J60" i="2"/>
  <c r="AG60" i="2"/>
  <c r="I61" i="2"/>
  <c r="F64" i="2"/>
  <c r="AC64" i="2"/>
  <c r="AA64" i="2"/>
  <c r="E53" i="2"/>
  <c r="F61" i="2"/>
  <c r="K61" i="2"/>
  <c r="L56" i="2"/>
  <c r="AI56" i="2"/>
  <c r="AK63" i="2"/>
  <c r="E59" i="2"/>
  <c r="Y63" i="2"/>
  <c r="Z64" i="2"/>
  <c r="AC61" i="2"/>
  <c r="G55" i="2"/>
  <c r="AD55" i="2"/>
  <c r="H63" i="2"/>
  <c r="AE63" i="2"/>
  <c r="AN55" i="2"/>
  <c r="H56" i="2"/>
  <c r="AE56" i="2"/>
  <c r="B64" i="2"/>
  <c r="Y64" i="2"/>
  <c r="D54" i="2"/>
  <c r="D58" i="2"/>
  <c r="E55" i="2"/>
  <c r="Q54" i="2"/>
  <c r="AN54" i="2"/>
  <c r="AA58" i="2"/>
  <c r="M53" i="2"/>
  <c r="N55" i="2"/>
  <c r="AK55" i="2"/>
  <c r="B60" i="2"/>
  <c r="Y60" i="2"/>
  <c r="F53" i="2"/>
  <c r="F56" i="2"/>
  <c r="AC56" i="2"/>
  <c r="G60" i="2"/>
  <c r="AD60" i="2"/>
  <c r="G64" i="2"/>
  <c r="AD64" i="2"/>
  <c r="K56" i="2"/>
  <c r="AH56" i="2"/>
  <c r="L60" i="2"/>
  <c r="L64" i="2"/>
  <c r="AI64" i="2"/>
  <c r="P56" i="2"/>
  <c r="G54" i="2"/>
  <c r="AD54" i="2"/>
  <c r="M61" i="2"/>
  <c r="AJ61" i="2"/>
  <c r="Y54" i="2"/>
  <c r="M56" i="2"/>
  <c r="AJ56" i="2"/>
  <c r="B62" i="2"/>
  <c r="AB64" i="2"/>
  <c r="I56" i="2"/>
  <c r="AF56" i="2"/>
  <c r="K60" i="2"/>
  <c r="AH60" i="2"/>
  <c r="Z55" i="2"/>
  <c r="AC53" i="2"/>
  <c r="G61" i="2"/>
  <c r="L63" i="2"/>
  <c r="AM53" i="2"/>
  <c r="H60" i="2"/>
  <c r="AE60" i="2"/>
  <c r="M62" i="2"/>
  <c r="AJ62" i="2"/>
  <c r="Y61" i="2"/>
  <c r="M55" i="2"/>
  <c r="AJ55" i="2"/>
  <c r="AA60" i="2"/>
  <c r="AJ53" i="2"/>
  <c r="F60" i="2"/>
  <c r="AC60" i="2"/>
  <c r="J56" i="2"/>
  <c r="AG56" i="2"/>
  <c r="D57" i="2"/>
  <c r="E58" i="2"/>
  <c r="D56" i="2"/>
  <c r="E60" i="2"/>
  <c r="I59" i="2"/>
  <c r="M59" i="2"/>
  <c r="Q55" i="2"/>
  <c r="N56" i="2"/>
  <c r="AL56" i="2"/>
  <c r="AM56" i="2"/>
  <c r="Q56" i="2"/>
  <c r="Q58" i="2"/>
  <c r="N59" i="2"/>
  <c r="N60" i="2"/>
  <c r="O60" i="2"/>
  <c r="AM60" i="2"/>
  <c r="N61" i="2"/>
  <c r="AL61" i="2"/>
  <c r="P61" i="2"/>
  <c r="AN61" i="2"/>
  <c r="AK62" i="2"/>
  <c r="O62" i="2"/>
  <c r="Q62" i="2"/>
  <c r="N63" i="2"/>
  <c r="O63" i="2"/>
  <c r="N64" i="2"/>
  <c r="O64" i="2"/>
  <c r="P64" i="2"/>
  <c r="AN64" i="2"/>
  <c r="B59" i="2"/>
  <c r="H59" i="2"/>
  <c r="B56" i="2"/>
  <c r="G59" i="2"/>
  <c r="K59" i="2"/>
  <c r="O59" i="2"/>
  <c r="E56" i="2"/>
  <c r="E64" i="2"/>
  <c r="AI55" i="2" l="1"/>
  <c r="AI58" i="2"/>
  <c r="N58" i="2"/>
  <c r="AL55" i="2"/>
  <c r="AL53" i="2"/>
  <c r="AB57" i="2"/>
  <c r="O58" i="2"/>
  <c r="AL64" i="2"/>
  <c r="H62" i="2"/>
  <c r="AI63" i="2"/>
  <c r="B61" i="2"/>
  <c r="AK56" i="2"/>
  <c r="L53" i="2"/>
  <c r="Z54" i="2"/>
  <c r="AC63" i="2"/>
  <c r="Q61" i="2"/>
  <c r="G53" i="2"/>
  <c r="B58" i="2"/>
  <c r="N62" i="2"/>
  <c r="J61" i="2"/>
  <c r="Q63" i="2"/>
  <c r="B54" i="2"/>
  <c r="AE53" i="2"/>
  <c r="F63" i="2"/>
  <c r="O54" i="2"/>
  <c r="AI54" i="2"/>
  <c r="AB61" i="2"/>
  <c r="P53" i="2"/>
  <c r="Q60" i="2"/>
  <c r="AN57" i="2"/>
  <c r="AH53" i="2"/>
  <c r="AE61" i="2"/>
  <c r="AD58" i="2"/>
  <c r="AM61" i="2"/>
  <c r="H53" i="2"/>
  <c r="L61" i="2"/>
  <c r="AF53" i="2"/>
  <c r="O56" i="2"/>
  <c r="E63" i="2"/>
  <c r="G63" i="2"/>
  <c r="AJ63" i="2"/>
  <c r="AA63" i="2"/>
  <c r="AM63" i="2"/>
  <c r="G62" i="2"/>
  <c r="O57" i="2"/>
  <c r="AC55" i="2"/>
  <c r="K63" i="2"/>
  <c r="H58" i="2"/>
  <c r="AE58" i="2"/>
  <c r="AK64" i="2"/>
  <c r="AA62" i="2"/>
  <c r="AI53" i="2"/>
  <c r="L59" i="2"/>
  <c r="Q57" i="2"/>
  <c r="E61" i="2"/>
  <c r="AG53" i="2"/>
  <c r="I62" i="2"/>
  <c r="AF62" i="2"/>
  <c r="K53" i="2"/>
  <c r="F54" i="2"/>
  <c r="AC54" i="2"/>
  <c r="J58" i="2"/>
  <c r="AG58" i="2"/>
  <c r="I54" i="2"/>
  <c r="AF54" i="2"/>
  <c r="B57" i="2"/>
  <c r="Y57" i="2"/>
  <c r="Y62" i="2"/>
  <c r="AK58" i="2"/>
  <c r="AB62" i="2"/>
  <c r="AK53" i="2"/>
  <c r="K54" i="2"/>
  <c r="AH54" i="2"/>
  <c r="N54" i="2"/>
  <c r="AK54" i="2"/>
  <c r="P62" i="2"/>
  <c r="AM62" i="2"/>
  <c r="O53" i="2"/>
  <c r="F62" i="2"/>
  <c r="AC62" i="2"/>
  <c r="J57" i="2"/>
  <c r="AG57" i="2"/>
  <c r="E62" i="2"/>
  <c r="AN63" i="2"/>
  <c r="L62" i="2"/>
  <c r="AI62" i="2"/>
  <c r="AD63" i="2"/>
  <c r="AL63" i="2"/>
  <c r="M58" i="2"/>
  <c r="AJ58" i="2"/>
  <c r="M57" i="2"/>
  <c r="AJ57" i="2"/>
  <c r="AA61" i="2"/>
  <c r="Z62" i="2"/>
  <c r="O55" i="2"/>
  <c r="O61" i="2"/>
  <c r="AA57" i="2"/>
  <c r="AN62" i="2"/>
  <c r="AI61" i="2"/>
  <c r="AD53" i="2"/>
  <c r="K62" i="2"/>
  <c r="AH62" i="2"/>
  <c r="J62" i="2"/>
  <c r="AG62" i="2"/>
  <c r="K57" i="2"/>
  <c r="AH57" i="2"/>
  <c r="AG63" i="2"/>
  <c r="AF61" i="2"/>
  <c r="I55" i="2"/>
  <c r="AF55" i="2"/>
  <c r="N57" i="2"/>
  <c r="AD62" i="2"/>
  <c r="AB63" i="2"/>
  <c r="I58" i="2"/>
  <c r="AF58" i="2"/>
  <c r="AH61" i="2"/>
  <c r="Q59" i="2"/>
  <c r="P55" i="2"/>
  <c r="AM55" i="2"/>
  <c r="F57" i="2"/>
  <c r="AC57" i="2"/>
  <c r="H54" i="2"/>
  <c r="AE54" i="2"/>
  <c r="G57" i="2"/>
  <c r="AD57" i="2"/>
  <c r="P59" i="2"/>
  <c r="F59" i="2"/>
  <c r="Y58" i="2"/>
  <c r="AB53" i="2"/>
  <c r="Z57" i="2"/>
  <c r="AD61" i="2"/>
  <c r="AG61" i="2"/>
  <c r="Z58" i="2"/>
  <c r="AB58" i="2"/>
  <c r="AM64" i="2"/>
  <c r="H57" i="2"/>
  <c r="AE57" i="2"/>
  <c r="F58" i="2"/>
  <c r="AC58" i="2"/>
  <c r="K55" i="2"/>
  <c r="AH55" i="2"/>
  <c r="M54" i="2"/>
  <c r="AJ54" i="2"/>
  <c r="AL58" i="2"/>
  <c r="F55" i="2"/>
  <c r="E54" i="2"/>
  <c r="AB54" i="2"/>
  <c r="AL62" i="2"/>
  <c r="P58" i="2"/>
  <c r="AM58" i="2"/>
  <c r="J55" i="2"/>
  <c r="AG55" i="2"/>
  <c r="Z61" i="2"/>
  <c r="J59" i="2"/>
  <c r="AK57" i="2"/>
  <c r="K58" i="2"/>
  <c r="AH58" i="2"/>
  <c r="P54" i="2"/>
  <c r="AM54" i="2"/>
  <c r="AL57" i="2"/>
  <c r="E57" i="2"/>
  <c r="L57" i="2"/>
  <c r="AI57" i="2"/>
  <c r="AL54" i="2"/>
  <c r="P57" i="2"/>
  <c r="AM57" i="2"/>
  <c r="I57" i="2"/>
  <c r="AF57" i="2"/>
  <c r="J54" i="2"/>
  <c r="AG54" i="2"/>
</calcChain>
</file>

<file path=xl/sharedStrings.xml><?xml version="1.0" encoding="utf-8"?>
<sst xmlns="http://schemas.openxmlformats.org/spreadsheetml/2006/main" count="547" uniqueCount="68">
  <si>
    <t>MCF-7</t>
  </si>
  <si>
    <t>ZR-75-1</t>
  </si>
  <si>
    <t>ERK</t>
  </si>
  <si>
    <t>AktpS473</t>
  </si>
  <si>
    <t>AktpT308</t>
  </si>
  <si>
    <t>Akt</t>
  </si>
  <si>
    <t>PRAS40</t>
  </si>
  <si>
    <t>PRAS40pT246</t>
  </si>
  <si>
    <t>PRAS40pS183</t>
  </si>
  <si>
    <t>IRS1</t>
  </si>
  <si>
    <t>IRS1pS636/639</t>
  </si>
  <si>
    <t>TSC2</t>
  </si>
  <si>
    <t>4E-BP1</t>
  </si>
  <si>
    <t>4E-BP1pT37/46</t>
  </si>
  <si>
    <t>TSC2pT1462</t>
  </si>
  <si>
    <t>GAPDH</t>
  </si>
  <si>
    <t>S6K</t>
  </si>
  <si>
    <t>S6KpT389</t>
  </si>
  <si>
    <t>S6KpT229</t>
  </si>
  <si>
    <t>AI</t>
  </si>
  <si>
    <t>AN</t>
  </si>
  <si>
    <t>MCF-7 0 minutes ins + aa</t>
  </si>
  <si>
    <t>MCF-7 15 minutes ins + aa</t>
  </si>
  <si>
    <t>MCF-7 30 minutes ins + aa</t>
  </si>
  <si>
    <t>MCF-7 60 minutes ins + aa</t>
  </si>
  <si>
    <t>MCF-7 90 minutes ins + aa</t>
  </si>
  <si>
    <t>MCF-7 120 minutes ins + aa</t>
  </si>
  <si>
    <t>ZR-75-1 0 minutes ins + aa</t>
  </si>
  <si>
    <t>ZR-75-1 15 minutes ins + aa</t>
  </si>
  <si>
    <t>ZR-75-1 60 minutes ins + aa</t>
  </si>
  <si>
    <t>ZR-75-1 90 minutes ins + aa</t>
  </si>
  <si>
    <t>ZR-75-1 120 minutes ins + aa</t>
  </si>
  <si>
    <t>ZR-75-1 30 minutes ins + aa</t>
  </si>
  <si>
    <t>average per experiment</t>
  </si>
  <si>
    <t>normalized intestity</t>
  </si>
  <si>
    <t>normalized to ERK</t>
  </si>
  <si>
    <t>values</t>
  </si>
  <si>
    <t>Time of stimulation</t>
  </si>
  <si>
    <t>cellines</t>
  </si>
  <si>
    <t>time in minutes</t>
  </si>
  <si>
    <t>Anova: Two-Factor Without Replication</t>
  </si>
  <si>
    <t>SUMMARY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</si>
  <si>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</si>
  <si>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</si>
  <si>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</si>
  <si>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</si>
  <si>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</si>
  <si>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</si>
  <si>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</si>
  <si>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</si>
  <si>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</si>
  <si>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</si>
  <si>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</si>
  <si>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</si>
  <si>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Rows</t>
  </si>
  <si>
    <t>Columns</t>
  </si>
  <si>
    <t>Error</t>
  </si>
  <si>
    <t>Total</t>
  </si>
  <si>
    <t>significant difference</t>
  </si>
  <si>
    <t>no significant difference</t>
  </si>
  <si>
    <t>Coomassie staining</t>
  </si>
  <si>
    <t>standard deviation per experiment</t>
  </si>
  <si>
    <t>BF</t>
  </si>
  <si>
    <t>BG</t>
  </si>
  <si>
    <t>ERK-pT202/Y204</t>
  </si>
  <si>
    <t>p38</t>
  </si>
  <si>
    <t>p38-pT180/Y182</t>
  </si>
  <si>
    <t>ER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</si>
</sst>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9" xfId="0" applyFont="1" applyBorder="1"/>
    <xf numFmtId="0" fontId="1" fillId="0" borderId="10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 applyBorder="1" applyAlignment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4" borderId="3" xfId="0" applyFill="1" applyBorder="1"/>
    <xf numFmtId="0" fontId="0" fillId="4" borderId="12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1" xfId="0" applyFill="1" applyBorder="1"/>
    <xf numFmtId="0" fontId="0" fillId="4" borderId="7" xfId="0" applyFill="1" applyBorder="1"/>
    <xf numFmtId="0" fontId="0" fillId="4" borderId="8" xfId="0" applyFill="1" applyBorder="1"/>
    <xf numFmtId="0" fontId="0" fillId="2" borderId="10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1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11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26" xfId="0" applyFont="1" applyFill="1" applyBorder="1" applyAlignment="1">
      <alignment horizontal="center"/>
    </xf>
    <xf numFmtId="0" fontId="0" fillId="2" borderId="0" xfId="0" applyFill="1" applyBorder="1" applyAlignment="1"/>
    <xf numFmtId="0" fontId="0" fillId="2" borderId="5" xfId="0" applyFill="1" applyBorder="1" applyAlignment="1"/>
    <xf numFmtId="0" fontId="0" fillId="2" borderId="9" xfId="0" applyFill="1" applyBorder="1"/>
    <xf numFmtId="0" fontId="2" fillId="4" borderId="26" xfId="0" applyFont="1" applyFill="1" applyBorder="1" applyAlignment="1">
      <alignment horizontal="center"/>
    </xf>
    <xf numFmtId="0" fontId="0" fillId="4" borderId="0" xfId="0" applyFill="1" applyBorder="1" applyAlignment="1"/>
    <xf numFmtId="0" fontId="0" fillId="4" borderId="5" xfId="0" applyFill="1" applyBorder="1" applyAlignment="1"/>
    <xf numFmtId="0" fontId="0" fillId="4" borderId="9" xfId="0" applyFill="1" applyBorder="1"/>
    <xf numFmtId="0" fontId="0" fillId="0" borderId="0" xfId="0" applyFill="1" applyBorder="1"/>
    <xf numFmtId="0" fontId="0" fillId="0" borderId="8" xfId="0" applyFont="1" applyBorder="1"/>
    <xf numFmtId="0" fontId="0" fillId="0" borderId="4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0" xfId="0" applyFill="1" applyBorder="1"/>
    <xf numFmtId="0" fontId="0" fillId="0" borderId="1" xfId="0" applyFill="1" applyBorder="1"/>
    <xf numFmtId="0" fontId="0" fillId="0" borderId="7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Akt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Sheet2!$Y$53:$Y$58</c:f>
                <c:numCache>
                  <c:formatCode>General</c:formatCode>
                  <c:ptCount val="6"/>
                  <c:pt idx="0">
                    <c:v>5.1552923261487686E-2</c:v>
                  </c:pt>
                  <c:pt idx="1">
                    <c:v>5.5468723237179759E-2</c:v>
                  </c:pt>
                  <c:pt idx="2">
                    <c:v>1.3592250825395755E-2</c:v>
                  </c:pt>
                  <c:pt idx="3">
                    <c:v>2.9365012949401085E-2</c:v>
                  </c:pt>
                  <c:pt idx="4">
                    <c:v>5.8300778370029907E-2</c:v>
                  </c:pt>
                  <c:pt idx="5">
                    <c:v>3.1247881306610159E-2</c:v>
                  </c:pt>
                </c:numCache>
              </c:numRef>
            </c:plus>
            <c:minus>
              <c:numRef>
                <c:f>Sheet2!$Y$53:$Y$58</c:f>
                <c:numCache>
                  <c:formatCode>General</c:formatCode>
                  <c:ptCount val="6"/>
                  <c:pt idx="0">
                    <c:v>5.1552923261487686E-2</c:v>
                  </c:pt>
                  <c:pt idx="1">
                    <c:v>5.5468723237179759E-2</c:v>
                  </c:pt>
                  <c:pt idx="2">
                    <c:v>1.3592250825395755E-2</c:v>
                  </c:pt>
                  <c:pt idx="3">
                    <c:v>2.9365012949401085E-2</c:v>
                  </c:pt>
                  <c:pt idx="4">
                    <c:v>5.8300778370029907E-2</c:v>
                  </c:pt>
                  <c:pt idx="5">
                    <c:v>3.1247881306610159E-2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Sheet2!$B$53:$B$58</c:f>
              <c:numCache>
                <c:formatCode>General</c:formatCode>
                <c:ptCount val="6"/>
                <c:pt idx="0">
                  <c:v>1.1334481390802806</c:v>
                </c:pt>
                <c:pt idx="1">
                  <c:v>1.2569835524345678</c:v>
                </c:pt>
                <c:pt idx="2">
                  <c:v>1.0255977770189946</c:v>
                </c:pt>
                <c:pt idx="3">
                  <c:v>1.0067403544061182</c:v>
                </c:pt>
                <c:pt idx="4">
                  <c:v>0.99600464450533466</c:v>
                </c:pt>
                <c:pt idx="5">
                  <c:v>1.0960442089199871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1-422E-A2CF-B7EA3461E6D3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Sheet2!$Y$59:$Y$64</c:f>
                <c:numCache>
                  <c:formatCode>General</c:formatCode>
                  <c:ptCount val="6"/>
                  <c:pt idx="0">
                    <c:v>1.8405976654058877E-2</c:v>
                  </c:pt>
                  <c:pt idx="1">
                    <c:v>4.3153409764079463E-2</c:v>
                  </c:pt>
                  <c:pt idx="2">
                    <c:v>4.6238993169821364E-2</c:v>
                  </c:pt>
                  <c:pt idx="3">
                    <c:v>3.8894283379523026E-2</c:v>
                  </c:pt>
                  <c:pt idx="4">
                    <c:v>3.2817987478543614E-2</c:v>
                  </c:pt>
                  <c:pt idx="5">
                    <c:v>0.1179505072904207</c:v>
                  </c:pt>
                </c:numCache>
              </c:numRef>
            </c:plus>
            <c:minus>
              <c:numRef>
                <c:f>Sheet2!$Y$59:$Y$64</c:f>
                <c:numCache>
                  <c:formatCode>General</c:formatCode>
                  <c:ptCount val="6"/>
                  <c:pt idx="0">
                    <c:v>1.8405976654058877E-2</c:v>
                  </c:pt>
                  <c:pt idx="1">
                    <c:v>4.3153409764079463E-2</c:v>
                  </c:pt>
                  <c:pt idx="2">
                    <c:v>4.6238993169821364E-2</c:v>
                  </c:pt>
                  <c:pt idx="3">
                    <c:v>3.8894283379523026E-2</c:v>
                  </c:pt>
                  <c:pt idx="4">
                    <c:v>3.2817987478543614E-2</c:v>
                  </c:pt>
                  <c:pt idx="5">
                    <c:v>0.1179505072904207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Sheet2!$B$59:$B$64</c:f>
              <c:numCache>
                <c:formatCode>General</c:formatCode>
                <c:ptCount val="6"/>
                <c:pt idx="0">
                  <c:v>0.88924086540626845</c:v>
                </c:pt>
                <c:pt idx="1">
                  <c:v>0.92379015601791026</c:v>
                </c:pt>
                <c:pt idx="2">
                  <c:v>0.91881019068818526</c:v>
                </c:pt>
                <c:pt idx="3">
                  <c:v>0.93998659881904112</c:v>
                </c:pt>
                <c:pt idx="4">
                  <c:v>0.86520497447862899</c:v>
                </c:pt>
                <c:pt idx="5">
                  <c:v>1.0096824667428681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1-422E-A2CF-B7EA3461E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0720"/>
        <c:axId val="103711296"/>
      </c:scatterChart>
      <c:valAx>
        <c:axId val="10371072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11296"/>
        <c:crosses val="autoZero"/>
        <c:crossBetween val="midCat"/>
      </c:valAx>
      <c:valAx>
        <c:axId val="103711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10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TSC2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Sheet2!$AH$53:$AH$58</c:f>
                <c:numCache>
                  <c:formatCode>General</c:formatCode>
                  <c:ptCount val="6"/>
                  <c:pt idx="0">
                    <c:v>0.27677853597987706</c:v>
                  </c:pt>
                  <c:pt idx="1">
                    <c:v>8.344658297757658E-2</c:v>
                  </c:pt>
                  <c:pt idx="2">
                    <c:v>3.9024545587663155E-2</c:v>
                  </c:pt>
                  <c:pt idx="3">
                    <c:v>9.7435441399703851E-2</c:v>
                  </c:pt>
                  <c:pt idx="4">
                    <c:v>6.2589450981211464E-2</c:v>
                  </c:pt>
                  <c:pt idx="5">
                    <c:v>6.3198928724057329E-2</c:v>
                  </c:pt>
                </c:numCache>
              </c:numRef>
            </c:plus>
            <c:minus>
              <c:numRef>
                <c:f>Sheet2!$AH$53:$AH$58</c:f>
                <c:numCache>
                  <c:formatCode>General</c:formatCode>
                  <c:ptCount val="6"/>
                  <c:pt idx="0">
                    <c:v>0.27677853597987706</c:v>
                  </c:pt>
                  <c:pt idx="1">
                    <c:v>8.344658297757658E-2</c:v>
                  </c:pt>
                  <c:pt idx="2">
                    <c:v>3.9024545587663155E-2</c:v>
                  </c:pt>
                  <c:pt idx="3">
                    <c:v>9.7435441399703851E-2</c:v>
                  </c:pt>
                  <c:pt idx="4">
                    <c:v>6.2589450981211464E-2</c:v>
                  </c:pt>
                  <c:pt idx="5">
                    <c:v>6.3198928724057329E-2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Sheet2!$K$53:$K$58</c:f>
              <c:numCache>
                <c:formatCode>General</c:formatCode>
                <c:ptCount val="6"/>
                <c:pt idx="0">
                  <c:v>1.2728274318850612</c:v>
                </c:pt>
                <c:pt idx="1">
                  <c:v>1.2529880067804624</c:v>
                </c:pt>
                <c:pt idx="2">
                  <c:v>1.1813913872059389</c:v>
                </c:pt>
                <c:pt idx="3">
                  <c:v>1.0402503862051029</c:v>
                </c:pt>
                <c:pt idx="4">
                  <c:v>0.99427489121034796</c:v>
                </c:pt>
                <c:pt idx="5">
                  <c:v>1.0716255056035031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72-4D96-99C1-829CC1C0A6C4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Sheet2!$AH$59:$AH$64</c:f>
                <c:numCache>
                  <c:formatCode>General</c:formatCode>
                  <c:ptCount val="6"/>
                  <c:pt idx="0">
                    <c:v>5.1966816403539645E-2</c:v>
                  </c:pt>
                  <c:pt idx="1">
                    <c:v>4.2689032365976778E-2</c:v>
                  </c:pt>
                  <c:pt idx="2">
                    <c:v>5.0259041756170943E-2</c:v>
                  </c:pt>
                  <c:pt idx="3">
                    <c:v>0.11463142695170084</c:v>
                  </c:pt>
                  <c:pt idx="4">
                    <c:v>7.2265252592824375E-2</c:v>
                  </c:pt>
                  <c:pt idx="5">
                    <c:v>0.14181353863736243</c:v>
                  </c:pt>
                </c:numCache>
              </c:numRef>
            </c:plus>
            <c:minus>
              <c:numRef>
                <c:f>Sheet2!$AH$59:$AH$64</c:f>
                <c:numCache>
                  <c:formatCode>General</c:formatCode>
                  <c:ptCount val="6"/>
                  <c:pt idx="0">
                    <c:v>5.1966816403539645E-2</c:v>
                  </c:pt>
                  <c:pt idx="1">
                    <c:v>4.2689032365976778E-2</c:v>
                  </c:pt>
                  <c:pt idx="2">
                    <c:v>5.0259041756170943E-2</c:v>
                  </c:pt>
                  <c:pt idx="3">
                    <c:v>0.11463142695170084</c:v>
                  </c:pt>
                  <c:pt idx="4">
                    <c:v>7.2265252592824375E-2</c:v>
                  </c:pt>
                  <c:pt idx="5">
                    <c:v>0.14181353863736243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Sheet2!$K$59:$K$64</c:f>
              <c:numCache>
                <c:formatCode>General</c:formatCode>
                <c:ptCount val="6"/>
                <c:pt idx="0">
                  <c:v>0.96055321950297434</c:v>
                </c:pt>
                <c:pt idx="1">
                  <c:v>0.89059864452804716</c:v>
                </c:pt>
                <c:pt idx="2">
                  <c:v>0.96779052668106147</c:v>
                </c:pt>
                <c:pt idx="3">
                  <c:v>0.8371183861105137</c:v>
                </c:pt>
                <c:pt idx="4">
                  <c:v>0.81472149707487651</c:v>
                </c:pt>
                <c:pt idx="5">
                  <c:v>0.82858893516639132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72-4D96-99C1-829CC1C0A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27648"/>
        <c:axId val="114628224"/>
      </c:scatterChart>
      <c:valAx>
        <c:axId val="11462764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628224"/>
        <c:crosses val="autoZero"/>
        <c:crossBetween val="midCat"/>
      </c:valAx>
      <c:valAx>
        <c:axId val="114628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62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TSC2pT1462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Sheet2!$AI$53:$AI$58</c:f>
                <c:numCache>
                  <c:formatCode>General</c:formatCode>
                  <c:ptCount val="6"/>
                  <c:pt idx="0">
                    <c:v>9.0675774036627035E-2</c:v>
                  </c:pt>
                  <c:pt idx="1">
                    <c:v>5.8101393674235016E-2</c:v>
                  </c:pt>
                  <c:pt idx="2">
                    <c:v>4.4586631662848292E-2</c:v>
                  </c:pt>
                  <c:pt idx="3">
                    <c:v>0.21641765933867774</c:v>
                  </c:pt>
                  <c:pt idx="4">
                    <c:v>9.0584294320049261E-2</c:v>
                  </c:pt>
                  <c:pt idx="5">
                    <c:v>0.18396788115604923</c:v>
                  </c:pt>
                </c:numCache>
              </c:numRef>
            </c:plus>
            <c:minus>
              <c:numRef>
                <c:f>Sheet2!$AI$53:$AI$58</c:f>
                <c:numCache>
                  <c:formatCode>General</c:formatCode>
                  <c:ptCount val="6"/>
                  <c:pt idx="0">
                    <c:v>9.0675774036627035E-2</c:v>
                  </c:pt>
                  <c:pt idx="1">
                    <c:v>5.8101393674235016E-2</c:v>
                  </c:pt>
                  <c:pt idx="2">
                    <c:v>4.4586631662848292E-2</c:v>
                  </c:pt>
                  <c:pt idx="3">
                    <c:v>0.21641765933867774</c:v>
                  </c:pt>
                  <c:pt idx="4">
                    <c:v>9.0584294320049261E-2</c:v>
                  </c:pt>
                  <c:pt idx="5">
                    <c:v>0.18396788115604923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Sheet2!$L$53:$L$58</c:f>
              <c:numCache>
                <c:formatCode>General</c:formatCode>
                <c:ptCount val="6"/>
                <c:pt idx="0">
                  <c:v>0.56480323976800217</c:v>
                </c:pt>
                <c:pt idx="1">
                  <c:v>1.2686544132341728</c:v>
                </c:pt>
                <c:pt idx="2">
                  <c:v>1.2550178145253958</c:v>
                </c:pt>
                <c:pt idx="3">
                  <c:v>1.4860762771106191</c:v>
                </c:pt>
                <c:pt idx="4">
                  <c:v>1.254159870945172</c:v>
                </c:pt>
                <c:pt idx="5">
                  <c:v>1.4076627695324939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D6-4ACB-A700-3DE9247A1833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Sheet2!$AI$59:$AI$64</c:f>
                <c:numCache>
                  <c:formatCode>General</c:formatCode>
                  <c:ptCount val="6"/>
                  <c:pt idx="0">
                    <c:v>0.11626953392938069</c:v>
                  </c:pt>
                  <c:pt idx="1">
                    <c:v>6.3477379569353828E-2</c:v>
                  </c:pt>
                  <c:pt idx="2">
                    <c:v>0.10219623342756609</c:v>
                  </c:pt>
                  <c:pt idx="3">
                    <c:v>9.0209240842301044E-2</c:v>
                  </c:pt>
                  <c:pt idx="4">
                    <c:v>7.865068368780867E-2</c:v>
                  </c:pt>
                  <c:pt idx="5">
                    <c:v>0.10973439439177377</c:v>
                  </c:pt>
                </c:numCache>
              </c:numRef>
            </c:plus>
            <c:minus>
              <c:numRef>
                <c:f>Sheet2!$AI$59:$AI$64</c:f>
                <c:numCache>
                  <c:formatCode>General</c:formatCode>
                  <c:ptCount val="6"/>
                  <c:pt idx="0">
                    <c:v>0.11626953392938069</c:v>
                  </c:pt>
                  <c:pt idx="1">
                    <c:v>6.3477379569353828E-2</c:v>
                  </c:pt>
                  <c:pt idx="2">
                    <c:v>0.10219623342756609</c:v>
                  </c:pt>
                  <c:pt idx="3">
                    <c:v>9.0209240842301044E-2</c:v>
                  </c:pt>
                  <c:pt idx="4">
                    <c:v>7.865068368780867E-2</c:v>
                  </c:pt>
                  <c:pt idx="5">
                    <c:v>0.10973439439177377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Sheet2!$L$59:$L$64</c:f>
              <c:numCache>
                <c:formatCode>General</c:formatCode>
                <c:ptCount val="6"/>
                <c:pt idx="0">
                  <c:v>0.55836199896899474</c:v>
                </c:pt>
                <c:pt idx="1">
                  <c:v>0.78360584313616688</c:v>
                </c:pt>
                <c:pt idx="2">
                  <c:v>0.86005861865031574</c:v>
                </c:pt>
                <c:pt idx="3">
                  <c:v>0.85182200011052844</c:v>
                </c:pt>
                <c:pt idx="4">
                  <c:v>0.8738041451863684</c:v>
                </c:pt>
                <c:pt idx="5">
                  <c:v>0.90201497923339991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D6-4ACB-A700-3DE9247A1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79808"/>
        <c:axId val="114680384"/>
      </c:scatterChart>
      <c:valAx>
        <c:axId val="11467980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680384"/>
        <c:crosses val="autoZero"/>
        <c:crossBetween val="midCat"/>
      </c:valAx>
      <c:valAx>
        <c:axId val="114680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679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IRS1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Sheet2!$AJ$53:$AJ$58</c:f>
                <c:numCache>
                  <c:formatCode>General</c:formatCode>
                  <c:ptCount val="6"/>
                  <c:pt idx="0">
                    <c:v>0.22542954218449088</c:v>
                  </c:pt>
                  <c:pt idx="1">
                    <c:v>0.17891420342844774</c:v>
                  </c:pt>
                  <c:pt idx="2">
                    <c:v>0.16866022659018062</c:v>
                  </c:pt>
                  <c:pt idx="3">
                    <c:v>9.0778550176244074E-2</c:v>
                  </c:pt>
                  <c:pt idx="4">
                    <c:v>0.15169305766707186</c:v>
                  </c:pt>
                  <c:pt idx="5">
                    <c:v>0.111679542680652</c:v>
                  </c:pt>
                </c:numCache>
              </c:numRef>
            </c:plus>
            <c:minus>
              <c:numRef>
                <c:f>Sheet2!$AJ$53:$AJ$58</c:f>
                <c:numCache>
                  <c:formatCode>General</c:formatCode>
                  <c:ptCount val="6"/>
                  <c:pt idx="0">
                    <c:v>0.22542954218449088</c:v>
                  </c:pt>
                  <c:pt idx="1">
                    <c:v>0.17891420342844774</c:v>
                  </c:pt>
                  <c:pt idx="2">
                    <c:v>0.16866022659018062</c:v>
                  </c:pt>
                  <c:pt idx="3">
                    <c:v>9.0778550176244074E-2</c:v>
                  </c:pt>
                  <c:pt idx="4">
                    <c:v>0.15169305766707186</c:v>
                  </c:pt>
                  <c:pt idx="5">
                    <c:v>0.111679542680652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Sheet2!$M$53:$M$58</c:f>
              <c:numCache>
                <c:formatCode>General</c:formatCode>
                <c:ptCount val="6"/>
                <c:pt idx="0">
                  <c:v>1.1900488867175423</c:v>
                </c:pt>
                <c:pt idx="1">
                  <c:v>1.2907059872468043</c:v>
                </c:pt>
                <c:pt idx="2">
                  <c:v>1.1994411553613249</c:v>
                </c:pt>
                <c:pt idx="3">
                  <c:v>1.4195200609989334</c:v>
                </c:pt>
                <c:pt idx="4">
                  <c:v>1.4421883097893926</c:v>
                </c:pt>
                <c:pt idx="5">
                  <c:v>1.3550586771693731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AC-4E93-98DF-5FE5A94E5365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Sheet2!$AJ$59:$AJ$64</c:f>
                <c:numCache>
                  <c:formatCode>General</c:formatCode>
                  <c:ptCount val="6"/>
                  <c:pt idx="0">
                    <c:v>0.12778828520287436</c:v>
                  </c:pt>
                  <c:pt idx="1">
                    <c:v>0.13779267718001109</c:v>
                  </c:pt>
                  <c:pt idx="2">
                    <c:v>0.10653931976979583</c:v>
                  </c:pt>
                  <c:pt idx="3">
                    <c:v>0.13627619713999889</c:v>
                  </c:pt>
                  <c:pt idx="4">
                    <c:v>0.16375294631079162</c:v>
                  </c:pt>
                  <c:pt idx="5">
                    <c:v>0.10993112858910088</c:v>
                  </c:pt>
                </c:numCache>
              </c:numRef>
            </c:plus>
            <c:minus>
              <c:numRef>
                <c:f>Sheet2!$AJ$59:$AJ$64</c:f>
                <c:numCache>
                  <c:formatCode>General</c:formatCode>
                  <c:ptCount val="6"/>
                  <c:pt idx="0">
                    <c:v>0.12778828520287436</c:v>
                  </c:pt>
                  <c:pt idx="1">
                    <c:v>0.13779267718001109</c:v>
                  </c:pt>
                  <c:pt idx="2">
                    <c:v>0.10653931976979583</c:v>
                  </c:pt>
                  <c:pt idx="3">
                    <c:v>0.13627619713999889</c:v>
                  </c:pt>
                  <c:pt idx="4">
                    <c:v>0.16375294631079162</c:v>
                  </c:pt>
                  <c:pt idx="5">
                    <c:v>0.10993112858910088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Sheet2!$M$59:$M$64</c:f>
              <c:numCache>
                <c:formatCode>General</c:formatCode>
                <c:ptCount val="6"/>
                <c:pt idx="0">
                  <c:v>0.59086260665655366</c:v>
                </c:pt>
                <c:pt idx="1">
                  <c:v>0.72154688857015115</c:v>
                </c:pt>
                <c:pt idx="2">
                  <c:v>0.74734160765288993</c:v>
                </c:pt>
                <c:pt idx="3">
                  <c:v>0.76519169371407059</c:v>
                </c:pt>
                <c:pt idx="4">
                  <c:v>0.75396588159192413</c:v>
                </c:pt>
                <c:pt idx="5">
                  <c:v>0.60582600974368028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C-4E93-98DF-5FE5A94E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2688"/>
        <c:axId val="114683264"/>
      </c:scatterChart>
      <c:valAx>
        <c:axId val="11468268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683264"/>
        <c:crosses val="autoZero"/>
        <c:crossBetween val="midCat"/>
      </c:valAx>
      <c:valAx>
        <c:axId val="11468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6826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IRS1pS636/639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Sheet2!$AK$53:$AK$58</c:f>
                <c:numCache>
                  <c:formatCode>General</c:formatCode>
                  <c:ptCount val="6"/>
                  <c:pt idx="0">
                    <c:v>8.0684464342911211E-2</c:v>
                  </c:pt>
                  <c:pt idx="1">
                    <c:v>0.39729506396541509</c:v>
                  </c:pt>
                  <c:pt idx="2">
                    <c:v>9.8407450996822993E-2</c:v>
                  </c:pt>
                  <c:pt idx="3">
                    <c:v>0.12726344084816474</c:v>
                  </c:pt>
                  <c:pt idx="4">
                    <c:v>0.27453749392775861</c:v>
                  </c:pt>
                  <c:pt idx="5">
                    <c:v>0.20916439017031885</c:v>
                  </c:pt>
                </c:numCache>
              </c:numRef>
            </c:plus>
            <c:minus>
              <c:numRef>
                <c:f>Sheet2!$AK$53:$AK$58</c:f>
                <c:numCache>
                  <c:formatCode>General</c:formatCode>
                  <c:ptCount val="6"/>
                  <c:pt idx="0">
                    <c:v>8.0684464342911211E-2</c:v>
                  </c:pt>
                  <c:pt idx="1">
                    <c:v>0.39729506396541509</c:v>
                  </c:pt>
                  <c:pt idx="2">
                    <c:v>9.8407450996822993E-2</c:v>
                  </c:pt>
                  <c:pt idx="3">
                    <c:v>0.12726344084816474</c:v>
                  </c:pt>
                  <c:pt idx="4">
                    <c:v>0.27453749392775861</c:v>
                  </c:pt>
                  <c:pt idx="5">
                    <c:v>0.20916439017031885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Sheet2!$N$53:$N$58</c:f>
              <c:numCache>
                <c:formatCode>General</c:formatCode>
                <c:ptCount val="6"/>
                <c:pt idx="0">
                  <c:v>0.63582148723294107</c:v>
                </c:pt>
                <c:pt idx="1">
                  <c:v>1.8367844154492288</c:v>
                </c:pt>
                <c:pt idx="2">
                  <c:v>1.5357022938906777</c:v>
                </c:pt>
                <c:pt idx="3">
                  <c:v>1.4417901018773753</c:v>
                </c:pt>
                <c:pt idx="4">
                  <c:v>1.3113112413764543</c:v>
                </c:pt>
                <c:pt idx="5">
                  <c:v>1.5567297226687848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4-4C2B-A2F0-4E94E0FBF40C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Sheet2!$AK$59:$AK$64</c:f>
                <c:numCache>
                  <c:formatCode>General</c:formatCode>
                  <c:ptCount val="6"/>
                  <c:pt idx="0">
                    <c:v>2.0283334376681221E-2</c:v>
                  </c:pt>
                  <c:pt idx="1">
                    <c:v>9.3331681564496144E-2</c:v>
                  </c:pt>
                  <c:pt idx="2">
                    <c:v>0.12757989519721652</c:v>
                  </c:pt>
                  <c:pt idx="3">
                    <c:v>0.17481323925082204</c:v>
                  </c:pt>
                  <c:pt idx="4">
                    <c:v>0.25237650009380308</c:v>
                  </c:pt>
                  <c:pt idx="5">
                    <c:v>0.24827520494397745</c:v>
                  </c:pt>
                </c:numCache>
              </c:numRef>
            </c:plus>
            <c:minus>
              <c:numRef>
                <c:f>Sheet2!$AK$59:$AK$64</c:f>
                <c:numCache>
                  <c:formatCode>General</c:formatCode>
                  <c:ptCount val="6"/>
                  <c:pt idx="0">
                    <c:v>2.0283334376681221E-2</c:v>
                  </c:pt>
                  <c:pt idx="1">
                    <c:v>9.3331681564496144E-2</c:v>
                  </c:pt>
                  <c:pt idx="2">
                    <c:v>0.12757989519721652</c:v>
                  </c:pt>
                  <c:pt idx="3">
                    <c:v>0.17481323925082204</c:v>
                  </c:pt>
                  <c:pt idx="4">
                    <c:v>0.25237650009380308</c:v>
                  </c:pt>
                  <c:pt idx="5">
                    <c:v>0.24827520494397745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Sheet2!$N$59:$N$64</c:f>
              <c:numCache>
                <c:formatCode>General</c:formatCode>
                <c:ptCount val="6"/>
                <c:pt idx="0">
                  <c:v>0.3230471920174644</c:v>
                </c:pt>
                <c:pt idx="1">
                  <c:v>0.51133102511386386</c:v>
                </c:pt>
                <c:pt idx="2">
                  <c:v>0.74143601395440051</c:v>
                </c:pt>
                <c:pt idx="3">
                  <c:v>0.76295102501710488</c:v>
                </c:pt>
                <c:pt idx="4">
                  <c:v>0.75729006952086997</c:v>
                </c:pt>
                <c:pt idx="5">
                  <c:v>0.74401752114803676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84-4C2B-A2F0-4E94E0FBF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85568"/>
        <c:axId val="114686144"/>
      </c:scatterChart>
      <c:valAx>
        <c:axId val="11468556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86144"/>
        <c:crosses val="autoZero"/>
        <c:crossBetween val="midCat"/>
      </c:valAx>
      <c:valAx>
        <c:axId val="114686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4685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4E-BP1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Sheet2!$AL$53:$AL$58</c:f>
                <c:numCache>
                  <c:formatCode>General</c:formatCode>
                  <c:ptCount val="6"/>
                  <c:pt idx="0">
                    <c:v>0.29117551808642622</c:v>
                  </c:pt>
                  <c:pt idx="1">
                    <c:v>7.906299445584386E-2</c:v>
                  </c:pt>
                  <c:pt idx="2">
                    <c:v>0.13110638982182832</c:v>
                  </c:pt>
                  <c:pt idx="3">
                    <c:v>6.904632290304194E-2</c:v>
                  </c:pt>
                  <c:pt idx="4">
                    <c:v>0.10485787708669782</c:v>
                  </c:pt>
                  <c:pt idx="5">
                    <c:v>0.10151664240384721</c:v>
                  </c:pt>
                </c:numCache>
              </c:numRef>
            </c:plus>
            <c:minus>
              <c:numRef>
                <c:f>Sheet2!$AL$53:$AL$58</c:f>
                <c:numCache>
                  <c:formatCode>General</c:formatCode>
                  <c:ptCount val="6"/>
                  <c:pt idx="0">
                    <c:v>0.29117551808642622</c:v>
                  </c:pt>
                  <c:pt idx="1">
                    <c:v>7.906299445584386E-2</c:v>
                  </c:pt>
                  <c:pt idx="2">
                    <c:v>0.13110638982182832</c:v>
                  </c:pt>
                  <c:pt idx="3">
                    <c:v>6.904632290304194E-2</c:v>
                  </c:pt>
                  <c:pt idx="4">
                    <c:v>0.10485787708669782</c:v>
                  </c:pt>
                  <c:pt idx="5">
                    <c:v>0.10151664240384721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Sheet2!$O$53:$O$58</c:f>
              <c:numCache>
                <c:formatCode>General</c:formatCode>
                <c:ptCount val="6"/>
                <c:pt idx="0">
                  <c:v>0.70032702916006673</c:v>
                </c:pt>
                <c:pt idx="1">
                  <c:v>0.62128889025522871</c:v>
                </c:pt>
                <c:pt idx="2">
                  <c:v>0.58788919075639878</c:v>
                </c:pt>
                <c:pt idx="3">
                  <c:v>0.63395727147980208</c:v>
                </c:pt>
                <c:pt idx="4">
                  <c:v>0.51717766252625519</c:v>
                </c:pt>
                <c:pt idx="5">
                  <c:v>0.59426790555242026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43-4149-984C-90F4E8BFB47D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Sheet2!$AL$59:$AL$64</c:f>
                <c:numCache>
                  <c:formatCode>General</c:formatCode>
                  <c:ptCount val="6"/>
                  <c:pt idx="0">
                    <c:v>0.30331524803455956</c:v>
                  </c:pt>
                  <c:pt idx="1">
                    <c:v>0.245925972150912</c:v>
                  </c:pt>
                  <c:pt idx="2">
                    <c:v>0.26726212154001538</c:v>
                  </c:pt>
                  <c:pt idx="3">
                    <c:v>0.11249812459004092</c:v>
                  </c:pt>
                  <c:pt idx="4">
                    <c:v>3.7536479287106662E-2</c:v>
                  </c:pt>
                  <c:pt idx="5">
                    <c:v>0.27134737666854275</c:v>
                  </c:pt>
                </c:numCache>
              </c:numRef>
            </c:plus>
            <c:minus>
              <c:numRef>
                <c:f>Sheet2!$AL$59:$AL$64</c:f>
                <c:numCache>
                  <c:formatCode>General</c:formatCode>
                  <c:ptCount val="6"/>
                  <c:pt idx="0">
                    <c:v>0.30331524803455956</c:v>
                  </c:pt>
                  <c:pt idx="1">
                    <c:v>0.245925972150912</c:v>
                  </c:pt>
                  <c:pt idx="2">
                    <c:v>0.26726212154001538</c:v>
                  </c:pt>
                  <c:pt idx="3">
                    <c:v>0.11249812459004092</c:v>
                  </c:pt>
                  <c:pt idx="4">
                    <c:v>3.7536479287106662E-2</c:v>
                  </c:pt>
                  <c:pt idx="5">
                    <c:v>0.27134737666854275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Sheet2!$O$59:$O$64</c:f>
              <c:numCache>
                <c:formatCode>General</c:formatCode>
                <c:ptCount val="6"/>
                <c:pt idx="0">
                  <c:v>1.4963926070786688</c:v>
                </c:pt>
                <c:pt idx="1">
                  <c:v>1.3586748076816551</c:v>
                </c:pt>
                <c:pt idx="2">
                  <c:v>1.4505456746062695</c:v>
                </c:pt>
                <c:pt idx="3">
                  <c:v>1.3508528886088491</c:v>
                </c:pt>
                <c:pt idx="4">
                  <c:v>1.139337178422106</c:v>
                </c:pt>
                <c:pt idx="5">
                  <c:v>1.3947115640251739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43-4149-984C-90F4E8BFB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2944"/>
        <c:axId val="133563520"/>
      </c:scatterChart>
      <c:valAx>
        <c:axId val="1335629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563520"/>
        <c:crosses val="autoZero"/>
        <c:crossBetween val="midCat"/>
      </c:valAx>
      <c:valAx>
        <c:axId val="133563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562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4E-BP1pT37/46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Sheet2!$AM$53:$AM$58</c:f>
                <c:numCache>
                  <c:formatCode>General</c:formatCode>
                  <c:ptCount val="6"/>
                  <c:pt idx="0">
                    <c:v>0.11013887248952782</c:v>
                  </c:pt>
                  <c:pt idx="1">
                    <c:v>8.2606283883613768E-2</c:v>
                  </c:pt>
                  <c:pt idx="2">
                    <c:v>0.12277865077344761</c:v>
                  </c:pt>
                  <c:pt idx="3">
                    <c:v>0.10668365669178521</c:v>
                  </c:pt>
                  <c:pt idx="4">
                    <c:v>0.12909173900458812</c:v>
                  </c:pt>
                  <c:pt idx="5">
                    <c:v>0.16333685981493282</c:v>
                  </c:pt>
                </c:numCache>
              </c:numRef>
            </c:plus>
            <c:minus>
              <c:numRef>
                <c:f>Sheet2!$AM$53:$AM$58</c:f>
                <c:numCache>
                  <c:formatCode>General</c:formatCode>
                  <c:ptCount val="6"/>
                  <c:pt idx="0">
                    <c:v>0.11013887248952782</c:v>
                  </c:pt>
                  <c:pt idx="1">
                    <c:v>8.2606283883613768E-2</c:v>
                  </c:pt>
                  <c:pt idx="2">
                    <c:v>0.12277865077344761</c:v>
                  </c:pt>
                  <c:pt idx="3">
                    <c:v>0.10668365669178521</c:v>
                  </c:pt>
                  <c:pt idx="4">
                    <c:v>0.12909173900458812</c:v>
                  </c:pt>
                  <c:pt idx="5">
                    <c:v>0.16333685981493282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Sheet2!$P$53:$P$58</c:f>
              <c:numCache>
                <c:formatCode>General</c:formatCode>
                <c:ptCount val="6"/>
                <c:pt idx="0">
                  <c:v>0.24050006601864871</c:v>
                </c:pt>
                <c:pt idx="1">
                  <c:v>0.58545486630970012</c:v>
                </c:pt>
                <c:pt idx="2">
                  <c:v>0.76003463483635414</c:v>
                </c:pt>
                <c:pt idx="3">
                  <c:v>0.7811830272004614</c:v>
                </c:pt>
                <c:pt idx="4">
                  <c:v>0.72584796281476816</c:v>
                </c:pt>
                <c:pt idx="5">
                  <c:v>0.73131099119303933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2-45C9-B1F7-65004B6BE06C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Sheet2!$AM$59:$AM$64</c:f>
                <c:numCache>
                  <c:formatCode>General</c:formatCode>
                  <c:ptCount val="6"/>
                  <c:pt idx="0">
                    <c:v>6.4922683319617772E-2</c:v>
                  </c:pt>
                  <c:pt idx="1">
                    <c:v>0.13194801028233291</c:v>
                  </c:pt>
                  <c:pt idx="2">
                    <c:v>0.19864610250418371</c:v>
                  </c:pt>
                  <c:pt idx="3">
                    <c:v>0.15106252768296047</c:v>
                  </c:pt>
                  <c:pt idx="4">
                    <c:v>0.12924970904817476</c:v>
                  </c:pt>
                  <c:pt idx="5">
                    <c:v>6.6332727789018484E-2</c:v>
                  </c:pt>
                </c:numCache>
              </c:numRef>
            </c:plus>
            <c:minus>
              <c:numRef>
                <c:f>Sheet2!$AM$59:$AM$64</c:f>
                <c:numCache>
                  <c:formatCode>General</c:formatCode>
                  <c:ptCount val="6"/>
                  <c:pt idx="0">
                    <c:v>6.4922683319617772E-2</c:v>
                  </c:pt>
                  <c:pt idx="1">
                    <c:v>0.13194801028233291</c:v>
                  </c:pt>
                  <c:pt idx="2">
                    <c:v>0.19864610250418371</c:v>
                  </c:pt>
                  <c:pt idx="3">
                    <c:v>0.15106252768296047</c:v>
                  </c:pt>
                  <c:pt idx="4">
                    <c:v>0.12924970904817476</c:v>
                  </c:pt>
                  <c:pt idx="5">
                    <c:v>6.6332727789018484E-2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Sheet2!$P$59:$P$64</c:f>
              <c:numCache>
                <c:formatCode>General</c:formatCode>
                <c:ptCount val="6"/>
                <c:pt idx="0">
                  <c:v>0.55623575457645791</c:v>
                </c:pt>
                <c:pt idx="1">
                  <c:v>1.1232456835804057</c:v>
                </c:pt>
                <c:pt idx="2">
                  <c:v>1.7533604142016497</c:v>
                </c:pt>
                <c:pt idx="3">
                  <c:v>1.7260531797955856</c:v>
                </c:pt>
                <c:pt idx="4">
                  <c:v>1.4621069650232672</c:v>
                </c:pt>
                <c:pt idx="5">
                  <c:v>1.4583250646478931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52-45C9-B1F7-65004B6BE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6400"/>
        <c:axId val="133566976"/>
      </c:scatterChart>
      <c:valAx>
        <c:axId val="13356640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566976"/>
        <c:crosses val="autoZero"/>
        <c:crossBetween val="midCat"/>
      </c:valAx>
      <c:valAx>
        <c:axId val="133566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566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GAPDH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Sheet2!$AN$53:$AN$58</c:f>
                <c:numCache>
                  <c:formatCode>General</c:formatCode>
                  <c:ptCount val="6"/>
                  <c:pt idx="0">
                    <c:v>0.12377260477070612</c:v>
                  </c:pt>
                  <c:pt idx="1">
                    <c:v>0.10705201369269902</c:v>
                  </c:pt>
                  <c:pt idx="2">
                    <c:v>5.7084616178576741E-2</c:v>
                  </c:pt>
                  <c:pt idx="3">
                    <c:v>4.0688587866781721E-2</c:v>
                  </c:pt>
                  <c:pt idx="4">
                    <c:v>5.1676405768427747E-2</c:v>
                  </c:pt>
                  <c:pt idx="5">
                    <c:v>4.6238589131811891E-2</c:v>
                  </c:pt>
                </c:numCache>
              </c:numRef>
            </c:plus>
            <c:minus>
              <c:numRef>
                <c:f>Sheet2!$AN$53:$AN$58</c:f>
                <c:numCache>
                  <c:formatCode>General</c:formatCode>
                  <c:ptCount val="6"/>
                  <c:pt idx="0">
                    <c:v>0.12377260477070612</c:v>
                  </c:pt>
                  <c:pt idx="1">
                    <c:v>0.10705201369269902</c:v>
                  </c:pt>
                  <c:pt idx="2">
                    <c:v>5.7084616178576741E-2</c:v>
                  </c:pt>
                  <c:pt idx="3">
                    <c:v>4.0688587866781721E-2</c:v>
                  </c:pt>
                  <c:pt idx="4">
                    <c:v>5.1676405768427747E-2</c:v>
                  </c:pt>
                  <c:pt idx="5">
                    <c:v>4.6238589131811891E-2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Sheet2!$Q$53:$Q$58</c:f>
              <c:numCache>
                <c:formatCode>General</c:formatCode>
                <c:ptCount val="6"/>
                <c:pt idx="0">
                  <c:v>0.83889698725909079</c:v>
                </c:pt>
                <c:pt idx="1">
                  <c:v>0.88014387802911509</c:v>
                </c:pt>
                <c:pt idx="2">
                  <c:v>0.8255746403065376</c:v>
                </c:pt>
                <c:pt idx="3">
                  <c:v>0.8858888019836928</c:v>
                </c:pt>
                <c:pt idx="4">
                  <c:v>0.92613995316821485</c:v>
                </c:pt>
                <c:pt idx="5">
                  <c:v>0.83389980579732403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C-4130-89D2-6F68EB959ADA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Sheet2!$AN$59:$AN$64</c:f>
                <c:numCache>
                  <c:formatCode>General</c:formatCode>
                  <c:ptCount val="6"/>
                  <c:pt idx="0">
                    <c:v>7.8056641813103234E-2</c:v>
                  </c:pt>
                  <c:pt idx="1">
                    <c:v>7.3064340893434276E-2</c:v>
                  </c:pt>
                  <c:pt idx="2">
                    <c:v>9.0204415029826318E-2</c:v>
                  </c:pt>
                  <c:pt idx="3">
                    <c:v>6.9967471742807485E-2</c:v>
                  </c:pt>
                  <c:pt idx="4">
                    <c:v>0.12266413174292577</c:v>
                  </c:pt>
                  <c:pt idx="5">
                    <c:v>0.11402687515319329</c:v>
                  </c:pt>
                </c:numCache>
              </c:numRef>
            </c:plus>
            <c:minus>
              <c:numRef>
                <c:f>Sheet2!$AN$59:$AN$64</c:f>
                <c:numCache>
                  <c:formatCode>General</c:formatCode>
                  <c:ptCount val="6"/>
                  <c:pt idx="0">
                    <c:v>7.8056641813103234E-2</c:v>
                  </c:pt>
                  <c:pt idx="1">
                    <c:v>7.3064340893434276E-2</c:v>
                  </c:pt>
                  <c:pt idx="2">
                    <c:v>9.0204415029826318E-2</c:v>
                  </c:pt>
                  <c:pt idx="3">
                    <c:v>6.9967471742807485E-2</c:v>
                  </c:pt>
                  <c:pt idx="4">
                    <c:v>0.12266413174292577</c:v>
                  </c:pt>
                  <c:pt idx="5">
                    <c:v>0.11402687515319329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Sheet2!$Q$59:$Q$64</c:f>
              <c:numCache>
                <c:formatCode>General</c:formatCode>
                <c:ptCount val="6"/>
                <c:pt idx="0">
                  <c:v>1.1660547652890032</c:v>
                </c:pt>
                <c:pt idx="1">
                  <c:v>1.0967790814145937</c:v>
                </c:pt>
                <c:pt idx="2">
                  <c:v>1.1274149782917071</c:v>
                </c:pt>
                <c:pt idx="3">
                  <c:v>1.091389591942225</c:v>
                </c:pt>
                <c:pt idx="4">
                  <c:v>1.1503125583374081</c:v>
                </c:pt>
                <c:pt idx="5">
                  <c:v>1.2054373403188583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C-4130-89D2-6F68EB959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3569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ERK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Sheet2!$AN$53:$AN$58</c:f>
                <c:numCache>
                  <c:formatCode>General</c:formatCode>
                  <c:ptCount val="6"/>
                  <c:pt idx="0">
                    <c:v>0.12377260477070612</c:v>
                  </c:pt>
                  <c:pt idx="1">
                    <c:v>0.10705201369269902</c:v>
                  </c:pt>
                  <c:pt idx="2">
                    <c:v>5.7084616178576741E-2</c:v>
                  </c:pt>
                  <c:pt idx="3">
                    <c:v>4.0688587866781721E-2</c:v>
                  </c:pt>
                  <c:pt idx="4">
                    <c:v>5.1676405768427747E-2</c:v>
                  </c:pt>
                  <c:pt idx="5">
                    <c:v>4.6238589131811891E-2</c:v>
                  </c:pt>
                </c:numCache>
              </c:numRef>
            </c:plus>
            <c:minus>
              <c:numRef>
                <c:f>Sheet2!$AN$53:$AN$58</c:f>
                <c:numCache>
                  <c:formatCode>General</c:formatCode>
                  <c:ptCount val="6"/>
                  <c:pt idx="0">
                    <c:v>0.12377260477070612</c:v>
                  </c:pt>
                  <c:pt idx="1">
                    <c:v>0.10705201369269902</c:v>
                  </c:pt>
                  <c:pt idx="2">
                    <c:v>5.7084616178576741E-2</c:v>
                  </c:pt>
                  <c:pt idx="3">
                    <c:v>4.0688587866781721E-2</c:v>
                  </c:pt>
                  <c:pt idx="4">
                    <c:v>5.1676405768427747E-2</c:v>
                  </c:pt>
                  <c:pt idx="5">
                    <c:v>4.6238589131811891E-2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Sheet2!$R$53:$R$58</c:f>
              <c:numCache>
                <c:formatCode>General</c:formatCode>
                <c:ptCount val="6"/>
                <c:pt idx="0">
                  <c:v>1.015005666541215</c:v>
                </c:pt>
                <c:pt idx="1">
                  <c:v>1.1864164588902526</c:v>
                </c:pt>
                <c:pt idx="2">
                  <c:v>1.0504083378559583</c:v>
                </c:pt>
                <c:pt idx="3">
                  <c:v>1.048898358359545</c:v>
                </c:pt>
                <c:pt idx="4">
                  <c:v>1.0333582709763602</c:v>
                </c:pt>
                <c:pt idx="5">
                  <c:v>1.0210801587811256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FD-43B4-8A56-0D24C775A8F4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Sheet2!$AN$59:$AN$64</c:f>
                <c:numCache>
                  <c:formatCode>General</c:formatCode>
                  <c:ptCount val="6"/>
                  <c:pt idx="0">
                    <c:v>7.8056641813103234E-2</c:v>
                  </c:pt>
                  <c:pt idx="1">
                    <c:v>7.3064340893434276E-2</c:v>
                  </c:pt>
                  <c:pt idx="2">
                    <c:v>9.0204415029826318E-2</c:v>
                  </c:pt>
                  <c:pt idx="3">
                    <c:v>6.9967471742807485E-2</c:v>
                  </c:pt>
                  <c:pt idx="4">
                    <c:v>0.12266413174292577</c:v>
                  </c:pt>
                  <c:pt idx="5">
                    <c:v>0.11402687515319329</c:v>
                  </c:pt>
                </c:numCache>
              </c:numRef>
            </c:plus>
            <c:minus>
              <c:numRef>
                <c:f>Sheet2!$AN$59:$AN$64</c:f>
                <c:numCache>
                  <c:formatCode>General</c:formatCode>
                  <c:ptCount val="6"/>
                  <c:pt idx="0">
                    <c:v>7.8056641813103234E-2</c:v>
                  </c:pt>
                  <c:pt idx="1">
                    <c:v>7.3064340893434276E-2</c:v>
                  </c:pt>
                  <c:pt idx="2">
                    <c:v>9.0204415029826318E-2</c:v>
                  </c:pt>
                  <c:pt idx="3">
                    <c:v>6.9967471742807485E-2</c:v>
                  </c:pt>
                  <c:pt idx="4">
                    <c:v>0.12266413174292577</c:v>
                  </c:pt>
                  <c:pt idx="5">
                    <c:v>0.11402687515319329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Sheet2!$R$59:$R$64</c:f>
              <c:numCache>
                <c:formatCode>General</c:formatCode>
                <c:ptCount val="6"/>
                <c:pt idx="0">
                  <c:v>0.97102869643999701</c:v>
                </c:pt>
                <c:pt idx="1">
                  <c:v>0.94925972998666597</c:v>
                </c:pt>
                <c:pt idx="2">
                  <c:v>0.97225303383194062</c:v>
                </c:pt>
                <c:pt idx="3">
                  <c:v>0.94956290640952301</c:v>
                </c:pt>
                <c:pt idx="4">
                  <c:v>0.96763198594400635</c:v>
                </c:pt>
                <c:pt idx="5">
                  <c:v>0.88578950737177009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FD-43B4-8A56-0D24C775A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6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p38-pT180/Y182</a:t>
            </a:r>
          </a:p>
        </c:rich>
      </c:tx>
      <c:layout>
        <c:manualLayout>
          <c:xMode val="edge"/>
          <c:yMode val="edge"/>
          <c:x val="0.28819346109065735"/>
          <c:y val="2.812500346026125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Sheet2!$AR$53:$AR$58</c:f>
                <c:numCache>
                  <c:formatCode>General</c:formatCode>
                  <c:ptCount val="6"/>
                  <c:pt idx="0">
                    <c:v>6.1227615682011058E-2</c:v>
                  </c:pt>
                  <c:pt idx="1">
                    <c:v>5.5381021137106246E-2</c:v>
                  </c:pt>
                  <c:pt idx="2">
                    <c:v>0.15028942273279727</c:v>
                  </c:pt>
                  <c:pt idx="3">
                    <c:v>0.16707617293213792</c:v>
                  </c:pt>
                  <c:pt idx="4">
                    <c:v>0.11034869550393862</c:v>
                  </c:pt>
                  <c:pt idx="5">
                    <c:v>0.27823182367333849</c:v>
                  </c:pt>
                </c:numCache>
              </c:numRef>
            </c:plus>
            <c:minus>
              <c:numRef>
                <c:f>Sheet2!$AR$53:$AR$58</c:f>
                <c:numCache>
                  <c:formatCode>General</c:formatCode>
                  <c:ptCount val="6"/>
                  <c:pt idx="0">
                    <c:v>6.1227615682011058E-2</c:v>
                  </c:pt>
                  <c:pt idx="1">
                    <c:v>5.5381021137106246E-2</c:v>
                  </c:pt>
                  <c:pt idx="2">
                    <c:v>0.15028942273279727</c:v>
                  </c:pt>
                  <c:pt idx="3">
                    <c:v>0.16707617293213792</c:v>
                  </c:pt>
                  <c:pt idx="4">
                    <c:v>0.11034869550393862</c:v>
                  </c:pt>
                  <c:pt idx="5">
                    <c:v>0.27823182367333849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Sheet2!$U$53:$U$58</c:f>
              <c:numCache>
                <c:formatCode>General</c:formatCode>
                <c:ptCount val="6"/>
                <c:pt idx="0">
                  <c:v>0.29911743974406119</c:v>
                </c:pt>
                <c:pt idx="1">
                  <c:v>0.43128369354080892</c:v>
                </c:pt>
                <c:pt idx="2">
                  <c:v>0.46064997023130999</c:v>
                </c:pt>
                <c:pt idx="3">
                  <c:v>0.42063002133810556</c:v>
                </c:pt>
                <c:pt idx="4">
                  <c:v>0.38575185991902394</c:v>
                </c:pt>
                <c:pt idx="5">
                  <c:v>0.53493355390870956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C-42DD-BD91-A276C3DD1F5E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Sheet2!$AR$59:$AR$64</c:f>
                <c:numCache>
                  <c:formatCode>General</c:formatCode>
                  <c:ptCount val="6"/>
                  <c:pt idx="0">
                    <c:v>0.16529666323086487</c:v>
                  </c:pt>
                  <c:pt idx="1">
                    <c:v>0.70993292046722611</c:v>
                  </c:pt>
                  <c:pt idx="2">
                    <c:v>0.74550417201261487</c:v>
                  </c:pt>
                  <c:pt idx="3">
                    <c:v>0.18746874395597427</c:v>
                  </c:pt>
                  <c:pt idx="4">
                    <c:v>0.27185308476294578</c:v>
                  </c:pt>
                  <c:pt idx="5">
                    <c:v>0.59524700576942413</c:v>
                  </c:pt>
                </c:numCache>
              </c:numRef>
            </c:plus>
            <c:minus>
              <c:numRef>
                <c:f>Sheet2!$AR$59:$AR$64</c:f>
                <c:numCache>
                  <c:formatCode>General</c:formatCode>
                  <c:ptCount val="6"/>
                  <c:pt idx="0">
                    <c:v>0.16529666323086487</c:v>
                  </c:pt>
                  <c:pt idx="1">
                    <c:v>0.70993292046722611</c:v>
                  </c:pt>
                  <c:pt idx="2">
                    <c:v>0.74550417201261487</c:v>
                  </c:pt>
                  <c:pt idx="3">
                    <c:v>0.18746874395597427</c:v>
                  </c:pt>
                  <c:pt idx="4">
                    <c:v>0.27185308476294578</c:v>
                  </c:pt>
                  <c:pt idx="5">
                    <c:v>0.59524700576942413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Sheet2!$U$59:$U$64</c:f>
              <c:numCache>
                <c:formatCode>General</c:formatCode>
                <c:ptCount val="6"/>
                <c:pt idx="0">
                  <c:v>1.221989017000543</c:v>
                </c:pt>
                <c:pt idx="1">
                  <c:v>2.3294864561386577</c:v>
                </c:pt>
                <c:pt idx="2">
                  <c:v>2.223124810740809</c:v>
                </c:pt>
                <c:pt idx="3">
                  <c:v>1.0316115027421808</c:v>
                </c:pt>
                <c:pt idx="4">
                  <c:v>1.1655812011243138</c:v>
                </c:pt>
                <c:pt idx="5">
                  <c:v>1.4588451768256434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1C-42DD-BD91-A276C3DD1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6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ERK-pT202/Y204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Sheet2!$AP$53:$AP$58</c:f>
                <c:numCache>
                  <c:formatCode>General</c:formatCode>
                  <c:ptCount val="6"/>
                  <c:pt idx="0">
                    <c:v>5.3665185898379583E-2</c:v>
                  </c:pt>
                  <c:pt idx="1">
                    <c:v>0.50811576288502691</c:v>
                  </c:pt>
                  <c:pt idx="2">
                    <c:v>5.9866777686563399E-2</c:v>
                  </c:pt>
                  <c:pt idx="3">
                    <c:v>6.2261366715877932E-2</c:v>
                  </c:pt>
                  <c:pt idx="4">
                    <c:v>4.0948241157685611E-2</c:v>
                  </c:pt>
                  <c:pt idx="5">
                    <c:v>9.487091992421598E-2</c:v>
                  </c:pt>
                </c:numCache>
              </c:numRef>
            </c:plus>
            <c:minus>
              <c:numRef>
                <c:f>Sheet2!$AP$53:$AP$58</c:f>
                <c:numCache>
                  <c:formatCode>General</c:formatCode>
                  <c:ptCount val="6"/>
                  <c:pt idx="0">
                    <c:v>5.3665185898379583E-2</c:v>
                  </c:pt>
                  <c:pt idx="1">
                    <c:v>0.50811576288502691</c:v>
                  </c:pt>
                  <c:pt idx="2">
                    <c:v>5.9866777686563399E-2</c:v>
                  </c:pt>
                  <c:pt idx="3">
                    <c:v>6.2261366715877932E-2</c:v>
                  </c:pt>
                  <c:pt idx="4">
                    <c:v>4.0948241157685611E-2</c:v>
                  </c:pt>
                  <c:pt idx="5">
                    <c:v>9.487091992421598E-2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Sheet2!$S$53:$S$58</c:f>
              <c:numCache>
                <c:formatCode>General</c:formatCode>
                <c:ptCount val="6"/>
                <c:pt idx="0">
                  <c:v>0.30383987446879002</c:v>
                </c:pt>
                <c:pt idx="1">
                  <c:v>1.8957758853934239</c:v>
                </c:pt>
                <c:pt idx="2">
                  <c:v>0.85987609549482369</c:v>
                </c:pt>
                <c:pt idx="3">
                  <c:v>0.78108139759534112</c:v>
                </c:pt>
                <c:pt idx="4">
                  <c:v>0.90945995677117719</c:v>
                </c:pt>
                <c:pt idx="5">
                  <c:v>1.0201036792164209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8-4F4E-9358-622318C65C6B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Sheet2!$AP$59:$AP$64</c:f>
                <c:numCache>
                  <c:formatCode>General</c:formatCode>
                  <c:ptCount val="6"/>
                  <c:pt idx="0">
                    <c:v>7.5143153176410959E-2</c:v>
                  </c:pt>
                  <c:pt idx="1">
                    <c:v>0.1785370580330739</c:v>
                  </c:pt>
                  <c:pt idx="2">
                    <c:v>0.42362868984469926</c:v>
                  </c:pt>
                  <c:pt idx="3">
                    <c:v>6.674842798533083E-2</c:v>
                  </c:pt>
                  <c:pt idx="4">
                    <c:v>8.6938833488542075E-2</c:v>
                  </c:pt>
                  <c:pt idx="5">
                    <c:v>0.1659126328189317</c:v>
                  </c:pt>
                </c:numCache>
              </c:numRef>
            </c:plus>
            <c:minus>
              <c:numRef>
                <c:f>Sheet2!$AP$59:$AP$64</c:f>
                <c:numCache>
                  <c:formatCode>General</c:formatCode>
                  <c:ptCount val="6"/>
                  <c:pt idx="0">
                    <c:v>7.5143153176410959E-2</c:v>
                  </c:pt>
                  <c:pt idx="1">
                    <c:v>0.1785370580330739</c:v>
                  </c:pt>
                  <c:pt idx="2">
                    <c:v>0.42362868984469926</c:v>
                  </c:pt>
                  <c:pt idx="3">
                    <c:v>6.674842798533083E-2</c:v>
                  </c:pt>
                  <c:pt idx="4">
                    <c:v>8.6938833488542075E-2</c:v>
                  </c:pt>
                  <c:pt idx="5">
                    <c:v>0.1659126328189317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Sheet2!$S$59:$S$64</c:f>
              <c:numCache>
                <c:formatCode>General</c:formatCode>
                <c:ptCount val="6"/>
                <c:pt idx="0">
                  <c:v>0.59368445040545081</c:v>
                </c:pt>
                <c:pt idx="1">
                  <c:v>1.7419161026744052</c:v>
                </c:pt>
                <c:pt idx="2">
                  <c:v>1.7904988426064903</c:v>
                </c:pt>
                <c:pt idx="3">
                  <c:v>0.77145595134569112</c:v>
                </c:pt>
                <c:pt idx="4">
                  <c:v>0.72874506241248183</c:v>
                </c:pt>
                <c:pt idx="5">
                  <c:v>0.74437732475695795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8-4F4E-9358-622318C6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6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AktpT308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Sheet2!$Z$53:$Z$58</c:f>
                <c:numCache>
                  <c:formatCode>General</c:formatCode>
                  <c:ptCount val="6"/>
                  <c:pt idx="0">
                    <c:v>0.14726591142945225</c:v>
                  </c:pt>
                  <c:pt idx="1">
                    <c:v>0.12597179246787688</c:v>
                  </c:pt>
                  <c:pt idx="2">
                    <c:v>8.7688529539887941E-2</c:v>
                  </c:pt>
                  <c:pt idx="3">
                    <c:v>3.3351794630594664E-2</c:v>
                  </c:pt>
                  <c:pt idx="4">
                    <c:v>0.15983555919594375</c:v>
                  </c:pt>
                  <c:pt idx="5">
                    <c:v>7.1348313602441316E-2</c:v>
                  </c:pt>
                </c:numCache>
              </c:numRef>
            </c:plus>
            <c:minus>
              <c:numRef>
                <c:f>Sheet2!$Z$53:$Z$58</c:f>
                <c:numCache>
                  <c:formatCode>General</c:formatCode>
                  <c:ptCount val="6"/>
                  <c:pt idx="0">
                    <c:v>0.14726591142945225</c:v>
                  </c:pt>
                  <c:pt idx="1">
                    <c:v>0.12597179246787688</c:v>
                  </c:pt>
                  <c:pt idx="2">
                    <c:v>8.7688529539887941E-2</c:v>
                  </c:pt>
                  <c:pt idx="3">
                    <c:v>3.3351794630594664E-2</c:v>
                  </c:pt>
                  <c:pt idx="4">
                    <c:v>0.15983555919594375</c:v>
                  </c:pt>
                  <c:pt idx="5">
                    <c:v>7.1348313602441316E-2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Sheet2!$C$53:$C$58</c:f>
              <c:numCache>
                <c:formatCode>General</c:formatCode>
                <c:ptCount val="6"/>
                <c:pt idx="0">
                  <c:v>0.55356715600928674</c:v>
                </c:pt>
                <c:pt idx="1">
                  <c:v>0.983758984695419</c:v>
                </c:pt>
                <c:pt idx="2">
                  <c:v>1.1870504990850124</c:v>
                </c:pt>
                <c:pt idx="3">
                  <c:v>1.2187670185375825</c:v>
                </c:pt>
                <c:pt idx="4">
                  <c:v>1.3320285294360776</c:v>
                </c:pt>
                <c:pt idx="5">
                  <c:v>1.1134436235140859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8E-4CC4-888B-85E8E3A21101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Sheet2!$Z$59:$Z$64</c:f>
                <c:numCache>
                  <c:formatCode>General</c:formatCode>
                  <c:ptCount val="6"/>
                  <c:pt idx="0">
                    <c:v>0.14028123751962374</c:v>
                  </c:pt>
                  <c:pt idx="1">
                    <c:v>9.0845234706399908E-2</c:v>
                  </c:pt>
                  <c:pt idx="2">
                    <c:v>0.13512104269409936</c:v>
                  </c:pt>
                  <c:pt idx="3">
                    <c:v>4.7539022203264503E-2</c:v>
                  </c:pt>
                  <c:pt idx="4">
                    <c:v>5.3614757870058399E-2</c:v>
                  </c:pt>
                  <c:pt idx="5">
                    <c:v>7.802578253223344E-2</c:v>
                  </c:pt>
                </c:numCache>
              </c:numRef>
            </c:plus>
            <c:minus>
              <c:numRef>
                <c:f>Sheet2!$Z$59:$Z$64</c:f>
                <c:numCache>
                  <c:formatCode>General</c:formatCode>
                  <c:ptCount val="6"/>
                  <c:pt idx="0">
                    <c:v>0.14028123751962374</c:v>
                  </c:pt>
                  <c:pt idx="1">
                    <c:v>9.0845234706399908E-2</c:v>
                  </c:pt>
                  <c:pt idx="2">
                    <c:v>0.13512104269409936</c:v>
                  </c:pt>
                  <c:pt idx="3">
                    <c:v>4.7539022203264503E-2</c:v>
                  </c:pt>
                  <c:pt idx="4">
                    <c:v>5.3614757870058399E-2</c:v>
                  </c:pt>
                  <c:pt idx="5">
                    <c:v>7.802578253223344E-2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Sheet2!$C$59:$C$64</c:f>
              <c:numCache>
                <c:formatCode>General</c:formatCode>
                <c:ptCount val="6"/>
                <c:pt idx="0">
                  <c:v>0.47331336412122416</c:v>
                </c:pt>
                <c:pt idx="1">
                  <c:v>1.1668166603734702</c:v>
                </c:pt>
                <c:pt idx="2">
                  <c:v>1.1223004306497917</c:v>
                </c:pt>
                <c:pt idx="3">
                  <c:v>0.99288525857891263</c:v>
                </c:pt>
                <c:pt idx="4">
                  <c:v>0.96776238188883645</c:v>
                </c:pt>
                <c:pt idx="5">
                  <c:v>0.92282249874416278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8E-4CC4-888B-85E8E3A2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17056"/>
        <c:axId val="103717632"/>
      </c:scatterChart>
      <c:valAx>
        <c:axId val="10371705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17632"/>
        <c:crosses val="autoZero"/>
        <c:crossBetween val="midCat"/>
      </c:valAx>
      <c:valAx>
        <c:axId val="103717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717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p38-pT180/Y182</a:t>
            </a:r>
          </a:p>
        </c:rich>
      </c:tx>
      <c:layout>
        <c:manualLayout>
          <c:xMode val="edge"/>
          <c:yMode val="edge"/>
          <c:x val="0.28819346109065735"/>
          <c:y val="2.812500346026125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Sheet2!$AQ$53:$AQ$58</c:f>
                <c:numCache>
                  <c:formatCode>General</c:formatCode>
                  <c:ptCount val="6"/>
                  <c:pt idx="0">
                    <c:v>0.2749842435749057</c:v>
                  </c:pt>
                  <c:pt idx="1">
                    <c:v>8.569354986664407E-2</c:v>
                  </c:pt>
                  <c:pt idx="2">
                    <c:v>0.19361450715089201</c:v>
                  </c:pt>
                  <c:pt idx="3">
                    <c:v>5.0482772551130026E-2</c:v>
                  </c:pt>
                  <c:pt idx="4">
                    <c:v>9.0493291967836537E-2</c:v>
                  </c:pt>
                  <c:pt idx="5">
                    <c:v>5.2369189686136353E-2</c:v>
                  </c:pt>
                </c:numCache>
              </c:numRef>
            </c:plus>
            <c:minus>
              <c:numRef>
                <c:f>Sheet2!$AQ$59:$AQ$64</c:f>
                <c:numCache>
                  <c:formatCode>General</c:formatCode>
                  <c:ptCount val="6"/>
                  <c:pt idx="0">
                    <c:v>4.1071916045063377E-2</c:v>
                  </c:pt>
                  <c:pt idx="1">
                    <c:v>0.10675533162434039</c:v>
                  </c:pt>
                  <c:pt idx="2">
                    <c:v>3.8343780251447551E-2</c:v>
                  </c:pt>
                  <c:pt idx="3">
                    <c:v>5.7044976382408429E-2</c:v>
                  </c:pt>
                  <c:pt idx="4">
                    <c:v>1.6744878038736588E-2</c:v>
                  </c:pt>
                  <c:pt idx="5">
                    <c:v>5.6427080688969032E-2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Sheet2!$T$53:$T$58</c:f>
              <c:numCache>
                <c:formatCode>General</c:formatCode>
                <c:ptCount val="6"/>
                <c:pt idx="0">
                  <c:v>1.2156912319075839</c:v>
                </c:pt>
                <c:pt idx="1">
                  <c:v>1.2122221426858344</c:v>
                </c:pt>
                <c:pt idx="2">
                  <c:v>1.3045571315281013</c:v>
                </c:pt>
                <c:pt idx="3">
                  <c:v>1.4105529760608102</c:v>
                </c:pt>
                <c:pt idx="4">
                  <c:v>1.067860617649889</c:v>
                </c:pt>
                <c:pt idx="5">
                  <c:v>0.99597414489463809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16-4B24-8C47-9DC0274007F7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Sheet2!$AQ$59:$AQ$64</c:f>
                <c:numCache>
                  <c:formatCode>General</c:formatCode>
                  <c:ptCount val="6"/>
                  <c:pt idx="0">
                    <c:v>4.1071916045063377E-2</c:v>
                  </c:pt>
                  <c:pt idx="1">
                    <c:v>0.10675533162434039</c:v>
                  </c:pt>
                  <c:pt idx="2">
                    <c:v>3.8343780251447551E-2</c:v>
                  </c:pt>
                  <c:pt idx="3">
                    <c:v>5.7044976382408429E-2</c:v>
                  </c:pt>
                  <c:pt idx="4">
                    <c:v>1.6744878038736588E-2</c:v>
                  </c:pt>
                  <c:pt idx="5">
                    <c:v>5.6427080688969032E-2</c:v>
                  </c:pt>
                </c:numCache>
              </c:numRef>
            </c:plus>
            <c:minus>
              <c:numRef>
                <c:f>Sheet2!$AQ$59:$AQ$64</c:f>
                <c:numCache>
                  <c:formatCode>General</c:formatCode>
                  <c:ptCount val="6"/>
                  <c:pt idx="0">
                    <c:v>4.1071916045063377E-2</c:v>
                  </c:pt>
                  <c:pt idx="1">
                    <c:v>0.10675533162434039</c:v>
                  </c:pt>
                  <c:pt idx="2">
                    <c:v>3.8343780251447551E-2</c:v>
                  </c:pt>
                  <c:pt idx="3">
                    <c:v>5.7044976382408429E-2</c:v>
                  </c:pt>
                  <c:pt idx="4">
                    <c:v>1.6744878038736588E-2</c:v>
                  </c:pt>
                  <c:pt idx="5">
                    <c:v>5.6427080688969032E-2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Sheet2!$T$59:$T$64</c:f>
              <c:numCache>
                <c:formatCode>General</c:formatCode>
                <c:ptCount val="6"/>
                <c:pt idx="0">
                  <c:v>0.73866098980021333</c:v>
                </c:pt>
                <c:pt idx="1">
                  <c:v>0.6935366871269889</c:v>
                </c:pt>
                <c:pt idx="2">
                  <c:v>0.7915185723579542</c:v>
                </c:pt>
                <c:pt idx="3">
                  <c:v>0.79260765717562021</c:v>
                </c:pt>
                <c:pt idx="4">
                  <c:v>0.88584403240473208</c:v>
                </c:pt>
                <c:pt idx="5">
                  <c:v>0.99799462707678577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16-4B24-8C47-9DC027400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6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ER alpha</a:t>
            </a:r>
          </a:p>
        </c:rich>
      </c:tx>
      <c:layout>
        <c:manualLayout>
          <c:xMode val="edge"/>
          <c:yMode val="edge"/>
          <c:x val="0.28819346109065735"/>
          <c:y val="2.812500346026125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Sheet2!$AS$53:$AS$58</c:f>
                <c:numCache>
                  <c:formatCode>General</c:formatCode>
                  <c:ptCount val="6"/>
                  <c:pt idx="0">
                    <c:v>0.20559045290617853</c:v>
                  </c:pt>
                  <c:pt idx="1">
                    <c:v>0.11681417385155274</c:v>
                  </c:pt>
                  <c:pt idx="2">
                    <c:v>0.21060187659564894</c:v>
                  </c:pt>
                  <c:pt idx="3">
                    <c:v>0.2008338205311454</c:v>
                  </c:pt>
                  <c:pt idx="4">
                    <c:v>3.9638165659983335E-2</c:v>
                  </c:pt>
                  <c:pt idx="5">
                    <c:v>8.6162780472905612E-2</c:v>
                  </c:pt>
                </c:numCache>
              </c:numRef>
            </c:plus>
            <c:minus>
              <c:numRef>
                <c:f>Sheet2!$AS$53:$AS$58</c:f>
                <c:numCache>
                  <c:formatCode>General</c:formatCode>
                  <c:ptCount val="6"/>
                  <c:pt idx="0">
                    <c:v>0.20559045290617853</c:v>
                  </c:pt>
                  <c:pt idx="1">
                    <c:v>0.11681417385155274</c:v>
                  </c:pt>
                  <c:pt idx="2">
                    <c:v>0.21060187659564894</c:v>
                  </c:pt>
                  <c:pt idx="3">
                    <c:v>0.2008338205311454</c:v>
                  </c:pt>
                  <c:pt idx="4">
                    <c:v>3.9638165659983335E-2</c:v>
                  </c:pt>
                  <c:pt idx="5">
                    <c:v>8.6162780472905612E-2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Sheet2!$V$53:$V$58</c:f>
              <c:numCache>
                <c:formatCode>General</c:formatCode>
                <c:ptCount val="6"/>
                <c:pt idx="0">
                  <c:v>1.7116215077989403</c:v>
                </c:pt>
                <c:pt idx="1">
                  <c:v>1.540731739911168</c:v>
                </c:pt>
                <c:pt idx="2">
                  <c:v>1.5961496073388457</c:v>
                </c:pt>
                <c:pt idx="3">
                  <c:v>1.6726518288402747</c:v>
                </c:pt>
                <c:pt idx="4">
                  <c:v>1.2980899130706689</c:v>
                </c:pt>
                <c:pt idx="5">
                  <c:v>1.2608395498795879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8-403E-9830-35019DC908FF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Sheet2!$AS$59:$AS$64</c:f>
                <c:numCache>
                  <c:formatCode>General</c:formatCode>
                  <c:ptCount val="6"/>
                  <c:pt idx="0">
                    <c:v>3.2905237595971769E-2</c:v>
                  </c:pt>
                  <c:pt idx="1">
                    <c:v>6.4309051561151936E-2</c:v>
                  </c:pt>
                  <c:pt idx="2">
                    <c:v>3.5162335861556072E-2</c:v>
                  </c:pt>
                  <c:pt idx="3">
                    <c:v>4.4178289528298519E-2</c:v>
                  </c:pt>
                  <c:pt idx="4">
                    <c:v>1.3693626452899748E-2</c:v>
                  </c:pt>
                  <c:pt idx="5">
                    <c:v>9.9477973640561657E-2</c:v>
                  </c:pt>
                </c:numCache>
              </c:numRef>
            </c:plus>
            <c:minus>
              <c:numRef>
                <c:f>Sheet2!$AS$59:$AS$64</c:f>
                <c:numCache>
                  <c:formatCode>General</c:formatCode>
                  <c:ptCount val="6"/>
                  <c:pt idx="0">
                    <c:v>3.2905237595971769E-2</c:v>
                  </c:pt>
                  <c:pt idx="1">
                    <c:v>6.4309051561151936E-2</c:v>
                  </c:pt>
                  <c:pt idx="2">
                    <c:v>3.5162335861556072E-2</c:v>
                  </c:pt>
                  <c:pt idx="3">
                    <c:v>4.4178289528298519E-2</c:v>
                  </c:pt>
                  <c:pt idx="4">
                    <c:v>1.3693626452899748E-2</c:v>
                  </c:pt>
                  <c:pt idx="5">
                    <c:v>9.9477973640561657E-2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Sheet2!$V$59:$V$64</c:f>
              <c:numCache>
                <c:formatCode>General</c:formatCode>
                <c:ptCount val="6"/>
                <c:pt idx="0">
                  <c:v>0.54092933295638912</c:v>
                </c:pt>
                <c:pt idx="1">
                  <c:v>0.52115048026779509</c:v>
                </c:pt>
                <c:pt idx="2">
                  <c:v>0.52301381393873536</c:v>
                </c:pt>
                <c:pt idx="3">
                  <c:v>0.54631525921157498</c:v>
                </c:pt>
                <c:pt idx="4">
                  <c:v>0.51581335337822598</c:v>
                </c:pt>
                <c:pt idx="5">
                  <c:v>0.45362443705572902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8-403E-9830-35019DC90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69280"/>
        <c:axId val="133569856"/>
      </c:scatterChart>
      <c:valAx>
        <c:axId val="13356928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69856"/>
        <c:crosses val="autoZero"/>
        <c:crossBetween val="midCat"/>
      </c:valAx>
      <c:valAx>
        <c:axId val="13356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69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AktpS473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Sheet2!$AA$53:$AA$58</c:f>
                <c:numCache>
                  <c:formatCode>General</c:formatCode>
                  <c:ptCount val="6"/>
                  <c:pt idx="0">
                    <c:v>0.15843182056718885</c:v>
                  </c:pt>
                  <c:pt idx="1">
                    <c:v>5.8939814089666386E-2</c:v>
                  </c:pt>
                  <c:pt idx="2">
                    <c:v>0.18384809187462786</c:v>
                  </c:pt>
                  <c:pt idx="3">
                    <c:v>0.14358141227506827</c:v>
                  </c:pt>
                  <c:pt idx="4">
                    <c:v>7.8775172720050843E-2</c:v>
                  </c:pt>
                  <c:pt idx="5">
                    <c:v>0.13305778397207235</c:v>
                  </c:pt>
                </c:numCache>
              </c:numRef>
            </c:plus>
            <c:minus>
              <c:numRef>
                <c:f>Sheet2!$AA$59:$AA$64</c:f>
                <c:numCache>
                  <c:formatCode>General</c:formatCode>
                  <c:ptCount val="6"/>
                  <c:pt idx="0">
                    <c:v>0.15814559762083244</c:v>
                  </c:pt>
                  <c:pt idx="1">
                    <c:v>0.12107079512837866</c:v>
                  </c:pt>
                  <c:pt idx="2">
                    <c:v>0.15191693382953525</c:v>
                  </c:pt>
                  <c:pt idx="3">
                    <c:v>7.8015168193330264E-2</c:v>
                  </c:pt>
                  <c:pt idx="4">
                    <c:v>9.9442916482832308E-2</c:v>
                  </c:pt>
                  <c:pt idx="5">
                    <c:v>0.18466896903406774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Sheet2!$D$53:$D$58</c:f>
              <c:numCache>
                <c:formatCode>General</c:formatCode>
                <c:ptCount val="6"/>
                <c:pt idx="0">
                  <c:v>0.46913355171619897</c:v>
                </c:pt>
                <c:pt idx="1">
                  <c:v>1.2165129541075239</c:v>
                </c:pt>
                <c:pt idx="2">
                  <c:v>1.3436227182127523</c:v>
                </c:pt>
                <c:pt idx="3">
                  <c:v>1.3445926057322521</c:v>
                </c:pt>
                <c:pt idx="4">
                  <c:v>1.2516817448540047</c:v>
                </c:pt>
                <c:pt idx="5">
                  <c:v>1.3095857170401934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1A-4006-B8AB-74B27E24C9DE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Sheet2!$AA$59:$AA$64</c:f>
                <c:numCache>
                  <c:formatCode>General</c:formatCode>
                  <c:ptCount val="6"/>
                  <c:pt idx="0">
                    <c:v>0.15814559762083244</c:v>
                  </c:pt>
                  <c:pt idx="1">
                    <c:v>0.12107079512837866</c:v>
                  </c:pt>
                  <c:pt idx="2">
                    <c:v>0.15191693382953525</c:v>
                  </c:pt>
                  <c:pt idx="3">
                    <c:v>7.8015168193330264E-2</c:v>
                  </c:pt>
                  <c:pt idx="4">
                    <c:v>9.9442916482832308E-2</c:v>
                  </c:pt>
                  <c:pt idx="5">
                    <c:v>0.18466896903406774</c:v>
                  </c:pt>
                </c:numCache>
              </c:numRef>
            </c:plus>
            <c:minus>
              <c:numRef>
                <c:f>Sheet2!$AA$59:$AA$64</c:f>
                <c:numCache>
                  <c:formatCode>General</c:formatCode>
                  <c:ptCount val="6"/>
                  <c:pt idx="0">
                    <c:v>0.15814559762083244</c:v>
                  </c:pt>
                  <c:pt idx="1">
                    <c:v>0.12107079512837866</c:v>
                  </c:pt>
                  <c:pt idx="2">
                    <c:v>0.15191693382953525</c:v>
                  </c:pt>
                  <c:pt idx="3">
                    <c:v>7.8015168193330264E-2</c:v>
                  </c:pt>
                  <c:pt idx="4">
                    <c:v>9.9442916482832308E-2</c:v>
                  </c:pt>
                  <c:pt idx="5">
                    <c:v>0.18466896903406774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Sheet2!$D$59:$D$64</c:f>
              <c:numCache>
                <c:formatCode>General</c:formatCode>
                <c:ptCount val="6"/>
                <c:pt idx="0">
                  <c:v>0.48340624614648298</c:v>
                </c:pt>
                <c:pt idx="1">
                  <c:v>0.97141931121213854</c:v>
                </c:pt>
                <c:pt idx="2">
                  <c:v>1.096069591582026</c:v>
                </c:pt>
                <c:pt idx="3">
                  <c:v>0.89144907911746007</c:v>
                </c:pt>
                <c:pt idx="4">
                  <c:v>0.8228282767277606</c:v>
                </c:pt>
                <c:pt idx="5">
                  <c:v>0.88825672071082551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1A-4006-B8AB-74B27E24C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1312"/>
        <c:axId val="113501888"/>
      </c:scatterChart>
      <c:valAx>
        <c:axId val="1135013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501888"/>
        <c:crosses val="autoZero"/>
        <c:crossBetween val="midCat"/>
      </c:valAx>
      <c:valAx>
        <c:axId val="113501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501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PRAS40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Sheet2!$AB$53:$AB$58</c:f>
                <c:numCache>
                  <c:formatCode>General</c:formatCode>
                  <c:ptCount val="6"/>
                  <c:pt idx="0">
                    <c:v>5.8678904682631886E-2</c:v>
                  </c:pt>
                  <c:pt idx="1">
                    <c:v>7.1688739120850345E-2</c:v>
                  </c:pt>
                  <c:pt idx="2">
                    <c:v>6.4212773869673376E-2</c:v>
                  </c:pt>
                  <c:pt idx="3">
                    <c:v>6.2067042471399804E-2</c:v>
                  </c:pt>
                  <c:pt idx="4">
                    <c:v>3.4128973607453823E-2</c:v>
                  </c:pt>
                  <c:pt idx="5">
                    <c:v>1.7691564636079245E-2</c:v>
                  </c:pt>
                </c:numCache>
              </c:numRef>
            </c:plus>
            <c:minus>
              <c:numRef>
                <c:f>Sheet2!$AB$53:$AB$58</c:f>
                <c:numCache>
                  <c:formatCode>General</c:formatCode>
                  <c:ptCount val="6"/>
                  <c:pt idx="0">
                    <c:v>5.8678904682631886E-2</c:v>
                  </c:pt>
                  <c:pt idx="1">
                    <c:v>7.1688739120850345E-2</c:v>
                  </c:pt>
                  <c:pt idx="2">
                    <c:v>6.4212773869673376E-2</c:v>
                  </c:pt>
                  <c:pt idx="3">
                    <c:v>6.2067042471399804E-2</c:v>
                  </c:pt>
                  <c:pt idx="4">
                    <c:v>3.4128973607453823E-2</c:v>
                  </c:pt>
                  <c:pt idx="5">
                    <c:v>1.7691564636079245E-2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Sheet2!$E$53:$E$58</c:f>
              <c:numCache>
                <c:formatCode>General</c:formatCode>
                <c:ptCount val="6"/>
                <c:pt idx="0">
                  <c:v>0.66864324696201172</c:v>
                </c:pt>
                <c:pt idx="1">
                  <c:v>0.86945353254272462</c:v>
                </c:pt>
                <c:pt idx="2">
                  <c:v>0.93175070907836632</c:v>
                </c:pt>
                <c:pt idx="3">
                  <c:v>1.0386153743136295</c:v>
                </c:pt>
                <c:pt idx="4">
                  <c:v>0.9327985884946326</c:v>
                </c:pt>
                <c:pt idx="5">
                  <c:v>1.0090027624685296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C-43D2-8E3C-80E267AF907A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Sheet2!$AB$59:$AB$64</c:f>
                <c:numCache>
                  <c:formatCode>General</c:formatCode>
                  <c:ptCount val="6"/>
                  <c:pt idx="0">
                    <c:v>4.1472073596785335E-2</c:v>
                  </c:pt>
                  <c:pt idx="1">
                    <c:v>7.7617979991854297E-2</c:v>
                  </c:pt>
                  <c:pt idx="2">
                    <c:v>5.6747597584314378E-2</c:v>
                  </c:pt>
                  <c:pt idx="3">
                    <c:v>6.2454984152899004E-2</c:v>
                  </c:pt>
                  <c:pt idx="4">
                    <c:v>5.6925477187482164E-2</c:v>
                  </c:pt>
                  <c:pt idx="5">
                    <c:v>8.4587406691308861E-2</c:v>
                  </c:pt>
                </c:numCache>
              </c:numRef>
            </c:plus>
            <c:minus>
              <c:numRef>
                <c:f>Sheet2!$AB$59:$AB$64</c:f>
                <c:numCache>
                  <c:formatCode>General</c:formatCode>
                  <c:ptCount val="6"/>
                  <c:pt idx="0">
                    <c:v>4.1472073596785335E-2</c:v>
                  </c:pt>
                  <c:pt idx="1">
                    <c:v>7.7617979991854297E-2</c:v>
                  </c:pt>
                  <c:pt idx="2">
                    <c:v>5.6747597584314378E-2</c:v>
                  </c:pt>
                  <c:pt idx="3">
                    <c:v>6.2454984152899004E-2</c:v>
                  </c:pt>
                  <c:pt idx="4">
                    <c:v>5.6925477187482164E-2</c:v>
                  </c:pt>
                  <c:pt idx="5">
                    <c:v>8.4587406691308861E-2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Sheet2!$E$59:$E$64</c:f>
              <c:numCache>
                <c:formatCode>General</c:formatCode>
                <c:ptCount val="6"/>
                <c:pt idx="0">
                  <c:v>1.027526007079778</c:v>
                </c:pt>
                <c:pt idx="1">
                  <c:v>1.10863220559273</c:v>
                </c:pt>
                <c:pt idx="2">
                  <c:v>1.1485102960204421</c:v>
                </c:pt>
                <c:pt idx="3">
                  <c:v>1.1416139743923421</c:v>
                </c:pt>
                <c:pt idx="4">
                  <c:v>1.0347900113198332</c:v>
                </c:pt>
                <c:pt idx="5">
                  <c:v>1.0890592596845816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C-43D2-8E3C-80E267AF9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4192"/>
        <c:axId val="113504768"/>
      </c:scatterChart>
      <c:valAx>
        <c:axId val="11350419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504768"/>
        <c:crosses val="autoZero"/>
        <c:crossBetween val="midCat"/>
      </c:valAx>
      <c:valAx>
        <c:axId val="113504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504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PRAS40pT246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Sheet2!$AC$53:$AC$58</c:f>
                <c:numCache>
                  <c:formatCode>General</c:formatCode>
                  <c:ptCount val="6"/>
                  <c:pt idx="0">
                    <c:v>5.1588315924958682E-2</c:v>
                  </c:pt>
                  <c:pt idx="1">
                    <c:v>6.6856040391942734E-2</c:v>
                  </c:pt>
                  <c:pt idx="2">
                    <c:v>5.4680637140595408E-2</c:v>
                  </c:pt>
                  <c:pt idx="3">
                    <c:v>4.6658868903758047E-2</c:v>
                  </c:pt>
                  <c:pt idx="4">
                    <c:v>0.10490464872902761</c:v>
                  </c:pt>
                  <c:pt idx="5">
                    <c:v>8.8711832744177987E-2</c:v>
                  </c:pt>
                </c:numCache>
              </c:numRef>
            </c:plus>
            <c:minus>
              <c:numRef>
                <c:f>Sheet2!$AC$53:$AC$58</c:f>
                <c:numCache>
                  <c:formatCode>General</c:formatCode>
                  <c:ptCount val="6"/>
                  <c:pt idx="0">
                    <c:v>5.1588315924958682E-2</c:v>
                  </c:pt>
                  <c:pt idx="1">
                    <c:v>6.6856040391942734E-2</c:v>
                  </c:pt>
                  <c:pt idx="2">
                    <c:v>5.4680637140595408E-2</c:v>
                  </c:pt>
                  <c:pt idx="3">
                    <c:v>4.6658868903758047E-2</c:v>
                  </c:pt>
                  <c:pt idx="4">
                    <c:v>0.10490464872902761</c:v>
                  </c:pt>
                  <c:pt idx="5">
                    <c:v>8.8711832744177987E-2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Sheet2!$F$53:$F$58</c:f>
              <c:numCache>
                <c:formatCode>General</c:formatCode>
                <c:ptCount val="6"/>
                <c:pt idx="0">
                  <c:v>0.28196733540133012</c:v>
                </c:pt>
                <c:pt idx="1">
                  <c:v>0.97841875250111721</c:v>
                </c:pt>
                <c:pt idx="2">
                  <c:v>0.99896553905766272</c:v>
                </c:pt>
                <c:pt idx="3">
                  <c:v>1.0175895701989066</c:v>
                </c:pt>
                <c:pt idx="4">
                  <c:v>1.0670211019557554</c:v>
                </c:pt>
                <c:pt idx="5">
                  <c:v>1.0945795877352491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3-40FA-A495-3B0A44FB5813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Sheet2!$AC$59:$AC$64</c:f>
                <c:numCache>
                  <c:formatCode>General</c:formatCode>
                  <c:ptCount val="6"/>
                  <c:pt idx="0">
                    <c:v>9.6052312918872618E-2</c:v>
                  </c:pt>
                  <c:pt idx="1">
                    <c:v>0.1716075525552016</c:v>
                  </c:pt>
                  <c:pt idx="2">
                    <c:v>7.0113256753880235E-2</c:v>
                  </c:pt>
                  <c:pt idx="3">
                    <c:v>0.118112990435043</c:v>
                  </c:pt>
                  <c:pt idx="4">
                    <c:v>0.11453687612190055</c:v>
                  </c:pt>
                  <c:pt idx="5">
                    <c:v>0.1966532175009969</c:v>
                  </c:pt>
                </c:numCache>
              </c:numRef>
            </c:plus>
            <c:minus>
              <c:numRef>
                <c:f>Sheet2!$AC$59:$AC$64</c:f>
                <c:numCache>
                  <c:formatCode>General</c:formatCode>
                  <c:ptCount val="6"/>
                  <c:pt idx="0">
                    <c:v>9.6052312918872618E-2</c:v>
                  </c:pt>
                  <c:pt idx="1">
                    <c:v>0.1716075525552016</c:v>
                  </c:pt>
                  <c:pt idx="2">
                    <c:v>7.0113256753880235E-2</c:v>
                  </c:pt>
                  <c:pt idx="3">
                    <c:v>0.118112990435043</c:v>
                  </c:pt>
                  <c:pt idx="4">
                    <c:v>0.11453687612190055</c:v>
                  </c:pt>
                  <c:pt idx="5">
                    <c:v>0.1966532175009969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Sheet2!$F$59:$F$64</c:f>
              <c:numCache>
                <c:formatCode>General</c:formatCode>
                <c:ptCount val="6"/>
                <c:pt idx="0">
                  <c:v>0.38295452999250607</c:v>
                </c:pt>
                <c:pt idx="1">
                  <c:v>1.0375077262571641</c:v>
                </c:pt>
                <c:pt idx="2">
                  <c:v>1.3113108865703402</c:v>
                </c:pt>
                <c:pt idx="3">
                  <c:v>1.2036154273819191</c:v>
                </c:pt>
                <c:pt idx="4">
                  <c:v>1.3308673611949355</c:v>
                </c:pt>
                <c:pt idx="5">
                  <c:v>1.3027545448690452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3-40FA-A495-3B0A44FB5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07072"/>
        <c:axId val="113507648"/>
      </c:scatterChart>
      <c:valAx>
        <c:axId val="11350707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507648"/>
        <c:crosses val="autoZero"/>
        <c:crossBetween val="midCat"/>
      </c:valAx>
      <c:valAx>
        <c:axId val="11350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507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PRAS40pS183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Sheet2!$AD$53:$AD$58</c:f>
                <c:numCache>
                  <c:formatCode>General</c:formatCode>
                  <c:ptCount val="6"/>
                  <c:pt idx="0">
                    <c:v>9.9886833889379356E-2</c:v>
                  </c:pt>
                  <c:pt idx="1">
                    <c:v>4.2516952073767676E-2</c:v>
                  </c:pt>
                  <c:pt idx="2">
                    <c:v>4.88423429140728E-2</c:v>
                  </c:pt>
                  <c:pt idx="3">
                    <c:v>3.0749871600116458E-2</c:v>
                  </c:pt>
                  <c:pt idx="4">
                    <c:v>4.380060512670151E-2</c:v>
                  </c:pt>
                  <c:pt idx="5">
                    <c:v>2.1595641705800042E-2</c:v>
                  </c:pt>
                </c:numCache>
              </c:numRef>
            </c:plus>
            <c:minus>
              <c:numRef>
                <c:f>Sheet2!$AD$53:$AD$58</c:f>
                <c:numCache>
                  <c:formatCode>General</c:formatCode>
                  <c:ptCount val="6"/>
                  <c:pt idx="0">
                    <c:v>9.9886833889379356E-2</c:v>
                  </c:pt>
                  <c:pt idx="1">
                    <c:v>4.2516952073767676E-2</c:v>
                  </c:pt>
                  <c:pt idx="2">
                    <c:v>4.88423429140728E-2</c:v>
                  </c:pt>
                  <c:pt idx="3">
                    <c:v>3.0749871600116458E-2</c:v>
                  </c:pt>
                  <c:pt idx="4">
                    <c:v>4.380060512670151E-2</c:v>
                  </c:pt>
                  <c:pt idx="5">
                    <c:v>2.1595641705800042E-2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Sheet2!$G$53:$G$58</c:f>
              <c:numCache>
                <c:formatCode>General</c:formatCode>
                <c:ptCount val="6"/>
                <c:pt idx="0">
                  <c:v>0.50743494042438431</c:v>
                </c:pt>
                <c:pt idx="1">
                  <c:v>1.1159036119462626</c:v>
                </c:pt>
                <c:pt idx="2">
                  <c:v>1.0508049227601504</c:v>
                </c:pt>
                <c:pt idx="3">
                  <c:v>1.0292194690234331</c:v>
                </c:pt>
                <c:pt idx="4">
                  <c:v>0.95869761246987184</c:v>
                </c:pt>
                <c:pt idx="5">
                  <c:v>1.0736486024064598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0-41B6-B485-23A8C2E50C2F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Sheet2!$AD$59:$AD$64</c:f>
                <c:numCache>
                  <c:formatCode>General</c:formatCode>
                  <c:ptCount val="6"/>
                  <c:pt idx="0">
                    <c:v>7.3477912804895504E-2</c:v>
                  </c:pt>
                  <c:pt idx="1">
                    <c:v>0.12567164619089358</c:v>
                  </c:pt>
                  <c:pt idx="2">
                    <c:v>6.500959858814527E-2</c:v>
                  </c:pt>
                  <c:pt idx="3">
                    <c:v>9.1124975173653006E-2</c:v>
                  </c:pt>
                  <c:pt idx="4">
                    <c:v>0.12601275558580391</c:v>
                  </c:pt>
                  <c:pt idx="5">
                    <c:v>0.22808438417757074</c:v>
                  </c:pt>
                </c:numCache>
              </c:numRef>
            </c:plus>
            <c:minus>
              <c:numRef>
                <c:f>Sheet2!$AD$59:$AD$64</c:f>
                <c:numCache>
                  <c:formatCode>General</c:formatCode>
                  <c:ptCount val="6"/>
                  <c:pt idx="0">
                    <c:v>7.3477912804895504E-2</c:v>
                  </c:pt>
                  <c:pt idx="1">
                    <c:v>0.12567164619089358</c:v>
                  </c:pt>
                  <c:pt idx="2">
                    <c:v>6.500959858814527E-2</c:v>
                  </c:pt>
                  <c:pt idx="3">
                    <c:v>9.1124975173653006E-2</c:v>
                  </c:pt>
                  <c:pt idx="4">
                    <c:v>0.12601275558580391</c:v>
                  </c:pt>
                  <c:pt idx="5">
                    <c:v>0.22808438417757074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Sheet2!$G$59:$G$64</c:f>
              <c:numCache>
                <c:formatCode>General</c:formatCode>
                <c:ptCount val="6"/>
                <c:pt idx="0">
                  <c:v>0.51349608954488024</c:v>
                </c:pt>
                <c:pt idx="1">
                  <c:v>0.95973228584993064</c:v>
                </c:pt>
                <c:pt idx="2">
                  <c:v>1.2246567923113045</c:v>
                </c:pt>
                <c:pt idx="3">
                  <c:v>1.1547428556813621</c:v>
                </c:pt>
                <c:pt idx="4">
                  <c:v>1.1259316124139565</c:v>
                </c:pt>
                <c:pt idx="5">
                  <c:v>1.3253098075353862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0-41B6-B485-23A8C2E50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36064"/>
        <c:axId val="113936640"/>
      </c:scatterChart>
      <c:valAx>
        <c:axId val="11393606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36640"/>
        <c:crosses val="autoZero"/>
        <c:crossBetween val="midCat"/>
      </c:valAx>
      <c:valAx>
        <c:axId val="11393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36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S6K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Sheet2!$AE$53:$AE$58</c:f>
                <c:numCache>
                  <c:formatCode>General</c:formatCode>
                  <c:ptCount val="6"/>
                  <c:pt idx="0">
                    <c:v>0.17603100904180624</c:v>
                  </c:pt>
                  <c:pt idx="1">
                    <c:v>0.10008753639010831</c:v>
                  </c:pt>
                  <c:pt idx="2">
                    <c:v>0.13609057500926611</c:v>
                  </c:pt>
                  <c:pt idx="3">
                    <c:v>5.3111673012260295E-2</c:v>
                  </c:pt>
                  <c:pt idx="4">
                    <c:v>0.13760842364222353</c:v>
                  </c:pt>
                  <c:pt idx="5">
                    <c:v>0.15176474473443838</c:v>
                  </c:pt>
                </c:numCache>
              </c:numRef>
            </c:plus>
            <c:minus>
              <c:numRef>
                <c:f>Sheet2!$AE$53:$AE$58</c:f>
                <c:numCache>
                  <c:formatCode>General</c:formatCode>
                  <c:ptCount val="6"/>
                  <c:pt idx="0">
                    <c:v>0.17603100904180624</c:v>
                  </c:pt>
                  <c:pt idx="1">
                    <c:v>0.10008753639010831</c:v>
                  </c:pt>
                  <c:pt idx="2">
                    <c:v>0.13609057500926611</c:v>
                  </c:pt>
                  <c:pt idx="3">
                    <c:v>5.3111673012260295E-2</c:v>
                  </c:pt>
                  <c:pt idx="4">
                    <c:v>0.13760842364222353</c:v>
                  </c:pt>
                  <c:pt idx="5">
                    <c:v>0.15176474473443838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Sheet2!$H$53:$H$58</c:f>
              <c:numCache>
                <c:formatCode>General</c:formatCode>
                <c:ptCount val="6"/>
                <c:pt idx="0">
                  <c:v>1.1415400985819404</c:v>
                </c:pt>
                <c:pt idx="1">
                  <c:v>1.400423811393918</c:v>
                </c:pt>
                <c:pt idx="2">
                  <c:v>1.5309054151894728</c:v>
                </c:pt>
                <c:pt idx="3">
                  <c:v>1.4419498556844537</c:v>
                </c:pt>
                <c:pt idx="4">
                  <c:v>1.3963044404392568</c:v>
                </c:pt>
                <c:pt idx="5">
                  <c:v>1.467064079283056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7-4E9F-83CE-352456B54465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Sheet2!$AE$59:$AE$64</c:f>
                <c:numCache>
                  <c:formatCode>General</c:formatCode>
                  <c:ptCount val="6"/>
                  <c:pt idx="0">
                    <c:v>6.6328185931918415E-2</c:v>
                  </c:pt>
                  <c:pt idx="1">
                    <c:v>0.13902102121289805</c:v>
                  </c:pt>
                  <c:pt idx="2">
                    <c:v>0.11656356204517022</c:v>
                  </c:pt>
                  <c:pt idx="3">
                    <c:v>0.10905581957300133</c:v>
                  </c:pt>
                  <c:pt idx="4">
                    <c:v>0.10003012205550806</c:v>
                  </c:pt>
                  <c:pt idx="5">
                    <c:v>0.1019624915740478</c:v>
                  </c:pt>
                </c:numCache>
              </c:numRef>
            </c:plus>
            <c:minus>
              <c:numRef>
                <c:f>Sheet2!$AE$59:$AE$64</c:f>
                <c:numCache>
                  <c:formatCode>General</c:formatCode>
                  <c:ptCount val="6"/>
                  <c:pt idx="0">
                    <c:v>6.6328185931918415E-2</c:v>
                  </c:pt>
                  <c:pt idx="1">
                    <c:v>0.13902102121289805</c:v>
                  </c:pt>
                  <c:pt idx="2">
                    <c:v>0.11656356204517022</c:v>
                  </c:pt>
                  <c:pt idx="3">
                    <c:v>0.10905581957300133</c:v>
                  </c:pt>
                  <c:pt idx="4">
                    <c:v>0.10003012205550806</c:v>
                  </c:pt>
                  <c:pt idx="5">
                    <c:v>0.1019624915740478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Sheet2!$H$59:$H$64</c:f>
              <c:numCache>
                <c:formatCode>General</c:formatCode>
                <c:ptCount val="6"/>
                <c:pt idx="0">
                  <c:v>0.55827562716438917</c:v>
                </c:pt>
                <c:pt idx="1">
                  <c:v>0.68021561578321788</c:v>
                </c:pt>
                <c:pt idx="2">
                  <c:v>0.66136237583177393</c:v>
                </c:pt>
                <c:pt idx="3">
                  <c:v>0.64709806962470784</c:v>
                </c:pt>
                <c:pt idx="4">
                  <c:v>0.63483395694054756</c:v>
                </c:pt>
                <c:pt idx="5">
                  <c:v>0.58512315242452051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7-4E9F-83CE-352456B54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38944"/>
        <c:axId val="113939520"/>
      </c:scatterChart>
      <c:valAx>
        <c:axId val="11393894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</a:t>
                </a:r>
                <a:r>
                  <a:rPr lang="nl-NL" b="1" baseline="0"/>
                  <a:t>of stimulation with aa and ins (in minutes</a:t>
                </a:r>
                <a:r>
                  <a:rPr lang="nl-NL" baseline="0"/>
                  <a:t>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39520"/>
        <c:crosses val="autoZero"/>
        <c:crossBetween val="midCat"/>
      </c:valAx>
      <c:valAx>
        <c:axId val="113939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 b="1"/>
                  <a:t>Relative</a:t>
                </a:r>
                <a:r>
                  <a:rPr lang="nl-NL" b="1" baseline="0"/>
                  <a:t> intesity</a:t>
                </a:r>
                <a:endParaRPr lang="nl-NL" b="1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38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S6KpT389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Sheet2!$AF$53:$AF$58</c:f>
                <c:numCache>
                  <c:formatCode>General</c:formatCode>
                  <c:ptCount val="6"/>
                  <c:pt idx="0">
                    <c:v>0.13546217767564991</c:v>
                  </c:pt>
                  <c:pt idx="1">
                    <c:v>0.17946785873446536</c:v>
                  </c:pt>
                  <c:pt idx="2">
                    <c:v>0.20801485513412582</c:v>
                  </c:pt>
                  <c:pt idx="3">
                    <c:v>0.21554761408047987</c:v>
                  </c:pt>
                  <c:pt idx="4">
                    <c:v>9.6634058374692883E-2</c:v>
                  </c:pt>
                  <c:pt idx="5">
                    <c:v>7.8824408764161941E-2</c:v>
                  </c:pt>
                </c:numCache>
              </c:numRef>
            </c:plus>
            <c:minus>
              <c:numRef>
                <c:f>Sheet2!$AF$53:$AF$58</c:f>
                <c:numCache>
                  <c:formatCode>General</c:formatCode>
                  <c:ptCount val="6"/>
                  <c:pt idx="0">
                    <c:v>0.13546217767564991</c:v>
                  </c:pt>
                  <c:pt idx="1">
                    <c:v>0.17946785873446536</c:v>
                  </c:pt>
                  <c:pt idx="2">
                    <c:v>0.20801485513412582</c:v>
                  </c:pt>
                  <c:pt idx="3">
                    <c:v>0.21554761408047987</c:v>
                  </c:pt>
                  <c:pt idx="4">
                    <c:v>9.6634058374692883E-2</c:v>
                  </c:pt>
                  <c:pt idx="5">
                    <c:v>7.8824408764161941E-2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Sheet2!$I$53:$I$58</c:f>
              <c:numCache>
                <c:formatCode>General</c:formatCode>
                <c:ptCount val="6"/>
                <c:pt idx="0">
                  <c:v>0.49464747486677185</c:v>
                </c:pt>
                <c:pt idx="1">
                  <c:v>1.2072263726615882</c:v>
                </c:pt>
                <c:pt idx="2">
                  <c:v>1.9386571538187294</c:v>
                </c:pt>
                <c:pt idx="3">
                  <c:v>2.1034620646702082</c:v>
                </c:pt>
                <c:pt idx="4">
                  <c:v>1.6727657540630683</c:v>
                </c:pt>
                <c:pt idx="5">
                  <c:v>1.3411009977127977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C-48B0-9D1F-EA792CAC2E29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Sheet2!$AF$59:$AF$64</c:f>
                <c:numCache>
                  <c:formatCode>General</c:formatCode>
                  <c:ptCount val="6"/>
                  <c:pt idx="0">
                    <c:v>9.6381901607090176E-2</c:v>
                  </c:pt>
                  <c:pt idx="1">
                    <c:v>5.8550787559610989E-2</c:v>
                  </c:pt>
                  <c:pt idx="2">
                    <c:v>6.4127145954072554E-2</c:v>
                  </c:pt>
                  <c:pt idx="3">
                    <c:v>0.10002553238262693</c:v>
                  </c:pt>
                  <c:pt idx="4">
                    <c:v>0.16904680087840518</c:v>
                  </c:pt>
                  <c:pt idx="5">
                    <c:v>0.19315806750316938</c:v>
                  </c:pt>
                </c:numCache>
              </c:numRef>
            </c:plus>
            <c:minus>
              <c:numRef>
                <c:f>Sheet2!$AF$59:$AF$64</c:f>
                <c:numCache>
                  <c:formatCode>General</c:formatCode>
                  <c:ptCount val="6"/>
                  <c:pt idx="0">
                    <c:v>9.6381901607090176E-2</c:v>
                  </c:pt>
                  <c:pt idx="1">
                    <c:v>5.8550787559610989E-2</c:v>
                  </c:pt>
                  <c:pt idx="2">
                    <c:v>6.4127145954072554E-2</c:v>
                  </c:pt>
                  <c:pt idx="3">
                    <c:v>0.10002553238262693</c:v>
                  </c:pt>
                  <c:pt idx="4">
                    <c:v>0.16904680087840518</c:v>
                  </c:pt>
                  <c:pt idx="5">
                    <c:v>0.19315806750316938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Sheet2!$I$59:$I$64</c:f>
              <c:numCache>
                <c:formatCode>General</c:formatCode>
                <c:ptCount val="6"/>
                <c:pt idx="0">
                  <c:v>0.26088995336791498</c:v>
                </c:pt>
                <c:pt idx="1">
                  <c:v>0.37958009935099946</c:v>
                </c:pt>
                <c:pt idx="2">
                  <c:v>0.6060457890772849</c:v>
                </c:pt>
                <c:pt idx="3">
                  <c:v>0.73903857632972858</c:v>
                </c:pt>
                <c:pt idx="4">
                  <c:v>0.73834840634308851</c:v>
                </c:pt>
                <c:pt idx="5">
                  <c:v>0.69750512727807168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C-48B0-9D1F-EA792CAC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41824"/>
        <c:axId val="114622464"/>
      </c:scatterChart>
      <c:valAx>
        <c:axId val="1139418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622464"/>
        <c:crosses val="autoZero"/>
        <c:crossBetween val="midCat"/>
      </c:valAx>
      <c:valAx>
        <c:axId val="11462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9418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S6KpT229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Sheet2!$A$67</c:f>
              <c:strCache>
                <c:ptCount val="1"/>
                <c:pt idx="0">
                  <c:v>MCF-7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Sheet2!$AG$53:$AG$58</c:f>
                <c:numCache>
                  <c:formatCode>General</c:formatCode>
                  <c:ptCount val="6"/>
                  <c:pt idx="0">
                    <c:v>4.9683252700560232E-2</c:v>
                  </c:pt>
                  <c:pt idx="1">
                    <c:v>8.8064159780901111E-2</c:v>
                  </c:pt>
                  <c:pt idx="2">
                    <c:v>0.25702326065942493</c:v>
                  </c:pt>
                  <c:pt idx="3">
                    <c:v>0.26517153540018318</c:v>
                  </c:pt>
                  <c:pt idx="4">
                    <c:v>0.13844943862661738</c:v>
                  </c:pt>
                  <c:pt idx="5">
                    <c:v>0.16709325272837527</c:v>
                  </c:pt>
                </c:numCache>
              </c:numRef>
            </c:plus>
            <c:minus>
              <c:numRef>
                <c:f>Sheet2!$AG$53:$AG$58</c:f>
                <c:numCache>
                  <c:formatCode>General</c:formatCode>
                  <c:ptCount val="6"/>
                  <c:pt idx="0">
                    <c:v>4.9683252700560232E-2</c:v>
                  </c:pt>
                  <c:pt idx="1">
                    <c:v>8.8064159780901111E-2</c:v>
                  </c:pt>
                  <c:pt idx="2">
                    <c:v>0.25702326065942493</c:v>
                  </c:pt>
                  <c:pt idx="3">
                    <c:v>0.26517153540018318</c:v>
                  </c:pt>
                  <c:pt idx="4">
                    <c:v>0.13844943862661738</c:v>
                  </c:pt>
                  <c:pt idx="5">
                    <c:v>0.16709325272837527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Sheet2!$J$53:$J$59</c:f>
              <c:numCache>
                <c:formatCode>General</c:formatCode>
                <c:ptCount val="7"/>
                <c:pt idx="0">
                  <c:v>0.41177172500933934</c:v>
                </c:pt>
                <c:pt idx="1">
                  <c:v>1.284847154043758</c:v>
                </c:pt>
                <c:pt idx="2">
                  <c:v>1.7271618118189396</c:v>
                </c:pt>
                <c:pt idx="3">
                  <c:v>2.079841190240074</c:v>
                </c:pt>
                <c:pt idx="4">
                  <c:v>1.6759578161546427</c:v>
                </c:pt>
                <c:pt idx="5">
                  <c:v>1.5384334110253497</c:v>
                </c:pt>
                <c:pt idx="6">
                  <c:v>0.31318289425438817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5-4A78-A977-5550CA87BB85}"/>
            </c:ext>
          </c:extLst>
        </c:ser>
        <c:ser>
          <c:idx val="1"/>
          <c:order val="1"/>
          <c:tx>
            <c:strRef>
              <c:f>Sheet2!$A$68</c:f>
              <c:strCache>
                <c:ptCount val="1"/>
                <c:pt idx="0">
                  <c:v>ZR-75-1</c:v>
                </c:pt>
              </c:strCache>
            </c:strRef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Sheet2!$AG$59:$AG$64</c:f>
                <c:numCache>
                  <c:formatCode>General</c:formatCode>
                  <c:ptCount val="6"/>
                  <c:pt idx="0">
                    <c:v>0.12355487874667116</c:v>
                  </c:pt>
                  <c:pt idx="1">
                    <c:v>0.11246053109188874</c:v>
                  </c:pt>
                  <c:pt idx="2">
                    <c:v>0.10725494939615059</c:v>
                  </c:pt>
                  <c:pt idx="3">
                    <c:v>5.811108169248673E-2</c:v>
                  </c:pt>
                  <c:pt idx="4">
                    <c:v>0.12708866122960935</c:v>
                  </c:pt>
                  <c:pt idx="5">
                    <c:v>0.18063027175154869</c:v>
                  </c:pt>
                </c:numCache>
              </c:numRef>
            </c:plus>
            <c:minus>
              <c:numRef>
                <c:f>Sheet2!$AG$59:$AG$64</c:f>
                <c:numCache>
                  <c:formatCode>General</c:formatCode>
                  <c:ptCount val="6"/>
                  <c:pt idx="0">
                    <c:v>0.12355487874667116</c:v>
                  </c:pt>
                  <c:pt idx="1">
                    <c:v>0.11246053109188874</c:v>
                  </c:pt>
                  <c:pt idx="2">
                    <c:v>0.10725494939615059</c:v>
                  </c:pt>
                  <c:pt idx="3">
                    <c:v>5.811108169248673E-2</c:v>
                  </c:pt>
                  <c:pt idx="4">
                    <c:v>0.12708866122960935</c:v>
                  </c:pt>
                  <c:pt idx="5">
                    <c:v>0.18063027175154869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Sheet2!$A$70:$A$75</c:f>
              <c:numCache>
                <c:formatCode>General</c:formatCode>
                <c:ptCount val="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  <c:pt idx="5">
                  <c:v>120</c:v>
                </c:pt>
              </c:numCache>
            </c:numRef>
          </c:xVal>
          <c:yVal>
            <c:numRef>
              <c:f>Sheet2!$J$59:$J$64</c:f>
              <c:numCache>
                <c:formatCode>General</c:formatCode>
                <c:ptCount val="6"/>
                <c:pt idx="0">
                  <c:v>0.31318289425438817</c:v>
                </c:pt>
                <c:pt idx="1">
                  <c:v>0.40927593183110716</c:v>
                </c:pt>
                <c:pt idx="2">
                  <c:v>0.64100480853264474</c:v>
                </c:pt>
                <c:pt idx="3">
                  <c:v>0.69442404413607695</c:v>
                </c:pt>
                <c:pt idx="4">
                  <c:v>0.71030649968668746</c:v>
                </c:pt>
                <c:pt idx="5">
                  <c:v>0.6767654342181656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5-4A78-A977-5550CA87B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24768"/>
        <c:axId val="114625344"/>
      </c:scatterChart>
      <c:valAx>
        <c:axId val="11462476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Time</a:t>
                </a:r>
                <a:r>
                  <a:rPr lang="nl-NL" baseline="0"/>
                  <a:t> of stimulation with aa and ins (in minutes)</a:t>
                </a:r>
                <a:endParaRPr lang="nl-N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625344"/>
        <c:crosses val="autoZero"/>
        <c:crossBetween val="midCat"/>
      </c:valAx>
      <c:valAx>
        <c:axId val="11462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nl-NL"/>
                  <a:t>Relative intesity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624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107157</xdr:colOff>
      <xdr:row>134</xdr:row>
      <xdr:rowOff>75008</xdr:rowOff>
    </xdr:from>
    <xdr:to>
      <xdr:col>9</xdr:col>
      <xdr:colOff>428625</xdr:colOff>
      <xdr:row>148</xdr:row>
      <xdr:rowOff>151208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500063</xdr:colOff>
      <xdr:row>134</xdr:row>
      <xdr:rowOff>71437</xdr:rowOff>
    </xdr:from>
    <xdr:to>
      <xdr:col>18</xdr:col>
      <xdr:colOff>35719</xdr:colOff>
      <xdr:row>148</xdr:row>
      <xdr:rowOff>147637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476251</xdr:colOff>
      <xdr:row>134</xdr:row>
      <xdr:rowOff>11906</xdr:rowOff>
    </xdr:from>
    <xdr:to>
      <xdr:col>25</xdr:col>
      <xdr:colOff>476251</xdr:colOff>
      <xdr:row>148</xdr:row>
      <xdr:rowOff>88106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80963</xdr:colOff>
      <xdr:row>117</xdr:row>
      <xdr:rowOff>60720</xdr:rowOff>
    </xdr:from>
    <xdr:to>
      <xdr:col>9</xdr:col>
      <xdr:colOff>402431</xdr:colOff>
      <xdr:row>131</xdr:row>
      <xdr:rowOff>136920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473869</xdr:colOff>
      <xdr:row>117</xdr:row>
      <xdr:rowOff>57149</xdr:rowOff>
    </xdr:from>
    <xdr:to>
      <xdr:col>18</xdr:col>
      <xdr:colOff>9525</xdr:colOff>
      <xdr:row>131</xdr:row>
      <xdr:rowOff>133349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450057</xdr:colOff>
      <xdr:row>116</xdr:row>
      <xdr:rowOff>188118</xdr:rowOff>
    </xdr:from>
    <xdr:to>
      <xdr:col>25</xdr:col>
      <xdr:colOff>450057</xdr:colOff>
      <xdr:row>131</xdr:row>
      <xdr:rowOff>73818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35720</xdr:colOff>
      <xdr:row>100</xdr:row>
      <xdr:rowOff>146446</xdr:rowOff>
    </xdr:from>
    <xdr:to>
      <xdr:col>9</xdr:col>
      <xdr:colOff>357188</xdr:colOff>
      <xdr:row>115</xdr:row>
      <xdr:rowOff>32146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500063</xdr:colOff>
      <xdr:row>101</xdr:row>
      <xdr:rowOff>0</xdr:rowOff>
    </xdr:from>
    <xdr:to>
      <xdr:col>18</xdr:col>
      <xdr:colOff>35719</xdr:colOff>
      <xdr:row>115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476251</xdr:colOff>
      <xdr:row>100</xdr:row>
      <xdr:rowOff>130969</xdr:rowOff>
    </xdr:from>
    <xdr:to>
      <xdr:col>25</xdr:col>
      <xdr:colOff>476251</xdr:colOff>
      <xdr:row>115</xdr:row>
      <xdr:rowOff>16669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83</xdr:row>
      <xdr:rowOff>0</xdr:rowOff>
    </xdr:from>
    <xdr:to>
      <xdr:col>9</xdr:col>
      <xdr:colOff>321468</xdr:colOff>
      <xdr:row>97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464343</xdr:colOff>
      <xdr:row>83</xdr:row>
      <xdr:rowOff>44054</xdr:rowOff>
    </xdr:from>
    <xdr:to>
      <xdr:col>17</xdr:col>
      <xdr:colOff>785811</xdr:colOff>
      <xdr:row>97</xdr:row>
      <xdr:rowOff>120254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71438</xdr:colOff>
      <xdr:row>83</xdr:row>
      <xdr:rowOff>71437</xdr:rowOff>
    </xdr:from>
    <xdr:to>
      <xdr:col>26</xdr:col>
      <xdr:colOff>71438</xdr:colOff>
      <xdr:row>97</xdr:row>
      <xdr:rowOff>147637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27</xdr:col>
      <xdr:colOff>214312</xdr:colOff>
      <xdr:row>83</xdr:row>
      <xdr:rowOff>115491</xdr:rowOff>
    </xdr:from>
    <xdr:to>
      <xdr:col>34</xdr:col>
      <xdr:colOff>535781</xdr:colOff>
      <xdr:row>98</xdr:row>
      <xdr:rowOff>1191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9</xdr:col>
      <xdr:colOff>321468</xdr:colOff>
      <xdr:row>80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464343</xdr:colOff>
      <xdr:row>66</xdr:row>
      <xdr:rowOff>44054</xdr:rowOff>
    </xdr:from>
    <xdr:to>
      <xdr:col>17</xdr:col>
      <xdr:colOff>785811</xdr:colOff>
      <xdr:row>80</xdr:row>
      <xdr:rowOff>120254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71438</xdr:colOff>
      <xdr:row>66</xdr:row>
      <xdr:rowOff>71437</xdr:rowOff>
    </xdr:from>
    <xdr:to>
      <xdr:col>26</xdr:col>
      <xdr:colOff>71438</xdr:colOff>
      <xdr:row>80</xdr:row>
      <xdr:rowOff>147637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228600</xdr:colOff>
      <xdr:row>65</xdr:row>
      <xdr:rowOff>152400</xdr:rowOff>
    </xdr:from>
    <xdr:to>
      <xdr:col>34</xdr:col>
      <xdr:colOff>601134</xdr:colOff>
      <xdr:row>80</xdr:row>
      <xdr:rowOff>33866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45</xdr:col>
      <xdr:colOff>211666</xdr:colOff>
      <xdr:row>83</xdr:row>
      <xdr:rowOff>76201</xdr:rowOff>
    </xdr:from>
    <xdr:to>
      <xdr:col>52</xdr:col>
      <xdr:colOff>584200</xdr:colOff>
      <xdr:row>97</xdr:row>
      <xdr:rowOff>177801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36</xdr:col>
      <xdr:colOff>0</xdr:colOff>
      <xdr:row>66</xdr:row>
      <xdr:rowOff>0</xdr:rowOff>
    </xdr:from>
    <xdr:to>
      <xdr:col>43</xdr:col>
      <xdr:colOff>372534</xdr:colOff>
      <xdr:row>80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36</xdr:col>
      <xdr:colOff>0</xdr:colOff>
      <xdr:row>84</xdr:row>
      <xdr:rowOff>0</xdr:rowOff>
    </xdr:from>
    <xdr:to>
      <xdr:col>43</xdr:col>
      <xdr:colOff>372534</xdr:colOff>
      <xdr:row>98</xdr:row>
      <xdr:rowOff>101600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0</xdr:colOff>
      <xdr:row>66</xdr:row>
      <xdr:rowOff>0</xdr:rowOff>
    </xdr:from>
    <xdr:to>
      <xdr:col>52</xdr:col>
      <xdr:colOff>372534</xdr:colOff>
      <xdr:row>80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75"/>
  <sheetViews>
    <sheetView tabSelected="1" topLeftCell="AG1" zoomScale="90" zoomScaleNormal="90" workbookViewId="0">
      <selection activeCell="BA64" sqref="BA64"/>
    </sheetView>
  </sheetViews>
  <sheetFormatPr defaultRowHeight="14.4" x14ac:dyDescent="0.3"/>
  <cols>
    <col min="1" max="1" width="31.88671875" customWidth="1"/>
    <col min="18" max="18" width="11.6640625" customWidth="1"/>
    <col min="21" max="21" width="11.33203125" customWidth="1"/>
    <col min="22" max="22" width="11.88671875" customWidth="1"/>
  </cols>
  <sheetData>
    <row r="1" spans="1:89" x14ac:dyDescent="0.3">
      <c r="A1" s="10" t="s">
        <v>36</v>
      </c>
      <c r="B1" s="1" t="s">
        <v>5</v>
      </c>
      <c r="C1" s="2"/>
      <c r="D1" s="2"/>
      <c r="E1" s="3"/>
      <c r="F1" s="1" t="s">
        <v>4</v>
      </c>
      <c r="G1" s="2"/>
      <c r="H1" s="2"/>
      <c r="I1" s="3"/>
      <c r="J1" s="1" t="s">
        <v>3</v>
      </c>
      <c r="K1" s="2"/>
      <c r="L1" s="2"/>
      <c r="M1" s="3"/>
      <c r="N1" s="1" t="s">
        <v>6</v>
      </c>
      <c r="O1" s="2"/>
      <c r="P1" s="2"/>
      <c r="Q1" s="3"/>
      <c r="R1" s="1" t="s">
        <v>7</v>
      </c>
      <c r="S1" s="2"/>
      <c r="T1" s="2"/>
      <c r="U1" s="3"/>
      <c r="V1" s="1" t="s">
        <v>8</v>
      </c>
      <c r="W1" s="2"/>
      <c r="X1" s="2"/>
      <c r="Y1" s="3"/>
      <c r="Z1" s="1" t="s">
        <v>16</v>
      </c>
      <c r="AA1" s="2"/>
      <c r="AB1" s="2"/>
      <c r="AC1" s="3"/>
      <c r="AD1" s="1" t="s">
        <v>17</v>
      </c>
      <c r="AE1" s="2"/>
      <c r="AF1" s="2"/>
      <c r="AG1" s="3"/>
      <c r="AH1" s="1" t="s">
        <v>18</v>
      </c>
      <c r="AI1" s="2"/>
      <c r="AJ1" s="2"/>
      <c r="AK1" s="3"/>
      <c r="AL1" s="1" t="s">
        <v>11</v>
      </c>
      <c r="AM1" s="2"/>
      <c r="AN1" s="2"/>
      <c r="AO1" s="3"/>
      <c r="AP1" s="1" t="s">
        <v>14</v>
      </c>
      <c r="AQ1" s="2"/>
      <c r="AR1" s="2"/>
      <c r="AS1" s="3"/>
      <c r="AT1" s="1" t="s">
        <v>9</v>
      </c>
      <c r="AU1" s="2"/>
      <c r="AV1" s="2"/>
      <c r="AW1" s="3"/>
      <c r="AX1" s="1" t="s">
        <v>10</v>
      </c>
      <c r="AY1" s="2"/>
      <c r="AZ1" s="2"/>
      <c r="BA1" s="3"/>
      <c r="BB1" s="1" t="s">
        <v>12</v>
      </c>
      <c r="BC1" s="2"/>
      <c r="BD1" s="2"/>
      <c r="BE1" s="3"/>
      <c r="BF1" s="1" t="s">
        <v>13</v>
      </c>
      <c r="BG1" s="2"/>
      <c r="BH1" s="2"/>
      <c r="BI1" s="3"/>
      <c r="BJ1" s="1" t="s">
        <v>15</v>
      </c>
      <c r="BK1" s="2"/>
      <c r="BL1" s="2"/>
      <c r="BM1" s="3"/>
      <c r="BN1" s="1" t="s">
        <v>2</v>
      </c>
      <c r="BO1" s="2"/>
      <c r="BP1" s="2"/>
      <c r="BQ1" s="2"/>
      <c r="BR1" s="1" t="s">
        <v>60</v>
      </c>
      <c r="BS1" s="2"/>
      <c r="BT1" s="2"/>
      <c r="BU1" s="3"/>
      <c r="BV1" s="1" t="s">
        <v>64</v>
      </c>
      <c r="BW1" s="2"/>
      <c r="BX1" s="2"/>
      <c r="BY1" s="3"/>
      <c r="BZ1" s="1" t="s">
        <v>65</v>
      </c>
      <c r="CA1" s="2"/>
      <c r="CB1" s="2"/>
      <c r="CC1" s="3"/>
      <c r="CD1" s="1" t="s">
        <v>66</v>
      </c>
      <c r="CE1" s="2"/>
      <c r="CF1" s="2"/>
      <c r="CG1" s="3"/>
      <c r="CH1" s="1" t="s">
        <v>67</v>
      </c>
      <c r="CI1" s="2"/>
      <c r="CJ1" s="2"/>
      <c r="CK1" s="3"/>
    </row>
    <row r="2" spans="1:89" ht="15" thickBot="1" x14ac:dyDescent="0.35">
      <c r="A2" s="12"/>
      <c r="B2" s="7" t="s">
        <v>62</v>
      </c>
      <c r="C2" s="8" t="s">
        <v>19</v>
      </c>
      <c r="D2" s="8" t="s">
        <v>63</v>
      </c>
      <c r="E2" s="9" t="s">
        <v>20</v>
      </c>
      <c r="F2" s="7" t="s">
        <v>62</v>
      </c>
      <c r="G2" s="8" t="s">
        <v>19</v>
      </c>
      <c r="H2" s="70" t="s">
        <v>63</v>
      </c>
      <c r="I2" s="9" t="s">
        <v>20</v>
      </c>
      <c r="J2" s="7" t="s">
        <v>62</v>
      </c>
      <c r="K2" s="8" t="s">
        <v>19</v>
      </c>
      <c r="L2" s="8" t="s">
        <v>63</v>
      </c>
      <c r="M2" s="9" t="s">
        <v>20</v>
      </c>
      <c r="N2" s="7" t="s">
        <v>62</v>
      </c>
      <c r="O2" s="8" t="s">
        <v>19</v>
      </c>
      <c r="P2" s="8" t="s">
        <v>63</v>
      </c>
      <c r="Q2" s="9" t="s">
        <v>20</v>
      </c>
      <c r="R2" s="7" t="s">
        <v>62</v>
      </c>
      <c r="S2" s="8" t="s">
        <v>19</v>
      </c>
      <c r="T2" s="8" t="s">
        <v>63</v>
      </c>
      <c r="U2" s="9" t="s">
        <v>20</v>
      </c>
      <c r="V2" s="7" t="s">
        <v>62</v>
      </c>
      <c r="W2" s="8" t="s">
        <v>19</v>
      </c>
      <c r="X2" s="8" t="s">
        <v>63</v>
      </c>
      <c r="Y2" s="9" t="s">
        <v>20</v>
      </c>
      <c r="Z2" s="7" t="s">
        <v>62</v>
      </c>
      <c r="AA2" s="8" t="s">
        <v>19</v>
      </c>
      <c r="AB2" s="8" t="s">
        <v>63</v>
      </c>
      <c r="AC2" s="9" t="s">
        <v>20</v>
      </c>
      <c r="AD2" s="7" t="s">
        <v>62</v>
      </c>
      <c r="AE2" s="8" t="s">
        <v>19</v>
      </c>
      <c r="AF2" s="8" t="s">
        <v>63</v>
      </c>
      <c r="AG2" s="9" t="s">
        <v>20</v>
      </c>
      <c r="AH2" s="7" t="s">
        <v>62</v>
      </c>
      <c r="AI2" s="8" t="s">
        <v>19</v>
      </c>
      <c r="AJ2" s="8" t="s">
        <v>63</v>
      </c>
      <c r="AK2" s="9" t="s">
        <v>20</v>
      </c>
      <c r="AL2" s="7" t="s">
        <v>62</v>
      </c>
      <c r="AM2" s="8" t="s">
        <v>19</v>
      </c>
      <c r="AN2" s="8" t="s">
        <v>63</v>
      </c>
      <c r="AO2" s="9" t="s">
        <v>20</v>
      </c>
      <c r="AP2" s="7" t="s">
        <v>62</v>
      </c>
      <c r="AQ2" s="8" t="s">
        <v>19</v>
      </c>
      <c r="AR2" s="8" t="s">
        <v>63</v>
      </c>
      <c r="AS2" s="9" t="s">
        <v>20</v>
      </c>
      <c r="AT2" s="7" t="s">
        <v>62</v>
      </c>
      <c r="AU2" s="8" t="s">
        <v>19</v>
      </c>
      <c r="AV2" s="8" t="s">
        <v>63</v>
      </c>
      <c r="AW2" s="9" t="s">
        <v>20</v>
      </c>
      <c r="AX2" s="7" t="s">
        <v>62</v>
      </c>
      <c r="AY2" s="8" t="s">
        <v>19</v>
      </c>
      <c r="AZ2" s="8" t="s">
        <v>63</v>
      </c>
      <c r="BA2" s="9" t="s">
        <v>20</v>
      </c>
      <c r="BB2" s="7" t="s">
        <v>62</v>
      </c>
      <c r="BC2" s="8" t="s">
        <v>19</v>
      </c>
      <c r="BD2" s="8" t="s">
        <v>63</v>
      </c>
      <c r="BE2" s="9" t="s">
        <v>20</v>
      </c>
      <c r="BF2" s="7" t="s">
        <v>62</v>
      </c>
      <c r="BG2" s="8" t="s">
        <v>19</v>
      </c>
      <c r="BH2" s="8" t="s">
        <v>63</v>
      </c>
      <c r="BI2" s="9" t="s">
        <v>20</v>
      </c>
      <c r="BJ2" s="7" t="s">
        <v>62</v>
      </c>
      <c r="BK2" s="8" t="s">
        <v>19</v>
      </c>
      <c r="BL2" s="8" t="s">
        <v>63</v>
      </c>
      <c r="BM2" s="9" t="s">
        <v>20</v>
      </c>
      <c r="BN2" s="7" t="s">
        <v>62</v>
      </c>
      <c r="BO2" s="8" t="s">
        <v>19</v>
      </c>
      <c r="BP2" s="8" t="s">
        <v>63</v>
      </c>
      <c r="BQ2" s="8" t="s">
        <v>20</v>
      </c>
      <c r="BR2" s="62" t="s">
        <v>62</v>
      </c>
      <c r="BS2" s="5" t="s">
        <v>19</v>
      </c>
      <c r="BT2" s="5" t="s">
        <v>63</v>
      </c>
      <c r="BU2" s="6" t="s">
        <v>20</v>
      </c>
      <c r="BV2" s="62" t="s">
        <v>62</v>
      </c>
      <c r="BW2" s="5" t="s">
        <v>19</v>
      </c>
      <c r="BX2" s="5" t="s">
        <v>63</v>
      </c>
      <c r="BY2" s="6" t="s">
        <v>20</v>
      </c>
      <c r="BZ2" s="68" t="s">
        <v>62</v>
      </c>
      <c r="CA2" s="8" t="s">
        <v>19</v>
      </c>
      <c r="CB2" s="8" t="s">
        <v>63</v>
      </c>
      <c r="CC2" s="9" t="s">
        <v>20</v>
      </c>
      <c r="CD2" s="69" t="s">
        <v>62</v>
      </c>
      <c r="CE2" s="5" t="s">
        <v>19</v>
      </c>
      <c r="CF2" s="5" t="s">
        <v>63</v>
      </c>
      <c r="CG2" s="6" t="s">
        <v>20</v>
      </c>
      <c r="CH2" s="62" t="s">
        <v>62</v>
      </c>
      <c r="CI2" s="5" t="s">
        <v>19</v>
      </c>
      <c r="CJ2" s="5" t="s">
        <v>63</v>
      </c>
      <c r="CK2" s="6" t="s">
        <v>20</v>
      </c>
    </row>
    <row r="3" spans="1:89" x14ac:dyDescent="0.3">
      <c r="A3" s="1" t="s">
        <v>21</v>
      </c>
      <c r="B3" s="1">
        <v>249053803</v>
      </c>
      <c r="C3" s="2">
        <v>3383729</v>
      </c>
      <c r="D3" s="2">
        <v>162800</v>
      </c>
      <c r="E3" s="3">
        <v>6871521</v>
      </c>
      <c r="F3" s="2">
        <v>765175</v>
      </c>
      <c r="G3" s="2">
        <v>1139364</v>
      </c>
      <c r="H3" s="71"/>
      <c r="I3" s="3">
        <v>1768456</v>
      </c>
      <c r="J3" s="1">
        <v>64144159</v>
      </c>
      <c r="K3" s="2">
        <v>1071332</v>
      </c>
      <c r="L3" s="2">
        <v>1752</v>
      </c>
      <c r="M3" s="3">
        <v>1041639</v>
      </c>
      <c r="N3" s="1">
        <v>242591</v>
      </c>
      <c r="O3" s="2">
        <v>2758435</v>
      </c>
      <c r="P3" s="2">
        <v>52336</v>
      </c>
      <c r="Q3" s="3">
        <v>4076837</v>
      </c>
      <c r="R3" s="1">
        <v>92886</v>
      </c>
      <c r="S3" s="2">
        <v>1336524</v>
      </c>
      <c r="T3" s="2">
        <v>14776</v>
      </c>
      <c r="U3" s="3">
        <v>2489791</v>
      </c>
      <c r="V3" s="1">
        <v>54598</v>
      </c>
      <c r="W3" s="2">
        <v>1213067</v>
      </c>
      <c r="X3" s="2">
        <v>114593</v>
      </c>
      <c r="Y3" s="3">
        <v>2200322</v>
      </c>
      <c r="Z3" s="1">
        <v>84320435</v>
      </c>
      <c r="AA3" s="2">
        <v>4747902</v>
      </c>
      <c r="AB3" s="2">
        <v>376489</v>
      </c>
      <c r="AC3" s="3">
        <v>3036539</v>
      </c>
      <c r="AD3" s="1">
        <v>18640</v>
      </c>
      <c r="AE3" s="2">
        <v>2152185</v>
      </c>
      <c r="AF3" s="2">
        <v>3470</v>
      </c>
      <c r="AG3" s="3">
        <v>1960086</v>
      </c>
      <c r="AH3" s="1">
        <v>57346</v>
      </c>
      <c r="AI3" s="2">
        <v>1165972</v>
      </c>
      <c r="AJ3" s="2">
        <v>10053</v>
      </c>
      <c r="AK3" s="3">
        <v>1461855</v>
      </c>
      <c r="AL3" s="1">
        <v>63966952</v>
      </c>
      <c r="AM3" s="2">
        <v>2784380</v>
      </c>
      <c r="AN3" s="2">
        <v>128802</v>
      </c>
      <c r="AO3" s="3">
        <v>2560499</v>
      </c>
      <c r="AP3" s="1">
        <v>4649126</v>
      </c>
      <c r="AQ3" s="2">
        <v>1371681</v>
      </c>
      <c r="AR3" s="2">
        <v>50906</v>
      </c>
      <c r="AS3" s="3">
        <v>12991014</v>
      </c>
      <c r="AT3" s="1">
        <v>71909767</v>
      </c>
      <c r="AU3" s="2">
        <v>1806987</v>
      </c>
      <c r="AV3" s="2">
        <v>182678</v>
      </c>
      <c r="AW3" s="2">
        <v>57754965</v>
      </c>
      <c r="AX3" s="67">
        <v>1082365</v>
      </c>
      <c r="AY3" s="2">
        <v>1139770</v>
      </c>
      <c r="AZ3" s="2">
        <v>159105</v>
      </c>
      <c r="BA3" s="3">
        <v>23051264</v>
      </c>
      <c r="BB3" s="2">
        <v>126737</v>
      </c>
      <c r="BC3" s="2">
        <v>13926926</v>
      </c>
      <c r="BD3" s="2">
        <v>151757</v>
      </c>
      <c r="BE3" s="3">
        <v>4745978</v>
      </c>
      <c r="BF3" s="1">
        <v>9985</v>
      </c>
      <c r="BG3" s="2">
        <v>2812454</v>
      </c>
      <c r="BH3" s="2">
        <v>21678</v>
      </c>
      <c r="BI3" s="3">
        <v>1551666</v>
      </c>
      <c r="BJ3" s="1">
        <v>150484278</v>
      </c>
      <c r="BK3" s="2">
        <v>2789227</v>
      </c>
      <c r="BL3" s="2">
        <v>271350</v>
      </c>
      <c r="BM3" s="3">
        <v>2003920</v>
      </c>
      <c r="BN3" s="1">
        <v>152425084</v>
      </c>
      <c r="BO3" s="2">
        <v>3305622</v>
      </c>
      <c r="BP3" s="2">
        <v>62808</v>
      </c>
      <c r="BQ3" s="2">
        <v>4094586</v>
      </c>
      <c r="BR3" s="7">
        <v>1111669198</v>
      </c>
      <c r="BS3" s="60">
        <v>493.93</v>
      </c>
      <c r="BT3" s="8">
        <v>1134175557</v>
      </c>
      <c r="BU3" s="9">
        <v>7080.99</v>
      </c>
      <c r="BV3" s="1">
        <v>37160</v>
      </c>
      <c r="BW3" s="2">
        <v>23754</v>
      </c>
      <c r="BX3" s="2">
        <v>131192</v>
      </c>
      <c r="BY3" s="2">
        <v>24463</v>
      </c>
      <c r="BZ3" s="1">
        <v>406339</v>
      </c>
      <c r="CA3" s="2">
        <v>219289</v>
      </c>
      <c r="CB3" s="2">
        <v>201117</v>
      </c>
      <c r="CC3" s="3">
        <v>246321</v>
      </c>
      <c r="CD3" s="71"/>
      <c r="CE3" s="2">
        <v>15789</v>
      </c>
      <c r="CF3" s="2">
        <v>48772</v>
      </c>
      <c r="CG3" s="3">
        <v>33126</v>
      </c>
      <c r="CH3" s="1">
        <v>280340</v>
      </c>
      <c r="CI3" s="2">
        <v>106476</v>
      </c>
      <c r="CJ3" s="2">
        <v>242538</v>
      </c>
      <c r="CK3" s="3">
        <v>128217</v>
      </c>
    </row>
    <row r="4" spans="1:89" x14ac:dyDescent="0.3">
      <c r="A4" s="7" t="s">
        <v>22</v>
      </c>
      <c r="B4" s="7">
        <v>262948133</v>
      </c>
      <c r="C4" s="8">
        <v>3593682</v>
      </c>
      <c r="D4" s="8">
        <v>165737</v>
      </c>
      <c r="E4" s="9">
        <v>7003117</v>
      </c>
      <c r="F4" s="8">
        <v>2598484</v>
      </c>
      <c r="G4" s="8">
        <v>1364801</v>
      </c>
      <c r="H4" s="70"/>
      <c r="I4" s="9">
        <v>2595507</v>
      </c>
      <c r="J4" s="7">
        <v>91523107</v>
      </c>
      <c r="K4" s="8">
        <v>1782805</v>
      </c>
      <c r="L4" s="8">
        <v>72950</v>
      </c>
      <c r="M4" s="9">
        <v>2414370</v>
      </c>
      <c r="N4" s="7">
        <v>277932</v>
      </c>
      <c r="O4" s="8">
        <v>2865005</v>
      </c>
      <c r="P4" s="8">
        <v>74725</v>
      </c>
      <c r="Q4" s="9">
        <v>5326264</v>
      </c>
      <c r="R4" s="7">
        <v>428856</v>
      </c>
      <c r="S4" s="8">
        <v>2409389</v>
      </c>
      <c r="T4" s="8">
        <v>71706</v>
      </c>
      <c r="U4" s="9">
        <v>8197125</v>
      </c>
      <c r="V4" s="7">
        <v>127412</v>
      </c>
      <c r="W4" s="8">
        <v>3562370</v>
      </c>
      <c r="X4" s="8">
        <v>290215</v>
      </c>
      <c r="Y4" s="9">
        <v>2925680</v>
      </c>
      <c r="Z4" s="7">
        <v>116525506</v>
      </c>
      <c r="AA4" s="8">
        <v>6328963</v>
      </c>
      <c r="AB4" s="8">
        <v>322325</v>
      </c>
      <c r="AC4" s="9">
        <v>3692558</v>
      </c>
      <c r="AD4" s="7">
        <v>151896</v>
      </c>
      <c r="AE4" s="8">
        <v>3736443</v>
      </c>
      <c r="AF4" s="8">
        <v>12086</v>
      </c>
      <c r="AG4" s="9">
        <v>3071099</v>
      </c>
      <c r="AH4" s="7">
        <v>233894</v>
      </c>
      <c r="AI4" s="8">
        <v>3044910</v>
      </c>
      <c r="AJ4" s="8">
        <v>31754</v>
      </c>
      <c r="AK4" s="9">
        <v>3322292</v>
      </c>
      <c r="AL4" s="7">
        <v>48327688</v>
      </c>
      <c r="AM4" s="8">
        <v>3816323</v>
      </c>
      <c r="AN4" s="8">
        <v>120007</v>
      </c>
      <c r="AO4" s="9">
        <v>2454860</v>
      </c>
      <c r="AP4" s="7">
        <v>14165599</v>
      </c>
      <c r="AQ4" s="8">
        <v>1498413</v>
      </c>
      <c r="AR4" s="8">
        <v>168664</v>
      </c>
      <c r="AS4" s="9">
        <v>26442633</v>
      </c>
      <c r="AT4" s="7">
        <v>77005615</v>
      </c>
      <c r="AU4" s="8">
        <v>2250987</v>
      </c>
      <c r="AV4" s="8">
        <v>169580</v>
      </c>
      <c r="AW4" s="8">
        <v>53550221</v>
      </c>
      <c r="AX4" s="68">
        <v>3804384</v>
      </c>
      <c r="AY4" s="8">
        <v>1628660</v>
      </c>
      <c r="AZ4" s="8">
        <v>420768</v>
      </c>
      <c r="BA4" s="9">
        <v>74402902</v>
      </c>
      <c r="BB4" s="8">
        <v>178087</v>
      </c>
      <c r="BC4" s="8">
        <v>13354888</v>
      </c>
      <c r="BD4" s="8">
        <v>228806</v>
      </c>
      <c r="BE4" s="9">
        <v>2330181</v>
      </c>
      <c r="BF4" s="7">
        <v>86265</v>
      </c>
      <c r="BG4" s="8">
        <v>4824285</v>
      </c>
      <c r="BH4" s="8">
        <v>214408</v>
      </c>
      <c r="BI4" s="9">
        <v>1629105</v>
      </c>
      <c r="BJ4" s="7">
        <v>154989304</v>
      </c>
      <c r="BK4" s="8">
        <v>2620713</v>
      </c>
      <c r="BL4" s="8">
        <v>256741</v>
      </c>
      <c r="BM4" s="9">
        <v>2108434</v>
      </c>
      <c r="BN4" s="7">
        <v>187401189</v>
      </c>
      <c r="BO4" s="8">
        <v>3504513</v>
      </c>
      <c r="BP4" s="8">
        <v>68115</v>
      </c>
      <c r="BQ4" s="8">
        <v>4239054</v>
      </c>
      <c r="BR4" s="7">
        <v>1163279436</v>
      </c>
      <c r="BS4" s="8">
        <v>382.08</v>
      </c>
      <c r="BT4" s="8">
        <v>1153681117</v>
      </c>
      <c r="BU4" s="9">
        <v>6608.18</v>
      </c>
      <c r="BV4" s="7">
        <v>537439</v>
      </c>
      <c r="BW4" s="8">
        <v>101295</v>
      </c>
      <c r="BX4" s="8">
        <v>413718</v>
      </c>
      <c r="BY4" s="8">
        <v>121364</v>
      </c>
      <c r="BZ4" s="7">
        <v>295329</v>
      </c>
      <c r="CA4" s="8">
        <v>301354</v>
      </c>
      <c r="CB4" s="8">
        <v>156326</v>
      </c>
      <c r="CC4" s="9">
        <v>324920</v>
      </c>
      <c r="CD4" s="70"/>
      <c r="CE4" s="8">
        <v>28687</v>
      </c>
      <c r="CF4" s="8">
        <v>49358</v>
      </c>
      <c r="CG4" s="9">
        <v>42388</v>
      </c>
      <c r="CH4" s="7">
        <v>206285</v>
      </c>
      <c r="CI4" s="8">
        <v>97133</v>
      </c>
      <c r="CJ4" s="8">
        <v>243697</v>
      </c>
      <c r="CK4" s="9">
        <v>100226</v>
      </c>
    </row>
    <row r="5" spans="1:89" x14ac:dyDescent="0.3">
      <c r="A5" s="7" t="s">
        <v>23</v>
      </c>
      <c r="B5" s="7">
        <v>229145865</v>
      </c>
      <c r="C5" s="8">
        <v>2728093</v>
      </c>
      <c r="D5" s="8">
        <v>151713</v>
      </c>
      <c r="E5" s="9">
        <v>5686441</v>
      </c>
      <c r="F5" s="8">
        <v>4535228</v>
      </c>
      <c r="G5" s="8">
        <v>1718169</v>
      </c>
      <c r="H5" s="70"/>
      <c r="I5" s="9">
        <v>2436721</v>
      </c>
      <c r="J5" s="7">
        <v>93125372</v>
      </c>
      <c r="K5" s="8">
        <v>1987964</v>
      </c>
      <c r="L5" s="8">
        <v>99447</v>
      </c>
      <c r="M5" s="9">
        <v>2334737</v>
      </c>
      <c r="N5" s="7">
        <v>307168</v>
      </c>
      <c r="O5" s="8">
        <v>3479182</v>
      </c>
      <c r="P5" s="8">
        <v>81267</v>
      </c>
      <c r="Q5" s="9">
        <v>5340422</v>
      </c>
      <c r="R5" s="7">
        <v>441789</v>
      </c>
      <c r="S5" s="8">
        <v>2799281</v>
      </c>
      <c r="T5" s="8">
        <v>77969</v>
      </c>
      <c r="U5" s="9">
        <v>7596611</v>
      </c>
      <c r="V5" s="7">
        <v>124357</v>
      </c>
      <c r="W5" s="8">
        <v>3270832</v>
      </c>
      <c r="X5" s="8">
        <v>281019</v>
      </c>
      <c r="Y5" s="9">
        <v>2895479</v>
      </c>
      <c r="Z5" s="7">
        <v>137528258</v>
      </c>
      <c r="AA5" s="8">
        <v>7539174</v>
      </c>
      <c r="AB5" s="8">
        <v>364981</v>
      </c>
      <c r="AC5" s="9">
        <v>3583722</v>
      </c>
      <c r="AD5" s="7">
        <v>374464</v>
      </c>
      <c r="AE5" s="8">
        <v>6317783</v>
      </c>
      <c r="AF5" s="8">
        <v>28407</v>
      </c>
      <c r="AG5" s="9">
        <v>3529001</v>
      </c>
      <c r="AH5" s="7">
        <v>413908</v>
      </c>
      <c r="AI5" s="8">
        <v>3071303</v>
      </c>
      <c r="AJ5" s="8">
        <v>45712</v>
      </c>
      <c r="AK5" s="9">
        <v>4210017</v>
      </c>
      <c r="AL5" s="7">
        <v>41595545</v>
      </c>
      <c r="AM5" s="8">
        <v>3933847</v>
      </c>
      <c r="AN5" s="8">
        <v>119824</v>
      </c>
      <c r="AO5" s="9">
        <v>2450916</v>
      </c>
      <c r="AP5" s="7">
        <v>17026456</v>
      </c>
      <c r="AQ5" s="8">
        <v>1617954</v>
      </c>
      <c r="AR5" s="8">
        <v>146360</v>
      </c>
      <c r="AS5" s="9">
        <v>24814888</v>
      </c>
      <c r="AT5" s="7">
        <v>96086781</v>
      </c>
      <c r="AU5" s="8">
        <v>1937342</v>
      </c>
      <c r="AV5" s="8">
        <v>108148</v>
      </c>
      <c r="AW5" s="8">
        <v>66133836</v>
      </c>
      <c r="AX5" s="68">
        <v>2101828</v>
      </c>
      <c r="AY5" s="8">
        <v>2556451</v>
      </c>
      <c r="AZ5" s="8">
        <v>430520</v>
      </c>
      <c r="BA5" s="9">
        <v>60230533</v>
      </c>
      <c r="BB5" s="8">
        <v>139658</v>
      </c>
      <c r="BC5" s="8">
        <v>13643204</v>
      </c>
      <c r="BD5" s="8">
        <v>177632</v>
      </c>
      <c r="BE5" s="9">
        <v>2801437</v>
      </c>
      <c r="BF5" s="7">
        <v>116974</v>
      </c>
      <c r="BG5" s="8">
        <v>6736929</v>
      </c>
      <c r="BH5" s="8">
        <v>263655</v>
      </c>
      <c r="BI5" s="9">
        <v>2116134</v>
      </c>
      <c r="BJ5" s="7">
        <v>121619275</v>
      </c>
      <c r="BK5" s="8">
        <v>2551985</v>
      </c>
      <c r="BL5" s="8">
        <v>231333</v>
      </c>
      <c r="BM5" s="9">
        <v>2738033</v>
      </c>
      <c r="BN5" s="7">
        <v>168449443</v>
      </c>
      <c r="BO5" s="8">
        <v>3308287</v>
      </c>
      <c r="BP5" s="8">
        <v>56488</v>
      </c>
      <c r="BQ5" s="8">
        <v>4026697</v>
      </c>
      <c r="BR5" s="7">
        <v>1238297754</v>
      </c>
      <c r="BS5" s="8">
        <v>391.92</v>
      </c>
      <c r="BT5" s="8">
        <v>1137735778</v>
      </c>
      <c r="BU5" s="9">
        <v>6735.09</v>
      </c>
      <c r="BV5" s="7">
        <v>151798</v>
      </c>
      <c r="BW5" s="8">
        <v>54190</v>
      </c>
      <c r="BX5" s="8">
        <v>268558</v>
      </c>
      <c r="BY5" s="8">
        <v>78787</v>
      </c>
      <c r="BZ5" s="7">
        <v>317485</v>
      </c>
      <c r="CA5" s="8">
        <v>395183</v>
      </c>
      <c r="CB5" s="8">
        <v>109688</v>
      </c>
      <c r="CC5" s="9">
        <v>435131</v>
      </c>
      <c r="CD5" s="70"/>
      <c r="CE5" s="8">
        <v>40717</v>
      </c>
      <c r="CF5" s="8">
        <v>49290</v>
      </c>
      <c r="CG5" s="9">
        <v>27846</v>
      </c>
      <c r="CH5" s="7">
        <v>186073</v>
      </c>
      <c r="CI5" s="8">
        <v>114747</v>
      </c>
      <c r="CJ5" s="8">
        <v>156426</v>
      </c>
      <c r="CK5" s="9">
        <v>172536</v>
      </c>
    </row>
    <row r="6" spans="1:89" x14ac:dyDescent="0.3">
      <c r="A6" s="7" t="s">
        <v>24</v>
      </c>
      <c r="B6" s="7">
        <v>237472163</v>
      </c>
      <c r="C6" s="8">
        <v>2821572</v>
      </c>
      <c r="D6" s="8">
        <v>146895</v>
      </c>
      <c r="E6" s="9">
        <v>5306453</v>
      </c>
      <c r="F6" s="8">
        <v>4845362</v>
      </c>
      <c r="G6" s="8">
        <v>1540660</v>
      </c>
      <c r="H6" s="70"/>
      <c r="I6" s="9">
        <v>2909696</v>
      </c>
      <c r="J6" s="7">
        <v>105576726</v>
      </c>
      <c r="K6" s="8">
        <v>1999314</v>
      </c>
      <c r="L6" s="8">
        <v>94978</v>
      </c>
      <c r="M6" s="9">
        <v>2345934</v>
      </c>
      <c r="N6" s="7">
        <v>355121</v>
      </c>
      <c r="O6" s="8">
        <v>3495098</v>
      </c>
      <c r="P6" s="8">
        <v>96587</v>
      </c>
      <c r="Q6" s="9">
        <v>6307738</v>
      </c>
      <c r="R6" s="7">
        <v>392936</v>
      </c>
      <c r="S6" s="8">
        <v>2430082</v>
      </c>
      <c r="T6" s="8">
        <v>95319</v>
      </c>
      <c r="U6" s="9">
        <v>9118274</v>
      </c>
      <c r="V6" s="7">
        <v>114497</v>
      </c>
      <c r="W6" s="8">
        <v>3660858</v>
      </c>
      <c r="X6" s="8">
        <v>252675</v>
      </c>
      <c r="Y6" s="9">
        <v>3036053</v>
      </c>
      <c r="Z6" s="7">
        <v>144586437</v>
      </c>
      <c r="AA6" s="8">
        <v>6211527</v>
      </c>
      <c r="AB6" s="8">
        <v>367314</v>
      </c>
      <c r="AC6" s="9">
        <v>3520237</v>
      </c>
      <c r="AD6" s="7">
        <v>359469</v>
      </c>
      <c r="AE6" s="8">
        <v>7148123</v>
      </c>
      <c r="AF6" s="8">
        <v>32740</v>
      </c>
      <c r="AG6" s="9">
        <v>3844782</v>
      </c>
      <c r="AH6" s="7">
        <v>425581</v>
      </c>
      <c r="AI6" s="8">
        <v>4269200</v>
      </c>
      <c r="AJ6" s="8">
        <v>71892</v>
      </c>
      <c r="AK6" s="9">
        <v>4234323</v>
      </c>
      <c r="AL6" s="7">
        <v>25860502</v>
      </c>
      <c r="AM6" s="8">
        <v>4121087</v>
      </c>
      <c r="AN6" s="8">
        <v>122186</v>
      </c>
      <c r="AO6" s="9">
        <v>2209762</v>
      </c>
      <c r="AP6" s="7">
        <v>24817060</v>
      </c>
      <c r="AQ6" s="8">
        <v>1787919</v>
      </c>
      <c r="AR6" s="8">
        <v>164857</v>
      </c>
      <c r="AS6" s="9">
        <v>25390419</v>
      </c>
      <c r="AT6" s="7">
        <v>122989830</v>
      </c>
      <c r="AU6" s="8">
        <v>2328390</v>
      </c>
      <c r="AV6" s="8">
        <v>175990</v>
      </c>
      <c r="AW6" s="8">
        <v>59159987</v>
      </c>
      <c r="AX6" s="68">
        <v>1828659</v>
      </c>
      <c r="AY6" s="8">
        <v>2321065</v>
      </c>
      <c r="AZ6" s="8">
        <v>353914</v>
      </c>
      <c r="BA6" s="9">
        <v>73720133</v>
      </c>
      <c r="BB6" s="8">
        <v>139686</v>
      </c>
      <c r="BC6" s="8">
        <v>16236343</v>
      </c>
      <c r="BD6" s="8">
        <v>294779</v>
      </c>
      <c r="BE6" s="9">
        <v>2429906</v>
      </c>
      <c r="BF6" s="7">
        <v>115576</v>
      </c>
      <c r="BG6" s="8">
        <v>6804906</v>
      </c>
      <c r="BH6" s="8">
        <v>331846</v>
      </c>
      <c r="BI6" s="9">
        <v>2029468</v>
      </c>
      <c r="BJ6" s="7">
        <v>125723781</v>
      </c>
      <c r="BK6" s="8">
        <v>2520411</v>
      </c>
      <c r="BL6" s="8">
        <v>316293</v>
      </c>
      <c r="BM6" s="9">
        <v>2771592</v>
      </c>
      <c r="BN6" s="7">
        <v>157453331</v>
      </c>
      <c r="BO6" s="8">
        <v>3629259</v>
      </c>
      <c r="BP6" s="8">
        <v>61615</v>
      </c>
      <c r="BQ6" s="8">
        <v>3764439</v>
      </c>
      <c r="BR6" s="7">
        <v>1171279659</v>
      </c>
      <c r="BS6" s="8">
        <v>422.43</v>
      </c>
      <c r="BT6" s="8">
        <v>1147869569</v>
      </c>
      <c r="BU6" s="9">
        <v>6856.62</v>
      </c>
      <c r="BV6" s="7">
        <v>112755</v>
      </c>
      <c r="BW6" s="8">
        <v>82159</v>
      </c>
      <c r="BX6" s="8">
        <v>219950</v>
      </c>
      <c r="BY6" s="8">
        <v>60686</v>
      </c>
      <c r="BZ6" s="7">
        <v>319705</v>
      </c>
      <c r="CA6" s="8">
        <v>355305</v>
      </c>
      <c r="CB6" s="8">
        <v>169194</v>
      </c>
      <c r="CC6" s="9">
        <v>507251</v>
      </c>
      <c r="CD6" s="70"/>
      <c r="CE6" s="8">
        <v>44233</v>
      </c>
      <c r="CF6" s="8">
        <v>39294</v>
      </c>
      <c r="CG6" s="9">
        <v>23606</v>
      </c>
      <c r="CH6" s="7">
        <v>190328</v>
      </c>
      <c r="CI6" s="8">
        <v>99516</v>
      </c>
      <c r="CJ6" s="8">
        <v>202226</v>
      </c>
      <c r="CK6" s="9">
        <v>196297</v>
      </c>
    </row>
    <row r="7" spans="1:89" x14ac:dyDescent="0.3">
      <c r="A7" s="7" t="s">
        <v>25</v>
      </c>
      <c r="B7" s="7">
        <v>249624516</v>
      </c>
      <c r="C7" s="8">
        <v>2614634</v>
      </c>
      <c r="D7" s="8">
        <v>120969</v>
      </c>
      <c r="E7" s="9">
        <v>5470243</v>
      </c>
      <c r="F7" s="8">
        <v>6758325</v>
      </c>
      <c r="G7" s="8">
        <v>1275962</v>
      </c>
      <c r="H7" s="70"/>
      <c r="I7" s="9">
        <v>2775985</v>
      </c>
      <c r="J7" s="7">
        <v>97081595</v>
      </c>
      <c r="K7" s="8">
        <v>1885750</v>
      </c>
      <c r="L7" s="8">
        <v>75743</v>
      </c>
      <c r="M7" s="9">
        <v>2320985</v>
      </c>
      <c r="N7" s="7">
        <v>350601</v>
      </c>
      <c r="O7" s="8">
        <v>2868912</v>
      </c>
      <c r="P7" s="8">
        <v>85965</v>
      </c>
      <c r="Q7" s="9">
        <v>5057498</v>
      </c>
      <c r="R7" s="7">
        <v>476059</v>
      </c>
      <c r="S7" s="8">
        <v>1819649</v>
      </c>
      <c r="T7" s="8">
        <v>111503</v>
      </c>
      <c r="U7" s="9">
        <v>8672013</v>
      </c>
      <c r="V7" s="7">
        <v>109022</v>
      </c>
      <c r="W7" s="8">
        <v>2713940</v>
      </c>
      <c r="X7" s="8">
        <v>242375</v>
      </c>
      <c r="Y7" s="9">
        <v>2940848</v>
      </c>
      <c r="Z7" s="7">
        <v>116929570</v>
      </c>
      <c r="AA7" s="8">
        <v>5366182</v>
      </c>
      <c r="AB7" s="8">
        <v>396285</v>
      </c>
      <c r="AC7" s="9">
        <v>3425563</v>
      </c>
      <c r="AD7" s="7">
        <v>210574</v>
      </c>
      <c r="AE7" s="8">
        <v>4387303</v>
      </c>
      <c r="AF7" s="8">
        <v>28225</v>
      </c>
      <c r="AG7" s="9">
        <v>3439503</v>
      </c>
      <c r="AH7" s="7">
        <v>329458</v>
      </c>
      <c r="AI7" s="8">
        <v>3150507</v>
      </c>
      <c r="AJ7" s="8">
        <v>55245</v>
      </c>
      <c r="AK7" s="9">
        <v>3780963</v>
      </c>
      <c r="AL7" s="7">
        <v>35321414</v>
      </c>
      <c r="AM7" s="8">
        <v>3223331</v>
      </c>
      <c r="AN7" s="8">
        <v>93051</v>
      </c>
      <c r="AO7" s="9">
        <v>2056665</v>
      </c>
      <c r="AP7" s="7">
        <v>18180869</v>
      </c>
      <c r="AQ7" s="8">
        <v>1300794</v>
      </c>
      <c r="AR7" s="8">
        <v>154740</v>
      </c>
      <c r="AS7" s="9">
        <v>24472254</v>
      </c>
      <c r="AT7" s="7">
        <v>138522778</v>
      </c>
      <c r="AU7" s="8">
        <v>1581669</v>
      </c>
      <c r="AV7" s="8">
        <v>182564</v>
      </c>
      <c r="AW7" s="8">
        <v>66619679</v>
      </c>
      <c r="AX7" s="68">
        <v>901964</v>
      </c>
      <c r="AY7" s="8">
        <v>1852379</v>
      </c>
      <c r="AZ7" s="8">
        <v>420623</v>
      </c>
      <c r="BA7" s="9">
        <v>72035911</v>
      </c>
      <c r="BB7" s="8">
        <v>116525</v>
      </c>
      <c r="BC7" s="8">
        <v>8229737</v>
      </c>
      <c r="BD7" s="8">
        <v>236161</v>
      </c>
      <c r="BE7" s="9">
        <v>2374205</v>
      </c>
      <c r="BF7" s="7">
        <v>82408</v>
      </c>
      <c r="BG7" s="8">
        <v>5413866</v>
      </c>
      <c r="BH7" s="8">
        <v>261227</v>
      </c>
      <c r="BI7" s="9">
        <v>2638440</v>
      </c>
      <c r="BJ7" s="7">
        <v>149769452</v>
      </c>
      <c r="BK7" s="8">
        <v>2476505</v>
      </c>
      <c r="BL7" s="8">
        <v>293581</v>
      </c>
      <c r="BM7" s="9">
        <v>2663886</v>
      </c>
      <c r="BN7" s="7">
        <v>148568964</v>
      </c>
      <c r="BO7" s="8">
        <v>3387113</v>
      </c>
      <c r="BP7" s="8">
        <v>56193</v>
      </c>
      <c r="BQ7" s="8">
        <v>3772891</v>
      </c>
      <c r="BR7" s="7">
        <v>1232890445</v>
      </c>
      <c r="BS7" s="8">
        <v>357.27</v>
      </c>
      <c r="BT7" s="8">
        <v>1134670125</v>
      </c>
      <c r="BU7" s="9">
        <v>6840.69</v>
      </c>
      <c r="BV7" s="7">
        <v>166648</v>
      </c>
      <c r="BW7" s="8">
        <v>57966</v>
      </c>
      <c r="BX7" s="8">
        <v>258906</v>
      </c>
      <c r="BY7" s="8">
        <v>81653</v>
      </c>
      <c r="BZ7" s="7">
        <v>238265</v>
      </c>
      <c r="CA7" s="8">
        <v>226186</v>
      </c>
      <c r="CB7" s="8">
        <v>114838</v>
      </c>
      <c r="CC7" s="9">
        <v>438828</v>
      </c>
      <c r="CD7" s="70"/>
      <c r="CE7" s="8">
        <v>24934</v>
      </c>
      <c r="CF7" s="8">
        <v>57606</v>
      </c>
      <c r="CG7" s="9">
        <v>21161</v>
      </c>
      <c r="CH7" s="7">
        <v>177807</v>
      </c>
      <c r="CI7" s="8">
        <v>78980</v>
      </c>
      <c r="CJ7" s="8">
        <v>175167</v>
      </c>
      <c r="CK7" s="9">
        <v>104467</v>
      </c>
    </row>
    <row r="8" spans="1:89" x14ac:dyDescent="0.3">
      <c r="A8" s="7" t="s">
        <v>26</v>
      </c>
      <c r="B8" s="7">
        <v>249624516</v>
      </c>
      <c r="C8" s="8">
        <v>3000064</v>
      </c>
      <c r="D8" s="8">
        <v>161644</v>
      </c>
      <c r="E8" s="9">
        <v>6261324</v>
      </c>
      <c r="F8" s="8">
        <v>4443019</v>
      </c>
      <c r="G8" s="8">
        <v>1320208</v>
      </c>
      <c r="H8" s="70"/>
      <c r="I8" s="9">
        <v>2952283</v>
      </c>
      <c r="J8" s="7">
        <v>105743341</v>
      </c>
      <c r="K8" s="8">
        <v>1982891</v>
      </c>
      <c r="L8" s="8">
        <v>89125</v>
      </c>
      <c r="M8" s="9">
        <v>2352741</v>
      </c>
      <c r="N8" s="7">
        <v>349849</v>
      </c>
      <c r="O8" s="8">
        <v>3897308</v>
      </c>
      <c r="P8" s="8">
        <v>103039</v>
      </c>
      <c r="Q8" s="9">
        <v>5047169</v>
      </c>
      <c r="R8" s="7">
        <v>437041</v>
      </c>
      <c r="S8" s="8">
        <v>2377209</v>
      </c>
      <c r="T8" s="8">
        <v>107864</v>
      </c>
      <c r="U8" s="9">
        <v>9940816</v>
      </c>
      <c r="V8" s="7">
        <v>118568</v>
      </c>
      <c r="W8" s="8">
        <v>4045331</v>
      </c>
      <c r="X8" s="8">
        <v>258085</v>
      </c>
      <c r="Y8" s="9">
        <v>3187254</v>
      </c>
      <c r="Z8" s="7">
        <v>116597413</v>
      </c>
      <c r="AA8" s="8">
        <v>6486368</v>
      </c>
      <c r="AB8" s="8">
        <v>413668</v>
      </c>
      <c r="AC8" s="9">
        <v>3873874</v>
      </c>
      <c r="AD8" s="7">
        <v>180540</v>
      </c>
      <c r="AE8" s="8">
        <v>4416927</v>
      </c>
      <c r="AF8" s="8">
        <v>23489</v>
      </c>
      <c r="AG8" s="9">
        <v>3461151</v>
      </c>
      <c r="AH8" s="7">
        <v>189527</v>
      </c>
      <c r="AI8" s="8">
        <v>3889234</v>
      </c>
      <c r="AJ8" s="8">
        <v>49573</v>
      </c>
      <c r="AK8" s="9">
        <v>4797521</v>
      </c>
      <c r="AL8" s="7">
        <v>37306444</v>
      </c>
      <c r="AM8" s="8">
        <v>3023144</v>
      </c>
      <c r="AN8" s="8">
        <v>119847</v>
      </c>
      <c r="AO8" s="9">
        <v>2563182</v>
      </c>
      <c r="AP8" s="7">
        <v>22674687</v>
      </c>
      <c r="AQ8" s="8">
        <v>1465335</v>
      </c>
      <c r="AR8" s="8">
        <v>168223</v>
      </c>
      <c r="AS8" s="9">
        <v>27771845</v>
      </c>
      <c r="AT8" s="7">
        <v>143191186</v>
      </c>
      <c r="AU8" s="8">
        <v>1839337</v>
      </c>
      <c r="AV8" s="8">
        <v>153459</v>
      </c>
      <c r="AW8" s="8">
        <v>61994347</v>
      </c>
      <c r="AX8" s="68">
        <v>1828937</v>
      </c>
      <c r="AY8" s="8">
        <v>2266295</v>
      </c>
      <c r="AZ8" s="8">
        <v>459934</v>
      </c>
      <c r="BA8" s="9">
        <v>76306940</v>
      </c>
      <c r="BB8" s="8">
        <v>182469</v>
      </c>
      <c r="BC8" s="8">
        <v>10622543</v>
      </c>
      <c r="BD8" s="8">
        <v>241926</v>
      </c>
      <c r="BE8" s="9">
        <v>2442812</v>
      </c>
      <c r="BF8" s="7">
        <v>70065</v>
      </c>
      <c r="BG8" s="8">
        <v>5647928</v>
      </c>
      <c r="BH8" s="8">
        <v>242578</v>
      </c>
      <c r="BI8" s="9">
        <v>3406903</v>
      </c>
      <c r="BJ8" s="7">
        <v>130448994</v>
      </c>
      <c r="BK8" s="8">
        <v>2609404</v>
      </c>
      <c r="BL8" s="8">
        <v>296053</v>
      </c>
      <c r="BM8" s="9">
        <v>2225004</v>
      </c>
      <c r="BN8" s="7">
        <v>187124513</v>
      </c>
      <c r="BO8" s="8">
        <v>3329119</v>
      </c>
      <c r="BP8" s="8">
        <v>52537</v>
      </c>
      <c r="BQ8" s="8">
        <v>3754099</v>
      </c>
      <c r="BR8" s="7">
        <v>1217957135</v>
      </c>
      <c r="BS8" s="8">
        <v>432.45</v>
      </c>
      <c r="BT8" s="8">
        <v>1118560628</v>
      </c>
      <c r="BU8" s="9">
        <v>6828.31</v>
      </c>
      <c r="BV8" s="7">
        <v>193424</v>
      </c>
      <c r="BW8" s="8">
        <v>65110</v>
      </c>
      <c r="BX8" s="8">
        <v>302809</v>
      </c>
      <c r="BY8" s="8">
        <v>95193</v>
      </c>
      <c r="BZ8" s="7">
        <v>274188</v>
      </c>
      <c r="CA8" s="8">
        <v>257165</v>
      </c>
      <c r="CB8" s="8">
        <v>111939</v>
      </c>
      <c r="CC8" s="9">
        <v>314334</v>
      </c>
      <c r="CD8" s="70"/>
      <c r="CE8" s="8">
        <v>21997</v>
      </c>
      <c r="CF8" s="8">
        <v>123394</v>
      </c>
      <c r="CG8" s="9">
        <v>21004</v>
      </c>
      <c r="CH8" s="7">
        <v>175709</v>
      </c>
      <c r="CI8" s="8">
        <v>101025</v>
      </c>
      <c r="CJ8" s="8">
        <v>158957</v>
      </c>
      <c r="CK8" s="9">
        <v>93309</v>
      </c>
    </row>
    <row r="9" spans="1:89" x14ac:dyDescent="0.3">
      <c r="A9" s="7" t="s">
        <v>27</v>
      </c>
      <c r="B9" s="7">
        <v>198932746</v>
      </c>
      <c r="C9" s="8">
        <v>2906292</v>
      </c>
      <c r="D9" s="8">
        <v>131997</v>
      </c>
      <c r="E9" s="9">
        <v>4633223</v>
      </c>
      <c r="F9" s="8">
        <v>580739</v>
      </c>
      <c r="G9" s="8">
        <v>1042454</v>
      </c>
      <c r="H9" s="70"/>
      <c r="I9" s="9">
        <v>1373254</v>
      </c>
      <c r="J9" s="7">
        <v>71243658</v>
      </c>
      <c r="K9" s="8">
        <v>1080568</v>
      </c>
      <c r="L9" s="8">
        <v>2718</v>
      </c>
      <c r="M9" s="9">
        <v>983313</v>
      </c>
      <c r="N9" s="7">
        <v>354251</v>
      </c>
      <c r="O9" s="8">
        <v>4405917</v>
      </c>
      <c r="P9" s="8">
        <v>94064</v>
      </c>
      <c r="Q9" s="9">
        <v>5535118</v>
      </c>
      <c r="R9" s="7">
        <v>70515</v>
      </c>
      <c r="S9" s="8">
        <v>2010840</v>
      </c>
      <c r="T9" s="8">
        <v>24473</v>
      </c>
      <c r="U9" s="9">
        <v>3549577</v>
      </c>
      <c r="V9" s="7">
        <v>54362</v>
      </c>
      <c r="W9" s="8">
        <v>2002328</v>
      </c>
      <c r="X9" s="8">
        <v>95247</v>
      </c>
      <c r="Y9" s="9">
        <v>1916442</v>
      </c>
      <c r="Z9" s="7">
        <v>74985222</v>
      </c>
      <c r="AA9" s="8">
        <v>2410755</v>
      </c>
      <c r="AB9" s="8">
        <v>96093</v>
      </c>
      <c r="AC9" s="9">
        <v>1542861</v>
      </c>
      <c r="AD9" s="7">
        <v>37173</v>
      </c>
      <c r="AE9" s="8">
        <v>980404</v>
      </c>
      <c r="AF9" s="8">
        <v>3640</v>
      </c>
      <c r="AG9" s="9">
        <v>1111035</v>
      </c>
      <c r="AH9" s="7">
        <v>9161</v>
      </c>
      <c r="AI9" s="8">
        <v>1359059</v>
      </c>
      <c r="AJ9" s="8">
        <v>4926</v>
      </c>
      <c r="AK9" s="9">
        <v>1428804</v>
      </c>
      <c r="AL9" s="7">
        <v>37504534</v>
      </c>
      <c r="AM9" s="8">
        <v>3429183</v>
      </c>
      <c r="AN9" s="8">
        <v>102001</v>
      </c>
      <c r="AO9" s="9">
        <v>1840959</v>
      </c>
      <c r="AP9" s="7">
        <v>4279455</v>
      </c>
      <c r="AQ9" s="8">
        <v>1496929</v>
      </c>
      <c r="AR9" s="8">
        <v>45991</v>
      </c>
      <c r="AS9" s="9">
        <v>12031535</v>
      </c>
      <c r="AT9" s="7">
        <v>99400792</v>
      </c>
      <c r="AU9" s="8">
        <v>988247</v>
      </c>
      <c r="AV9" s="8">
        <v>39670</v>
      </c>
      <c r="AW9" s="8">
        <v>20393991</v>
      </c>
      <c r="AX9" s="68">
        <v>503187</v>
      </c>
      <c r="AY9" s="8">
        <v>824622</v>
      </c>
      <c r="AZ9" s="8">
        <v>62931</v>
      </c>
      <c r="BA9" s="9">
        <v>12124339</v>
      </c>
      <c r="BB9" s="8">
        <v>432492</v>
      </c>
      <c r="BC9" s="8">
        <v>80744269</v>
      </c>
      <c r="BD9" s="8">
        <v>530195</v>
      </c>
      <c r="BE9" s="9">
        <v>2546652</v>
      </c>
      <c r="BF9" s="7">
        <v>76445</v>
      </c>
      <c r="BG9" s="8">
        <v>4819919</v>
      </c>
      <c r="BH9" s="8">
        <v>244405</v>
      </c>
      <c r="BI9" s="9">
        <v>1701254</v>
      </c>
      <c r="BJ9" s="7">
        <v>143012351</v>
      </c>
      <c r="BK9" s="8">
        <v>3949707</v>
      </c>
      <c r="BL9" s="8">
        <v>452626</v>
      </c>
      <c r="BM9" s="9">
        <v>3569463</v>
      </c>
      <c r="BN9" s="7">
        <v>185872076</v>
      </c>
      <c r="BO9" s="8">
        <v>3318195</v>
      </c>
      <c r="BP9" s="8">
        <v>57438</v>
      </c>
      <c r="BQ9" s="8">
        <v>3005962</v>
      </c>
      <c r="BR9" s="7">
        <v>1200826475</v>
      </c>
      <c r="BS9" s="8">
        <v>503.47</v>
      </c>
      <c r="BT9" s="8">
        <v>1114184139</v>
      </c>
      <c r="BU9" s="9">
        <v>6414.56</v>
      </c>
      <c r="BV9" s="7">
        <v>69587</v>
      </c>
      <c r="BW9" s="8">
        <v>80640</v>
      </c>
      <c r="BX9" s="8">
        <v>167219</v>
      </c>
      <c r="BY9" s="8">
        <v>45966</v>
      </c>
      <c r="BZ9" s="7">
        <v>187448</v>
      </c>
      <c r="CA9" s="8">
        <v>173868</v>
      </c>
      <c r="CB9" s="8">
        <v>97840</v>
      </c>
      <c r="CC9" s="9">
        <v>251973</v>
      </c>
      <c r="CD9" s="70"/>
      <c r="CE9" s="8">
        <v>105787</v>
      </c>
      <c r="CF9" s="8">
        <v>104876</v>
      </c>
      <c r="CG9" s="9">
        <v>150692</v>
      </c>
      <c r="CH9" s="7">
        <v>73705</v>
      </c>
      <c r="CI9" s="8">
        <v>35668</v>
      </c>
      <c r="CJ9" s="8">
        <v>74624</v>
      </c>
      <c r="CK9" s="9">
        <v>49033</v>
      </c>
    </row>
    <row r="10" spans="1:89" x14ac:dyDescent="0.3">
      <c r="A10" s="7" t="s">
        <v>28</v>
      </c>
      <c r="B10" s="7">
        <v>212431759</v>
      </c>
      <c r="C10" s="8">
        <v>2551027</v>
      </c>
      <c r="D10" s="8">
        <v>154450</v>
      </c>
      <c r="E10" s="9">
        <v>4720107</v>
      </c>
      <c r="F10" s="8">
        <v>5152784</v>
      </c>
      <c r="G10" s="8">
        <v>1329856</v>
      </c>
      <c r="H10" s="70"/>
      <c r="I10" s="9">
        <v>2898630</v>
      </c>
      <c r="J10" s="7">
        <v>87135825</v>
      </c>
      <c r="K10" s="8">
        <v>1772982</v>
      </c>
      <c r="L10" s="8">
        <v>34955</v>
      </c>
      <c r="M10" s="9">
        <v>2443078</v>
      </c>
      <c r="N10" s="7">
        <v>438892</v>
      </c>
      <c r="O10" s="8">
        <v>3630201</v>
      </c>
      <c r="P10" s="8">
        <v>129836</v>
      </c>
      <c r="Q10" s="9">
        <v>5057490</v>
      </c>
      <c r="R10" s="7">
        <v>357891</v>
      </c>
      <c r="S10" s="8">
        <v>2803683</v>
      </c>
      <c r="T10" s="8">
        <v>66166</v>
      </c>
      <c r="U10" s="9">
        <v>12674642</v>
      </c>
      <c r="V10" s="7">
        <v>124446</v>
      </c>
      <c r="W10" s="8">
        <v>4379732</v>
      </c>
      <c r="X10" s="8">
        <v>149655</v>
      </c>
      <c r="Y10" s="9">
        <v>2839230</v>
      </c>
      <c r="Z10" s="7">
        <v>114134950</v>
      </c>
      <c r="AA10" s="8">
        <v>2315357</v>
      </c>
      <c r="AB10" s="8">
        <v>103430</v>
      </c>
      <c r="AC10" s="9">
        <v>1809106</v>
      </c>
      <c r="AD10" s="7">
        <v>81404</v>
      </c>
      <c r="AE10" s="8">
        <v>1367620</v>
      </c>
      <c r="AF10" s="8">
        <v>5715</v>
      </c>
      <c r="AG10" s="9">
        <v>1199241</v>
      </c>
      <c r="AH10" s="7">
        <v>42931</v>
      </c>
      <c r="AI10" s="8">
        <v>1959693</v>
      </c>
      <c r="AJ10" s="8">
        <v>6506</v>
      </c>
      <c r="AK10" s="9">
        <v>1149680</v>
      </c>
      <c r="AL10" s="7">
        <v>29182224</v>
      </c>
      <c r="AM10" s="8">
        <v>2876078</v>
      </c>
      <c r="AN10" s="8">
        <v>113204</v>
      </c>
      <c r="AO10" s="9">
        <v>1827328</v>
      </c>
      <c r="AP10" s="7">
        <v>7550990</v>
      </c>
      <c r="AQ10" s="8">
        <v>1383480</v>
      </c>
      <c r="AR10" s="8">
        <v>92167</v>
      </c>
      <c r="AS10" s="9">
        <v>17190226</v>
      </c>
      <c r="AT10" s="7">
        <v>103143376</v>
      </c>
      <c r="AU10" s="8">
        <v>1660737</v>
      </c>
      <c r="AV10" s="8">
        <v>56307</v>
      </c>
      <c r="AW10" s="8">
        <v>17996364</v>
      </c>
      <c r="AX10" s="68">
        <v>1051131</v>
      </c>
      <c r="AY10" s="8">
        <v>905201</v>
      </c>
      <c r="AZ10" s="8">
        <v>74294</v>
      </c>
      <c r="BA10" s="9">
        <v>22738811</v>
      </c>
      <c r="BB10" s="8">
        <v>359432</v>
      </c>
      <c r="BC10" s="8">
        <v>33679920</v>
      </c>
      <c r="BD10" s="8">
        <v>973621</v>
      </c>
      <c r="BE10" s="9">
        <v>2803886</v>
      </c>
      <c r="BF10" s="7">
        <v>315370</v>
      </c>
      <c r="BG10" s="8">
        <v>7539380</v>
      </c>
      <c r="BH10" s="8">
        <v>339515</v>
      </c>
      <c r="BI10" s="9">
        <v>3118476</v>
      </c>
      <c r="BJ10" s="7">
        <v>131236600</v>
      </c>
      <c r="BK10" s="8">
        <v>3329053</v>
      </c>
      <c r="BL10" s="8">
        <v>431746</v>
      </c>
      <c r="BM10" s="9">
        <v>3670651</v>
      </c>
      <c r="BN10" s="7">
        <v>177947979</v>
      </c>
      <c r="BO10" s="8">
        <v>2891102</v>
      </c>
      <c r="BP10" s="8">
        <v>57680</v>
      </c>
      <c r="BQ10" s="8">
        <v>3205651</v>
      </c>
      <c r="BR10" s="7">
        <v>1217101568</v>
      </c>
      <c r="BS10" s="8">
        <v>435.21</v>
      </c>
      <c r="BT10" s="8">
        <v>1157934131</v>
      </c>
      <c r="BU10" s="9">
        <v>6827.17</v>
      </c>
      <c r="BV10" s="7">
        <v>222517</v>
      </c>
      <c r="BW10" s="8">
        <v>188856</v>
      </c>
      <c r="BX10" s="8">
        <v>447298</v>
      </c>
      <c r="BY10" s="8">
        <v>170047</v>
      </c>
      <c r="BZ10" s="7">
        <v>145063</v>
      </c>
      <c r="CA10" s="8">
        <v>124470</v>
      </c>
      <c r="CB10" s="8">
        <v>89061</v>
      </c>
      <c r="CC10" s="9">
        <v>337025</v>
      </c>
      <c r="CD10" s="70"/>
      <c r="CE10" s="8">
        <v>73884</v>
      </c>
      <c r="CF10" s="8">
        <v>253326</v>
      </c>
      <c r="CG10" s="9">
        <v>466053</v>
      </c>
      <c r="CH10" s="7">
        <v>64190</v>
      </c>
      <c r="CI10" s="8">
        <v>25579</v>
      </c>
      <c r="CJ10" s="8">
        <v>94702</v>
      </c>
      <c r="CK10" s="9">
        <v>48135</v>
      </c>
    </row>
    <row r="11" spans="1:89" x14ac:dyDescent="0.3">
      <c r="A11" s="7" t="s">
        <v>32</v>
      </c>
      <c r="B11" s="7">
        <v>199314758</v>
      </c>
      <c r="C11" s="8">
        <v>2891012</v>
      </c>
      <c r="D11" s="8">
        <v>135727</v>
      </c>
      <c r="E11" s="9">
        <v>5029584</v>
      </c>
      <c r="F11" s="8">
        <v>6031202</v>
      </c>
      <c r="G11" s="8">
        <v>1282437</v>
      </c>
      <c r="H11" s="70"/>
      <c r="I11" s="9">
        <v>2228302</v>
      </c>
      <c r="J11" s="7">
        <v>86946471</v>
      </c>
      <c r="K11" s="8">
        <v>1550419</v>
      </c>
      <c r="L11" s="8">
        <v>83482</v>
      </c>
      <c r="M11" s="9">
        <v>1934612</v>
      </c>
      <c r="N11" s="7">
        <v>433100</v>
      </c>
      <c r="O11" s="8">
        <v>4237039</v>
      </c>
      <c r="P11" s="8">
        <v>139696</v>
      </c>
      <c r="Q11" s="9">
        <v>4868970</v>
      </c>
      <c r="R11" s="7">
        <v>510304</v>
      </c>
      <c r="S11" s="8">
        <v>3564491</v>
      </c>
      <c r="T11" s="8">
        <v>128309</v>
      </c>
      <c r="U11" s="9">
        <v>10710108</v>
      </c>
      <c r="V11" s="7">
        <v>140659</v>
      </c>
      <c r="W11" s="8">
        <v>4458387</v>
      </c>
      <c r="X11" s="8">
        <v>355717</v>
      </c>
      <c r="Y11" s="9">
        <v>3132525</v>
      </c>
      <c r="Z11" s="7">
        <v>103489258</v>
      </c>
      <c r="AA11" s="8">
        <v>2652523</v>
      </c>
      <c r="AB11" s="8">
        <v>89265</v>
      </c>
      <c r="AC11" s="9">
        <v>1874030</v>
      </c>
      <c r="AD11" s="7">
        <v>145568</v>
      </c>
      <c r="AE11" s="8">
        <v>2103277</v>
      </c>
      <c r="AF11" s="8">
        <v>11699</v>
      </c>
      <c r="AG11" s="9">
        <v>1489682</v>
      </c>
      <c r="AH11" s="7">
        <v>77951</v>
      </c>
      <c r="AI11" s="8">
        <v>2672428</v>
      </c>
      <c r="AJ11" s="8">
        <v>16137</v>
      </c>
      <c r="AK11" s="9">
        <v>1525240</v>
      </c>
      <c r="AL11" s="7">
        <v>40898308</v>
      </c>
      <c r="AM11" s="8">
        <v>3074868</v>
      </c>
      <c r="AN11" s="8">
        <v>104198</v>
      </c>
      <c r="AO11" s="9">
        <v>1878667</v>
      </c>
      <c r="AP11" s="7">
        <v>7352041</v>
      </c>
      <c r="AQ11" s="8">
        <v>1436685</v>
      </c>
      <c r="AR11" s="8">
        <v>126853</v>
      </c>
      <c r="AS11" s="9">
        <v>17206540</v>
      </c>
      <c r="AT11" s="7">
        <v>110522498</v>
      </c>
      <c r="AU11" s="8">
        <v>1648964</v>
      </c>
      <c r="AV11" s="8">
        <v>61836</v>
      </c>
      <c r="AW11" s="8">
        <v>20168313</v>
      </c>
      <c r="AX11" s="68">
        <v>1070194</v>
      </c>
      <c r="AY11" s="8">
        <v>2398461</v>
      </c>
      <c r="AZ11" s="8">
        <v>136003</v>
      </c>
      <c r="BA11" s="9">
        <v>21787442</v>
      </c>
      <c r="BB11" s="8">
        <v>652964</v>
      </c>
      <c r="BC11" s="8">
        <v>29832990</v>
      </c>
      <c r="BD11" s="8">
        <v>738124</v>
      </c>
      <c r="BE11" s="9">
        <v>2977813</v>
      </c>
      <c r="BF11" s="7">
        <v>476631</v>
      </c>
      <c r="BG11" s="8">
        <v>8485312</v>
      </c>
      <c r="BH11" s="8">
        <v>796405</v>
      </c>
      <c r="BI11" s="9">
        <v>4689928</v>
      </c>
      <c r="BJ11" s="7">
        <v>135142118</v>
      </c>
      <c r="BK11" s="8">
        <v>3751988</v>
      </c>
      <c r="BL11" s="8">
        <v>438035</v>
      </c>
      <c r="BM11" s="9">
        <v>3504085</v>
      </c>
      <c r="BN11" s="7">
        <v>199733275</v>
      </c>
      <c r="BO11" s="8">
        <v>3187519</v>
      </c>
      <c r="BP11" s="8">
        <v>55981</v>
      </c>
      <c r="BQ11" s="8">
        <v>3004433</v>
      </c>
      <c r="BR11" s="7">
        <v>1318936717</v>
      </c>
      <c r="BS11" s="8">
        <v>454.9</v>
      </c>
      <c r="BT11" s="8">
        <v>1174170940</v>
      </c>
      <c r="BU11" s="9">
        <v>6061.45</v>
      </c>
      <c r="BV11" s="7">
        <v>172175</v>
      </c>
      <c r="BW11" s="8">
        <v>118847</v>
      </c>
      <c r="BX11" s="8">
        <v>596897</v>
      </c>
      <c r="BY11" s="8">
        <v>225077</v>
      </c>
      <c r="BZ11" s="7">
        <v>191387</v>
      </c>
      <c r="CA11" s="8">
        <v>188947</v>
      </c>
      <c r="CB11" s="8">
        <v>110755</v>
      </c>
      <c r="CC11" s="9">
        <v>262961</v>
      </c>
      <c r="CD11" s="70"/>
      <c r="CE11" s="8">
        <v>80184</v>
      </c>
      <c r="CF11" s="8">
        <v>442484</v>
      </c>
      <c r="CG11" s="9">
        <v>196542</v>
      </c>
      <c r="CH11" s="7">
        <v>79530</v>
      </c>
      <c r="CI11" s="8">
        <v>38624</v>
      </c>
      <c r="CJ11" s="8">
        <v>83376</v>
      </c>
      <c r="CK11" s="9">
        <v>32251</v>
      </c>
    </row>
    <row r="12" spans="1:89" x14ac:dyDescent="0.3">
      <c r="A12" s="7" t="s">
        <v>29</v>
      </c>
      <c r="B12" s="7">
        <v>233877156</v>
      </c>
      <c r="C12" s="8">
        <v>2508720</v>
      </c>
      <c r="D12" s="8">
        <v>148982</v>
      </c>
      <c r="E12" s="9">
        <v>5036721</v>
      </c>
      <c r="F12" s="8">
        <v>4151462</v>
      </c>
      <c r="G12" s="8">
        <v>1529117</v>
      </c>
      <c r="H12" s="70"/>
      <c r="I12" s="9">
        <v>1987118</v>
      </c>
      <c r="J12" s="7">
        <v>90313860</v>
      </c>
      <c r="K12" s="8">
        <v>1648308</v>
      </c>
      <c r="L12" s="8">
        <v>36788</v>
      </c>
      <c r="M12" s="9">
        <v>1868730</v>
      </c>
      <c r="N12" s="7">
        <v>416479</v>
      </c>
      <c r="O12" s="8">
        <v>4114984</v>
      </c>
      <c r="P12" s="8">
        <v>142769</v>
      </c>
      <c r="Q12" s="9">
        <v>5051998</v>
      </c>
      <c r="R12" s="7">
        <v>393368</v>
      </c>
      <c r="S12" s="8">
        <v>3270338</v>
      </c>
      <c r="T12" s="8">
        <v>132810</v>
      </c>
      <c r="U12" s="9">
        <v>10104704</v>
      </c>
      <c r="V12" s="7">
        <v>116143</v>
      </c>
      <c r="W12" s="8">
        <v>4529251</v>
      </c>
      <c r="X12" s="8">
        <v>363935</v>
      </c>
      <c r="Y12" s="9">
        <v>2879906</v>
      </c>
      <c r="Z12" s="7">
        <v>103448570</v>
      </c>
      <c r="AA12" s="8">
        <v>2566134</v>
      </c>
      <c r="AB12" s="8">
        <v>91518</v>
      </c>
      <c r="AC12" s="9">
        <v>1803499</v>
      </c>
      <c r="AD12" s="7">
        <v>171367</v>
      </c>
      <c r="AE12" s="8">
        <v>2184065</v>
      </c>
      <c r="AF12" s="8">
        <v>18485</v>
      </c>
      <c r="AG12" s="9">
        <v>1554806</v>
      </c>
      <c r="AH12" s="7">
        <v>99376</v>
      </c>
      <c r="AI12" s="8">
        <v>2252355</v>
      </c>
      <c r="AJ12" s="8">
        <v>23642</v>
      </c>
      <c r="AK12" s="9">
        <v>1530293</v>
      </c>
      <c r="AL12" s="7">
        <v>18672849</v>
      </c>
      <c r="AM12" s="8">
        <v>3161519</v>
      </c>
      <c r="AN12" s="8">
        <v>104870</v>
      </c>
      <c r="AO12" s="9">
        <v>1997505</v>
      </c>
      <c r="AP12" s="7">
        <v>7744900</v>
      </c>
      <c r="AQ12" s="8">
        <v>1408059</v>
      </c>
      <c r="AR12" s="8">
        <v>125250</v>
      </c>
      <c r="AS12" s="9">
        <v>16904543</v>
      </c>
      <c r="AT12" s="7">
        <v>110497193</v>
      </c>
      <c r="AU12" s="8">
        <v>1859472</v>
      </c>
      <c r="AV12" s="8">
        <v>59676</v>
      </c>
      <c r="AW12" s="8">
        <v>19232447</v>
      </c>
      <c r="AX12" s="68">
        <v>945121</v>
      </c>
      <c r="AY12" s="8">
        <v>2677462</v>
      </c>
      <c r="AZ12" s="8">
        <v>135641</v>
      </c>
      <c r="BA12" s="9">
        <v>22811071</v>
      </c>
      <c r="BB12" s="8">
        <v>442146</v>
      </c>
      <c r="BC12" s="8">
        <v>40884019</v>
      </c>
      <c r="BD12" s="8">
        <v>754159</v>
      </c>
      <c r="BE12" s="9">
        <v>2799129</v>
      </c>
      <c r="BF12" s="7">
        <v>432755</v>
      </c>
      <c r="BG12" s="8">
        <v>9099999</v>
      </c>
      <c r="BH12" s="8">
        <v>812702</v>
      </c>
      <c r="BI12" s="9">
        <v>4688546</v>
      </c>
      <c r="BJ12" s="7">
        <v>139200327</v>
      </c>
      <c r="BK12" s="8">
        <v>3616120</v>
      </c>
      <c r="BL12" s="8">
        <v>402018</v>
      </c>
      <c r="BM12" s="9">
        <v>3488312</v>
      </c>
      <c r="BN12" s="7">
        <v>167199851</v>
      </c>
      <c r="BO12" s="8">
        <v>3239195</v>
      </c>
      <c r="BP12" s="8">
        <v>58744</v>
      </c>
      <c r="BQ12" s="8">
        <v>3132462</v>
      </c>
      <c r="BR12" s="7">
        <v>1328028428</v>
      </c>
      <c r="BS12" s="8">
        <v>439.33</v>
      </c>
      <c r="BT12" s="8">
        <v>1185100596</v>
      </c>
      <c r="BU12" s="61">
        <v>6283.21</v>
      </c>
      <c r="BV12" s="7">
        <v>115165</v>
      </c>
      <c r="BW12" s="8">
        <v>85280</v>
      </c>
      <c r="BX12" s="8">
        <v>218982</v>
      </c>
      <c r="BY12" s="8">
        <v>60606</v>
      </c>
      <c r="BZ12" s="7">
        <v>176614</v>
      </c>
      <c r="CA12" s="8">
        <v>193453</v>
      </c>
      <c r="CB12" s="8">
        <v>124740</v>
      </c>
      <c r="CC12" s="9">
        <v>248434</v>
      </c>
      <c r="CD12" s="70"/>
      <c r="CE12" s="8">
        <v>56462</v>
      </c>
      <c r="CF12" s="8">
        <v>94882</v>
      </c>
      <c r="CG12" s="9">
        <v>164757</v>
      </c>
      <c r="CH12" s="7">
        <v>71168</v>
      </c>
      <c r="CI12" s="8">
        <v>33809</v>
      </c>
      <c r="CJ12" s="8">
        <v>96416</v>
      </c>
      <c r="CK12" s="9">
        <v>42804</v>
      </c>
    </row>
    <row r="13" spans="1:89" x14ac:dyDescent="0.3">
      <c r="A13" s="7" t="s">
        <v>30</v>
      </c>
      <c r="B13" s="7">
        <v>205491482</v>
      </c>
      <c r="C13" s="8">
        <v>2685985</v>
      </c>
      <c r="D13" s="8">
        <v>130845</v>
      </c>
      <c r="E13" s="9">
        <v>5018290</v>
      </c>
      <c r="F13" s="8">
        <v>4532241</v>
      </c>
      <c r="G13" s="8">
        <v>1289399</v>
      </c>
      <c r="H13" s="70"/>
      <c r="I13" s="9">
        <v>2285224</v>
      </c>
      <c r="J13" s="7">
        <v>79397379</v>
      </c>
      <c r="K13" s="8">
        <v>1662574</v>
      </c>
      <c r="L13" s="8">
        <v>30590</v>
      </c>
      <c r="M13" s="9">
        <v>2008528</v>
      </c>
      <c r="N13" s="7">
        <v>402201</v>
      </c>
      <c r="O13" s="8">
        <v>3688119</v>
      </c>
      <c r="P13" s="8">
        <v>123541</v>
      </c>
      <c r="Q13" s="9">
        <v>5198466</v>
      </c>
      <c r="R13" s="7">
        <v>644554</v>
      </c>
      <c r="S13" s="8">
        <v>3921201</v>
      </c>
      <c r="T13" s="8">
        <v>125766</v>
      </c>
      <c r="U13" s="9">
        <v>9396616</v>
      </c>
      <c r="V13" s="7">
        <v>108992</v>
      </c>
      <c r="W13" s="8">
        <v>5473069</v>
      </c>
      <c r="X13" s="8">
        <v>291161</v>
      </c>
      <c r="Y13" s="9">
        <v>3171720</v>
      </c>
      <c r="Z13" s="7">
        <v>99980916</v>
      </c>
      <c r="AA13" s="8">
        <v>2847367</v>
      </c>
      <c r="AB13" s="8">
        <v>88704</v>
      </c>
      <c r="AC13" s="9">
        <v>1870840</v>
      </c>
      <c r="AD13" s="7">
        <v>172530</v>
      </c>
      <c r="AE13" s="8">
        <v>1929462</v>
      </c>
      <c r="AF13" s="8">
        <v>22505</v>
      </c>
      <c r="AG13" s="9">
        <v>1550692</v>
      </c>
      <c r="AH13" s="7">
        <v>89852</v>
      </c>
      <c r="AI13" s="8">
        <v>2717170</v>
      </c>
      <c r="AJ13" s="8">
        <v>23307</v>
      </c>
      <c r="AK13" s="9">
        <v>1551620</v>
      </c>
      <c r="AL13" s="7">
        <v>22697337</v>
      </c>
      <c r="AM13" s="8">
        <v>2937912</v>
      </c>
      <c r="AN13" s="8">
        <v>101202</v>
      </c>
      <c r="AO13" s="9">
        <v>2054134</v>
      </c>
      <c r="AP13" s="7">
        <v>9056108</v>
      </c>
      <c r="AQ13" s="8">
        <v>1352657</v>
      </c>
      <c r="AR13" s="8">
        <v>131473</v>
      </c>
      <c r="AS13" s="9">
        <v>18687248</v>
      </c>
      <c r="AT13" s="7">
        <v>114204542</v>
      </c>
      <c r="AU13" s="8">
        <v>1792162</v>
      </c>
      <c r="AV13" s="8">
        <v>50173</v>
      </c>
      <c r="AW13" s="8">
        <v>22299341</v>
      </c>
      <c r="AX13" s="68">
        <v>1159657</v>
      </c>
      <c r="AY13" s="8">
        <v>2835526</v>
      </c>
      <c r="AZ13" s="8">
        <v>93292</v>
      </c>
      <c r="BA13" s="9">
        <v>19921581</v>
      </c>
      <c r="BB13" s="8">
        <v>333699</v>
      </c>
      <c r="BC13" s="8">
        <v>32755127</v>
      </c>
      <c r="BD13" s="8">
        <v>592813</v>
      </c>
      <c r="BE13" s="9">
        <v>3543874</v>
      </c>
      <c r="BF13" s="7">
        <v>427080</v>
      </c>
      <c r="BG13" s="8">
        <v>7944458</v>
      </c>
      <c r="BH13" s="8">
        <v>536138</v>
      </c>
      <c r="BI13" s="9">
        <v>4885348</v>
      </c>
      <c r="BJ13" s="7">
        <v>142063665</v>
      </c>
      <c r="BK13" s="8">
        <v>4751047</v>
      </c>
      <c r="BL13" s="8">
        <v>401786</v>
      </c>
      <c r="BM13" s="9">
        <v>3537480</v>
      </c>
      <c r="BN13" s="7">
        <v>189794737</v>
      </c>
      <c r="BO13" s="8">
        <v>3333045</v>
      </c>
      <c r="BP13" s="8">
        <v>57720</v>
      </c>
      <c r="BQ13" s="8">
        <v>3319655</v>
      </c>
      <c r="BR13" s="7">
        <v>1332064653</v>
      </c>
      <c r="BS13" s="8">
        <v>406.65</v>
      </c>
      <c r="BT13" s="8">
        <v>1181525925</v>
      </c>
      <c r="BU13" s="61">
        <v>7766.11</v>
      </c>
      <c r="BV13" s="7">
        <v>116715</v>
      </c>
      <c r="BW13" s="8">
        <v>79709</v>
      </c>
      <c r="BX13" s="8">
        <v>216504</v>
      </c>
      <c r="BY13" s="8">
        <v>56739</v>
      </c>
      <c r="BZ13" s="7">
        <v>227337</v>
      </c>
      <c r="CA13" s="8">
        <v>208973</v>
      </c>
      <c r="CB13" s="8">
        <v>119804</v>
      </c>
      <c r="CC13" s="9">
        <v>341963</v>
      </c>
      <c r="CD13" s="70"/>
      <c r="CE13" s="8">
        <v>77761</v>
      </c>
      <c r="CF13" s="8">
        <v>75950</v>
      </c>
      <c r="CG13" s="9">
        <v>219845</v>
      </c>
      <c r="CH13" s="7">
        <v>71180</v>
      </c>
      <c r="CI13" s="8">
        <v>34984</v>
      </c>
      <c r="CJ13" s="8">
        <v>72982</v>
      </c>
      <c r="CK13" s="9">
        <v>51316</v>
      </c>
    </row>
    <row r="14" spans="1:89" ht="15" thickBot="1" x14ac:dyDescent="0.35">
      <c r="A14" s="4" t="s">
        <v>31</v>
      </c>
      <c r="B14" s="4">
        <v>230554096</v>
      </c>
      <c r="C14" s="5">
        <v>3742224</v>
      </c>
      <c r="D14" s="5">
        <v>162384</v>
      </c>
      <c r="E14" s="6">
        <v>4721554</v>
      </c>
      <c r="F14" s="5">
        <v>3531465</v>
      </c>
      <c r="G14" s="5">
        <v>1463506</v>
      </c>
      <c r="H14" s="72"/>
      <c r="I14" s="6">
        <v>2349608</v>
      </c>
      <c r="J14" s="4">
        <v>111618497</v>
      </c>
      <c r="K14" s="5">
        <v>1997192</v>
      </c>
      <c r="L14" s="5">
        <v>22097</v>
      </c>
      <c r="M14" s="6">
        <v>1869588</v>
      </c>
      <c r="N14" s="4">
        <v>357958</v>
      </c>
      <c r="O14" s="5">
        <v>4471428</v>
      </c>
      <c r="P14" s="5">
        <v>130501</v>
      </c>
      <c r="Q14" s="6">
        <v>5835746</v>
      </c>
      <c r="R14" s="4">
        <v>641880</v>
      </c>
      <c r="S14" s="5">
        <v>4637956</v>
      </c>
      <c r="T14" s="5">
        <v>115345</v>
      </c>
      <c r="U14" s="6">
        <v>7599486</v>
      </c>
      <c r="V14" s="4">
        <v>145962</v>
      </c>
      <c r="W14" s="5">
        <v>7464754</v>
      </c>
      <c r="X14" s="5">
        <v>322786</v>
      </c>
      <c r="Y14" s="6">
        <v>2891439</v>
      </c>
      <c r="Z14" s="4">
        <v>92806051</v>
      </c>
      <c r="AA14" s="5">
        <v>2942914</v>
      </c>
      <c r="AB14" s="5">
        <v>77028</v>
      </c>
      <c r="AC14" s="6">
        <v>1649741</v>
      </c>
      <c r="AD14" s="4">
        <v>189540</v>
      </c>
      <c r="AE14" s="5">
        <v>2413633</v>
      </c>
      <c r="AF14" s="5">
        <v>22081</v>
      </c>
      <c r="AG14" s="6">
        <v>1223033</v>
      </c>
      <c r="AH14" s="4">
        <v>65201</v>
      </c>
      <c r="AI14" s="5">
        <v>3133536</v>
      </c>
      <c r="AJ14" s="5">
        <v>21300</v>
      </c>
      <c r="AK14" s="6">
        <v>1419871</v>
      </c>
      <c r="AL14" s="4">
        <v>17735145</v>
      </c>
      <c r="AM14" s="5">
        <v>3814524</v>
      </c>
      <c r="AN14" s="5">
        <v>97044</v>
      </c>
      <c r="AO14" s="6">
        <v>2073890</v>
      </c>
      <c r="AP14" s="4">
        <v>10364549</v>
      </c>
      <c r="AQ14" s="5">
        <v>1796537</v>
      </c>
      <c r="AR14" s="5">
        <v>100357</v>
      </c>
      <c r="AS14" s="6">
        <v>18883426</v>
      </c>
      <c r="AT14" s="4">
        <v>92199216</v>
      </c>
      <c r="AU14" s="5">
        <v>1351681</v>
      </c>
      <c r="AV14" s="5">
        <v>46967</v>
      </c>
      <c r="AW14" s="5">
        <v>19047274</v>
      </c>
      <c r="AX14" s="62">
        <v>834016</v>
      </c>
      <c r="AY14" s="5">
        <v>2949331</v>
      </c>
      <c r="AZ14" s="5">
        <v>121164</v>
      </c>
      <c r="BA14" s="6">
        <v>22005882</v>
      </c>
      <c r="BB14" s="5">
        <v>303435</v>
      </c>
      <c r="BC14" s="5">
        <v>62058320</v>
      </c>
      <c r="BD14" s="5">
        <v>696725</v>
      </c>
      <c r="BE14" s="6">
        <v>3399569</v>
      </c>
      <c r="BF14" s="4">
        <v>378411</v>
      </c>
      <c r="BG14" s="5">
        <v>9240463</v>
      </c>
      <c r="BH14" s="5">
        <v>580112</v>
      </c>
      <c r="BI14" s="6">
        <v>4745978</v>
      </c>
      <c r="BJ14" s="4">
        <v>152024533</v>
      </c>
      <c r="BK14" s="5">
        <v>4942579</v>
      </c>
      <c r="BL14" s="5">
        <v>441186</v>
      </c>
      <c r="BM14" s="6">
        <v>3748482</v>
      </c>
      <c r="BN14" s="4">
        <v>171549669</v>
      </c>
      <c r="BO14" s="5">
        <v>3382098</v>
      </c>
      <c r="BP14" s="5">
        <v>47126</v>
      </c>
      <c r="BQ14" s="5">
        <v>3273332</v>
      </c>
      <c r="BR14" s="4">
        <v>1333034122</v>
      </c>
      <c r="BS14" s="5">
        <v>418.53</v>
      </c>
      <c r="BT14" s="5">
        <v>1178644784</v>
      </c>
      <c r="BU14" s="6">
        <v>8022.5</v>
      </c>
      <c r="BV14" s="4">
        <v>114086</v>
      </c>
      <c r="BW14" s="5">
        <v>102880</v>
      </c>
      <c r="BX14" s="5">
        <v>204323</v>
      </c>
      <c r="BY14" s="5">
        <v>45251</v>
      </c>
      <c r="BZ14" s="4">
        <v>245027</v>
      </c>
      <c r="CA14" s="5">
        <v>234343</v>
      </c>
      <c r="CB14" s="5">
        <v>153754</v>
      </c>
      <c r="CC14" s="6">
        <v>370875</v>
      </c>
      <c r="CD14" s="72"/>
      <c r="CE14" s="5">
        <v>153533</v>
      </c>
      <c r="CF14" s="5">
        <v>72652</v>
      </c>
      <c r="CG14" s="6">
        <v>175871</v>
      </c>
      <c r="CH14" s="4">
        <v>74896</v>
      </c>
      <c r="CI14" s="5">
        <v>42497</v>
      </c>
      <c r="CJ14" s="5">
        <v>69799</v>
      </c>
      <c r="CK14" s="6">
        <v>17577</v>
      </c>
    </row>
    <row r="15" spans="1:89" x14ac:dyDescent="0.3">
      <c r="R15" s="8"/>
      <c r="S15" s="8"/>
      <c r="T15" s="8"/>
      <c r="U15" s="8"/>
    </row>
    <row r="17" spans="1:89" ht="15" thickBot="1" x14ac:dyDescent="0.35"/>
    <row r="18" spans="1:89" x14ac:dyDescent="0.3">
      <c r="A18" s="24" t="s">
        <v>34</v>
      </c>
      <c r="B18" s="1" t="s">
        <v>5</v>
      </c>
      <c r="C18" s="2"/>
      <c r="D18" s="2"/>
      <c r="E18" s="3"/>
      <c r="F18" s="1" t="s">
        <v>4</v>
      </c>
      <c r="G18" s="2"/>
      <c r="H18" s="2"/>
      <c r="I18" s="3"/>
      <c r="J18" s="1" t="s">
        <v>3</v>
      </c>
      <c r="K18" s="2"/>
      <c r="L18" s="2"/>
      <c r="M18" s="3"/>
      <c r="N18" s="1" t="s">
        <v>6</v>
      </c>
      <c r="O18" s="2"/>
      <c r="P18" s="2"/>
      <c r="Q18" s="3"/>
      <c r="R18" s="1" t="s">
        <v>7</v>
      </c>
      <c r="S18" s="2"/>
      <c r="T18" s="2"/>
      <c r="U18" s="3"/>
      <c r="V18" s="1" t="s">
        <v>8</v>
      </c>
      <c r="W18" s="2"/>
      <c r="X18" s="2"/>
      <c r="Y18" s="3"/>
      <c r="Z18" s="1" t="s">
        <v>16</v>
      </c>
      <c r="AA18" s="2"/>
      <c r="AB18" s="2"/>
      <c r="AC18" s="3"/>
      <c r="AD18" s="1" t="s">
        <v>17</v>
      </c>
      <c r="AE18" s="2"/>
      <c r="AF18" s="2"/>
      <c r="AG18" s="3"/>
      <c r="AH18" s="1" t="s">
        <v>18</v>
      </c>
      <c r="AI18" s="2"/>
      <c r="AJ18" s="2"/>
      <c r="AK18" s="3"/>
      <c r="AL18" s="1" t="s">
        <v>11</v>
      </c>
      <c r="AM18" s="2"/>
      <c r="AN18" s="2"/>
      <c r="AO18" s="3"/>
      <c r="AP18" s="1" t="s">
        <v>14</v>
      </c>
      <c r="AQ18" s="2"/>
      <c r="AR18" s="2"/>
      <c r="AS18" s="3"/>
      <c r="AT18" s="1" t="s">
        <v>9</v>
      </c>
      <c r="AU18" s="2"/>
      <c r="AV18" s="2"/>
      <c r="AW18" s="3"/>
      <c r="AX18" s="1" t="s">
        <v>10</v>
      </c>
      <c r="AY18" s="2"/>
      <c r="AZ18" s="2"/>
      <c r="BA18" s="3"/>
      <c r="BB18" s="1" t="s">
        <v>12</v>
      </c>
      <c r="BC18" s="2"/>
      <c r="BD18" s="2"/>
      <c r="BE18" s="3"/>
      <c r="BF18" s="1" t="s">
        <v>13</v>
      </c>
      <c r="BG18" s="2"/>
      <c r="BH18" s="2"/>
      <c r="BI18" s="3"/>
      <c r="BJ18" s="1" t="s">
        <v>15</v>
      </c>
      <c r="BK18" s="2"/>
      <c r="BL18" s="2"/>
      <c r="BM18" s="3"/>
      <c r="BN18" s="1" t="s">
        <v>2</v>
      </c>
      <c r="BO18" s="2"/>
      <c r="BP18" s="2"/>
      <c r="BQ18" s="2"/>
      <c r="BR18" s="1" t="s">
        <v>60</v>
      </c>
      <c r="BS18" s="2"/>
      <c r="BT18" s="2"/>
      <c r="BU18" s="3"/>
      <c r="BV18" s="1" t="s">
        <v>64</v>
      </c>
      <c r="BW18" s="2"/>
      <c r="BX18" s="2"/>
      <c r="BY18" s="3"/>
      <c r="BZ18" s="1" t="s">
        <v>65</v>
      </c>
      <c r="CA18" s="2"/>
      <c r="CB18" s="2"/>
      <c r="CC18" s="3"/>
      <c r="CD18" s="1" t="s">
        <v>66</v>
      </c>
      <c r="CE18" s="2"/>
      <c r="CF18" s="2"/>
      <c r="CG18" s="3"/>
      <c r="CH18" s="1" t="s">
        <v>67</v>
      </c>
      <c r="CI18" s="2"/>
      <c r="CJ18" s="2"/>
      <c r="CK18" s="3"/>
    </row>
    <row r="19" spans="1:89" ht="15" thickBot="1" x14ac:dyDescent="0.35">
      <c r="A19" s="12"/>
      <c r="B19" s="7" t="s">
        <v>62</v>
      </c>
      <c r="C19" s="8" t="s">
        <v>19</v>
      </c>
      <c r="D19" s="8" t="s">
        <v>63</v>
      </c>
      <c r="E19" s="9" t="s">
        <v>20</v>
      </c>
      <c r="F19" s="7" t="s">
        <v>62</v>
      </c>
      <c r="G19" s="8" t="s">
        <v>19</v>
      </c>
      <c r="H19" s="8" t="s">
        <v>63</v>
      </c>
      <c r="I19" s="9" t="s">
        <v>20</v>
      </c>
      <c r="J19" s="7" t="s">
        <v>62</v>
      </c>
      <c r="K19" s="8" t="s">
        <v>19</v>
      </c>
      <c r="L19" s="8" t="s">
        <v>63</v>
      </c>
      <c r="M19" s="9" t="s">
        <v>20</v>
      </c>
      <c r="N19" s="7" t="s">
        <v>62</v>
      </c>
      <c r="O19" s="8" t="s">
        <v>19</v>
      </c>
      <c r="P19" s="8" t="s">
        <v>63</v>
      </c>
      <c r="Q19" s="9" t="s">
        <v>20</v>
      </c>
      <c r="R19" s="7" t="s">
        <v>62</v>
      </c>
      <c r="S19" s="8" t="s">
        <v>19</v>
      </c>
      <c r="T19" s="8" t="s">
        <v>63</v>
      </c>
      <c r="U19" s="9" t="s">
        <v>20</v>
      </c>
      <c r="V19" s="7" t="s">
        <v>62</v>
      </c>
      <c r="W19" s="8" t="s">
        <v>19</v>
      </c>
      <c r="X19" s="8" t="s">
        <v>63</v>
      </c>
      <c r="Y19" s="9" t="s">
        <v>20</v>
      </c>
      <c r="Z19" s="7" t="s">
        <v>62</v>
      </c>
      <c r="AA19" s="8" t="s">
        <v>19</v>
      </c>
      <c r="AB19" s="8" t="s">
        <v>63</v>
      </c>
      <c r="AC19" s="9" t="s">
        <v>20</v>
      </c>
      <c r="AD19" s="7" t="s">
        <v>62</v>
      </c>
      <c r="AE19" s="8" t="s">
        <v>19</v>
      </c>
      <c r="AF19" s="8" t="s">
        <v>63</v>
      </c>
      <c r="AG19" s="9" t="s">
        <v>20</v>
      </c>
      <c r="AH19" s="7" t="s">
        <v>62</v>
      </c>
      <c r="AI19" s="8" t="s">
        <v>19</v>
      </c>
      <c r="AJ19" s="8" t="s">
        <v>63</v>
      </c>
      <c r="AK19" s="9" t="s">
        <v>20</v>
      </c>
      <c r="AL19" s="7" t="s">
        <v>62</v>
      </c>
      <c r="AM19" s="8" t="s">
        <v>19</v>
      </c>
      <c r="AN19" s="8" t="s">
        <v>63</v>
      </c>
      <c r="AO19" s="9" t="s">
        <v>20</v>
      </c>
      <c r="AP19" s="7" t="s">
        <v>62</v>
      </c>
      <c r="AQ19" s="8" t="s">
        <v>19</v>
      </c>
      <c r="AR19" s="8" t="s">
        <v>63</v>
      </c>
      <c r="AS19" s="9" t="s">
        <v>20</v>
      </c>
      <c r="AT19" s="7" t="s">
        <v>62</v>
      </c>
      <c r="AU19" s="8" t="s">
        <v>19</v>
      </c>
      <c r="AV19" s="8" t="s">
        <v>63</v>
      </c>
      <c r="AW19" s="9" t="s">
        <v>20</v>
      </c>
      <c r="AX19" s="7" t="s">
        <v>62</v>
      </c>
      <c r="AY19" s="8" t="s">
        <v>19</v>
      </c>
      <c r="AZ19" s="8" t="s">
        <v>63</v>
      </c>
      <c r="BA19" s="9" t="s">
        <v>20</v>
      </c>
      <c r="BB19" s="7" t="s">
        <v>62</v>
      </c>
      <c r="BC19" s="8" t="s">
        <v>19</v>
      </c>
      <c r="BD19" s="8" t="s">
        <v>63</v>
      </c>
      <c r="BE19" s="9" t="s">
        <v>20</v>
      </c>
      <c r="BF19" s="7" t="s">
        <v>62</v>
      </c>
      <c r="BG19" s="8" t="s">
        <v>19</v>
      </c>
      <c r="BH19" s="8" t="s">
        <v>63</v>
      </c>
      <c r="BI19" s="9" t="s">
        <v>20</v>
      </c>
      <c r="BJ19" s="7" t="s">
        <v>62</v>
      </c>
      <c r="BK19" s="8" t="s">
        <v>19</v>
      </c>
      <c r="BL19" s="8" t="s">
        <v>63</v>
      </c>
      <c r="BM19" s="9" t="s">
        <v>20</v>
      </c>
      <c r="BN19" s="7" t="s">
        <v>62</v>
      </c>
      <c r="BO19" s="8" t="s">
        <v>19</v>
      </c>
      <c r="BP19" s="8" t="s">
        <v>63</v>
      </c>
      <c r="BQ19" s="8" t="s">
        <v>20</v>
      </c>
      <c r="BR19" s="62" t="s">
        <v>62</v>
      </c>
      <c r="BS19" s="5" t="s">
        <v>19</v>
      </c>
      <c r="BT19" s="5" t="s">
        <v>63</v>
      </c>
      <c r="BU19" s="6" t="s">
        <v>20</v>
      </c>
      <c r="BV19" s="62" t="s">
        <v>62</v>
      </c>
      <c r="BW19" s="5" t="s">
        <v>19</v>
      </c>
      <c r="BX19" s="5" t="s">
        <v>63</v>
      </c>
      <c r="BY19" s="6" t="s">
        <v>20</v>
      </c>
      <c r="BZ19" s="62" t="s">
        <v>62</v>
      </c>
      <c r="CA19" s="5" t="s">
        <v>19</v>
      </c>
      <c r="CB19" s="5" t="s">
        <v>63</v>
      </c>
      <c r="CC19" s="6" t="s">
        <v>20</v>
      </c>
      <c r="CD19" s="62" t="s">
        <v>62</v>
      </c>
      <c r="CE19" s="5" t="s">
        <v>19</v>
      </c>
      <c r="CF19" s="5" t="s">
        <v>63</v>
      </c>
      <c r="CG19" s="6" t="s">
        <v>20</v>
      </c>
      <c r="CH19" s="62" t="s">
        <v>62</v>
      </c>
      <c r="CI19" s="5" t="s">
        <v>19</v>
      </c>
      <c r="CJ19" s="5" t="s">
        <v>63</v>
      </c>
      <c r="CK19" s="6" t="s">
        <v>20</v>
      </c>
    </row>
    <row r="20" spans="1:89" x14ac:dyDescent="0.3">
      <c r="A20" s="1" t="s">
        <v>21</v>
      </c>
      <c r="B20" s="1">
        <f>B3/AVERAGE(B3:B14)</f>
        <v>1.083442836116131</v>
      </c>
      <c r="C20" s="2">
        <f>C3/AVERAGE(C3:C14)</f>
        <v>1.1461514954935261</v>
      </c>
      <c r="D20" s="2">
        <f>D3/AVERAGE(D3:D14)</f>
        <v>1.1011513728036579</v>
      </c>
      <c r="E20" s="3">
        <f t="shared" ref="E20:AG20" si="0">E3/AVERAGE(E3:E14)</f>
        <v>1.2539543053987572</v>
      </c>
      <c r="F20" s="1">
        <f t="shared" si="0"/>
        <v>0.19159117134461609</v>
      </c>
      <c r="G20" s="2">
        <f t="shared" si="0"/>
        <v>0.83900492227109669</v>
      </c>
      <c r="H20" s="2"/>
      <c r="I20" s="3">
        <f t="shared" si="0"/>
        <v>0.74302834263933371</v>
      </c>
      <c r="J20" s="1">
        <f t="shared" si="0"/>
        <v>0.71018121981991256</v>
      </c>
      <c r="K20" s="2">
        <f>K3/AVERAGE(K3:K14)</f>
        <v>0.62951335217795201</v>
      </c>
      <c r="L20" s="2">
        <f>L3/AVERAGE(L3:L14)</f>
        <v>3.2614310645724259E-2</v>
      </c>
      <c r="M20" s="3">
        <f t="shared" si="0"/>
        <v>0.52259949565718733</v>
      </c>
      <c r="N20" s="1">
        <f t="shared" si="0"/>
        <v>0.67918685867457063</v>
      </c>
      <c r="O20" s="2">
        <f t="shared" si="0"/>
        <v>0.75381445661727686</v>
      </c>
      <c r="P20" s="2">
        <f t="shared" si="0"/>
        <v>0.50069280234962843</v>
      </c>
      <c r="Q20" s="3">
        <f t="shared" si="0"/>
        <v>0.78020964499137491</v>
      </c>
      <c r="R20" s="1">
        <f t="shared" si="0"/>
        <v>0.22803068444679392</v>
      </c>
      <c r="S20" s="2">
        <f t="shared" si="0"/>
        <v>0.48046671839125449</v>
      </c>
      <c r="T20" s="2">
        <f t="shared" si="0"/>
        <v>0.16540205931683219</v>
      </c>
      <c r="U20" s="3">
        <f t="shared" si="0"/>
        <v>0.29862631458707206</v>
      </c>
      <c r="V20" s="1">
        <f t="shared" si="0"/>
        <v>0.48929588698583593</v>
      </c>
      <c r="W20" s="2">
        <f t="shared" si="0"/>
        <v>0.31121625707694067</v>
      </c>
      <c r="X20" s="2">
        <f t="shared" si="0"/>
        <v>0.45571925819802928</v>
      </c>
      <c r="Y20" s="3">
        <f t="shared" si="0"/>
        <v>0.77619846465718301</v>
      </c>
      <c r="Z20" s="1">
        <f t="shared" si="0"/>
        <v>0.77516276759829539</v>
      </c>
      <c r="AA20" s="2">
        <f t="shared" si="0"/>
        <v>1.0869911964029648</v>
      </c>
      <c r="AB20" s="2">
        <f t="shared" si="0"/>
        <v>1.6209924294069102</v>
      </c>
      <c r="AC20" s="3">
        <f t="shared" si="0"/>
        <v>1.1501108653748733</v>
      </c>
      <c r="AD20" s="1">
        <f>AH3/AVERAGE(AH3:AH14)</f>
        <v>0.33829354837758197</v>
      </c>
      <c r="AE20" s="2">
        <f t="shared" si="0"/>
        <v>0.65988889094717373</v>
      </c>
      <c r="AF20" s="2">
        <f t="shared" si="0"/>
        <v>0.19591421930724282</v>
      </c>
      <c r="AG20" s="3">
        <f t="shared" si="0"/>
        <v>0.85736446863541527</v>
      </c>
      <c r="AH20" s="1">
        <f>AH3/AVERAGE($AH$3:$AH$14)</f>
        <v>0.33829354837758197</v>
      </c>
      <c r="AI20" s="2">
        <f>AI3/AVERAGE(AI3:AI14)</f>
        <v>0.42807119161305424</v>
      </c>
      <c r="AJ20" s="2">
        <f t="shared" ref="AJ20:BQ20" si="1">AJ3/AVERAGE(AJ3:AJ14)</f>
        <v>0.3350562565442845</v>
      </c>
      <c r="AK20" s="3">
        <f t="shared" si="1"/>
        <v>0.57681124909284776</v>
      </c>
      <c r="AL20" s="1">
        <f t="shared" si="1"/>
        <v>1.8316876940023867</v>
      </c>
      <c r="AM20" s="2">
        <f t="shared" si="1"/>
        <v>0.8312368662945121</v>
      </c>
      <c r="AN20" s="2">
        <f t="shared" si="1"/>
        <v>1.1654215388513054</v>
      </c>
      <c r="AO20" s="3">
        <f t="shared" si="1"/>
        <v>1.1832083241891951</v>
      </c>
      <c r="AP20" s="1">
        <f t="shared" si="1"/>
        <v>0.37730838463798366</v>
      </c>
      <c r="AQ20" s="2">
        <f t="shared" si="1"/>
        <v>0.91871874344701121</v>
      </c>
      <c r="AR20" s="2">
        <f t="shared" si="1"/>
        <v>0.41391450705055627</v>
      </c>
      <c r="AS20" s="3">
        <f t="shared" si="1"/>
        <v>0.64209551359411887</v>
      </c>
      <c r="AT20" s="1">
        <f t="shared" si="1"/>
        <v>0.67432603246052492</v>
      </c>
      <c r="AU20" s="2">
        <f t="shared" si="1"/>
        <v>1.0303083606247752</v>
      </c>
      <c r="AV20" s="2">
        <f t="shared" si="1"/>
        <v>1.7032278516418968</v>
      </c>
      <c r="AW20" s="3">
        <f t="shared" si="1"/>
        <v>1.4309042745085785</v>
      </c>
      <c r="AX20" s="1">
        <f>AX3/AVERAGE($AX$3:$AX$14)</f>
        <v>0.75904644628743467</v>
      </c>
      <c r="AY20" s="2">
        <f>AY3/AVERAGE(AY3:AY14)</f>
        <v>0.5615731787797632</v>
      </c>
      <c r="AZ20" s="2">
        <f t="shared" si="1"/>
        <v>0.66566742986602345</v>
      </c>
      <c r="BA20" s="3">
        <f t="shared" si="1"/>
        <v>0.55197535489754856</v>
      </c>
      <c r="BB20" s="1">
        <f t="shared" si="1"/>
        <v>0.4463447919632087</v>
      </c>
      <c r="BC20" s="2">
        <f t="shared" si="1"/>
        <v>0.46948876788422667</v>
      </c>
      <c r="BD20" s="2">
        <f>BD3/AVERAGE(BD3:BD14)</f>
        <v>0.32422679659828602</v>
      </c>
      <c r="BE20" s="3">
        <f t="shared" si="1"/>
        <v>1.6181565783432981</v>
      </c>
      <c r="BF20" s="1">
        <f t="shared" si="1"/>
        <v>4.6298925990111921E-2</v>
      </c>
      <c r="BG20" s="2">
        <f t="shared" si="1"/>
        <v>0.42521722246364457</v>
      </c>
      <c r="BH20" s="2">
        <f t="shared" si="1"/>
        <v>5.6007435621354289E-2</v>
      </c>
      <c r="BI20" s="3">
        <f t="shared" si="1"/>
        <v>0.50052065460388073</v>
      </c>
      <c r="BJ20" s="1">
        <f t="shared" si="1"/>
        <v>1.0776365211261818</v>
      </c>
      <c r="BK20" s="2">
        <f t="shared" si="1"/>
        <v>0.83868157297578361</v>
      </c>
      <c r="BL20" s="2">
        <f t="shared" si="1"/>
        <v>0.76928746998403874</v>
      </c>
      <c r="BM20" s="3">
        <f t="shared" si="1"/>
        <v>0.66742934134073284</v>
      </c>
      <c r="BN20" s="1">
        <f>BN3/AVERAGE(BN3:BN14)</f>
        <v>0.87369641131668119</v>
      </c>
      <c r="BO20" s="2">
        <f t="shared" si="1"/>
        <v>0.99629278534179033</v>
      </c>
      <c r="BP20" s="2">
        <f t="shared" si="1"/>
        <v>1.0884561228689644</v>
      </c>
      <c r="BQ20" s="2">
        <f t="shared" si="1"/>
        <v>1.1535869958395533</v>
      </c>
      <c r="BR20" s="1">
        <f>BR3/AVERAGE(BR3:BR14)</f>
        <v>0.89738999658198115</v>
      </c>
      <c r="BS20" s="2">
        <f>BS3/AVERAGE(BS3:BS14)</f>
        <v>1.1535546702425183</v>
      </c>
      <c r="BT20" s="2">
        <f>BT3/AVERAGE(BT3:BT14)</f>
        <v>0.98493683675883292</v>
      </c>
      <c r="BU20" s="3">
        <f>BU3/AVERAGE(BU3:BU14)</f>
        <v>1.0321530987958927</v>
      </c>
      <c r="BV20" s="1">
        <f>BV3/AVERAGE(BV3:BV14)</f>
        <v>0.22190937008732159</v>
      </c>
      <c r="BW20" s="2">
        <f t="shared" ref="BW20:BY20" si="2">BW3/AVERAGE(BW3:BW14)</f>
        <v>0.27390394412916097</v>
      </c>
      <c r="BX20" s="2">
        <f t="shared" si="2"/>
        <v>0.45680248935397277</v>
      </c>
      <c r="BY20" s="2">
        <f t="shared" si="2"/>
        <v>0.27542426949087662</v>
      </c>
      <c r="BZ20" s="1">
        <f>BZ3/AVERAGE(BZ3:BZ14)</f>
        <v>1.6123566432895848</v>
      </c>
      <c r="CA20" s="1">
        <f>CA3/AVERAGE($CA$3:$CA$14)</f>
        <v>0.91416886917516404</v>
      </c>
      <c r="CB20" s="2">
        <f t="shared" ref="CB20" si="3">CB3/AVERAGE(CB3:CB14)</f>
        <v>1.5479905789144202</v>
      </c>
      <c r="CC20" s="2">
        <f>CC3/AVERAGE($CC$3:$CC$14)</f>
        <v>0.72447068835024175</v>
      </c>
      <c r="CD20" s="1"/>
      <c r="CE20" s="2">
        <f t="shared" ref="CE20:CF20" si="4">CE3/AVERAGE(CE3:CE14)</f>
        <v>0.26170769978783592</v>
      </c>
      <c r="CF20" s="2">
        <f t="shared" si="4"/>
        <v>0.4145269724708262</v>
      </c>
      <c r="CG20" s="2">
        <f>CG3/AVERAGE(CG3:CG14)</f>
        <v>0.25764101287777297</v>
      </c>
      <c r="CH20" s="1">
        <f>CH3/AVERAGE(CH3:CH14)</f>
        <v>2.0373410787597712</v>
      </c>
      <c r="CI20" s="2">
        <f t="shared" ref="CI20:CJ20" si="5">CI3/AVERAGE(CI3:CI14)</f>
        <v>1.5792978821761154</v>
      </c>
      <c r="CJ20" s="2">
        <f t="shared" si="5"/>
        <v>1.7418388782160619</v>
      </c>
      <c r="CK20" s="2">
        <f>CK3/AVERAGE(CK3:CK14)</f>
        <v>1.4848982018359957</v>
      </c>
    </row>
    <row r="21" spans="1:89" x14ac:dyDescent="0.3">
      <c r="A21" s="7" t="s">
        <v>22</v>
      </c>
      <c r="B21" s="7">
        <f t="shared" ref="B21:AG21" si="6">B4/AVERAGE(B3:B14)</f>
        <v>1.1438864515911913</v>
      </c>
      <c r="C21" s="8">
        <f t="shared" si="6"/>
        <v>1.217267694495678</v>
      </c>
      <c r="D21" s="8">
        <f t="shared" si="6"/>
        <v>1.1210167387859942</v>
      </c>
      <c r="E21" s="9">
        <f t="shared" si="6"/>
        <v>1.2779686933011234</v>
      </c>
      <c r="F21" s="7">
        <f t="shared" si="6"/>
        <v>0.65063102333484946</v>
      </c>
      <c r="G21" s="8">
        <f t="shared" si="6"/>
        <v>1.0050122321931489</v>
      </c>
      <c r="H21" s="8"/>
      <c r="I21" s="9">
        <f t="shared" si="6"/>
        <v>1.0905192238420345</v>
      </c>
      <c r="J21" s="7">
        <f t="shared" si="6"/>
        <v>1.0133111538802524</v>
      </c>
      <c r="K21" s="8">
        <f t="shared" si="6"/>
        <v>1.0475740030444471</v>
      </c>
      <c r="L21" s="8">
        <f t="shared" ref="L21" si="7">L4/AVERAGE(L3:L14)</f>
        <v>1.3579988365328679</v>
      </c>
      <c r="M21" s="9">
        <f t="shared" si="6"/>
        <v>1.2113107749708329</v>
      </c>
      <c r="N21" s="7">
        <f t="shared" si="6"/>
        <v>0.77813176088618607</v>
      </c>
      <c r="O21" s="8">
        <f t="shared" si="6"/>
        <v>0.78293749436937288</v>
      </c>
      <c r="P21" s="8">
        <f t="shared" si="6"/>
        <v>0.71488592279837937</v>
      </c>
      <c r="Q21" s="9">
        <f t="shared" si="6"/>
        <v>1.0193202584676162</v>
      </c>
      <c r="R21" s="7">
        <f t="shared" si="6"/>
        <v>1.0528209548168104</v>
      </c>
      <c r="S21" s="8">
        <f t="shared" si="6"/>
        <v>0.86615072094327239</v>
      </c>
      <c r="T21" s="8">
        <f t="shared" si="6"/>
        <v>0.802674611895829</v>
      </c>
      <c r="U21" s="9">
        <f t="shared" si="6"/>
        <v>0.98316574722920635</v>
      </c>
      <c r="V21" s="7">
        <f t="shared" si="6"/>
        <v>1.1418397661569897</v>
      </c>
      <c r="W21" s="8">
        <f t="shared" si="6"/>
        <v>0.91393753001539169</v>
      </c>
      <c r="X21" s="8">
        <f t="shared" si="6"/>
        <v>1.1541417409260692</v>
      </c>
      <c r="Y21" s="9">
        <f t="shared" si="6"/>
        <v>1.0320799974177539</v>
      </c>
      <c r="Z21" s="7">
        <f t="shared" si="6"/>
        <v>1.0712258982861247</v>
      </c>
      <c r="AA21" s="8">
        <f t="shared" si="6"/>
        <v>1.4489614704263265</v>
      </c>
      <c r="AB21" s="8">
        <f t="shared" si="6"/>
        <v>1.3877865882099674</v>
      </c>
      <c r="AC21" s="9">
        <f t="shared" si="6"/>
        <v>1.3985827538611926</v>
      </c>
      <c r="AD21" s="7">
        <f>AH4/AVERAGE(AH3:AH14)</f>
        <v>1.3797794301995983</v>
      </c>
      <c r="AE21" s="8">
        <f t="shared" si="6"/>
        <v>1.1456437189913184</v>
      </c>
      <c r="AF21" s="8">
        <f t="shared" si="6"/>
        <v>0.6823686612528348</v>
      </c>
      <c r="AG21" s="9">
        <f t="shared" si="6"/>
        <v>1.3433345079051404</v>
      </c>
      <c r="AH21" s="7">
        <f t="shared" ref="AH21:AH30" si="8">AH4/AVERAGE($AH$3:$AH$14)</f>
        <v>1.3797794301995983</v>
      </c>
      <c r="AI21" s="8">
        <f t="shared" ref="AI21:BQ21" si="9">AI4/AVERAGE(AI3:AI14)</f>
        <v>1.1178984161322099</v>
      </c>
      <c r="AJ21" s="8">
        <f t="shared" si="9"/>
        <v>1.0583284960019108</v>
      </c>
      <c r="AK21" s="9">
        <f t="shared" si="9"/>
        <v>1.310892939704126</v>
      </c>
      <c r="AL21" s="7">
        <f t="shared" si="9"/>
        <v>1.3838588305596742</v>
      </c>
      <c r="AM21" s="8">
        <f t="shared" si="9"/>
        <v>1.1393087047341495</v>
      </c>
      <c r="AN21" s="8">
        <f t="shared" si="9"/>
        <v>1.0858429419801603</v>
      </c>
      <c r="AO21" s="9">
        <f t="shared" si="9"/>
        <v>1.1343924706547777</v>
      </c>
      <c r="AP21" s="7">
        <f t="shared" si="9"/>
        <v>1.1496352811516481</v>
      </c>
      <c r="AQ21" s="8">
        <f t="shared" si="9"/>
        <v>1.0036007705324097</v>
      </c>
      <c r="AR21" s="8">
        <f t="shared" si="9"/>
        <v>1.3713997646087892</v>
      </c>
      <c r="AS21" s="9">
        <f t="shared" si="9"/>
        <v>1.3069569486196995</v>
      </c>
      <c r="AT21" s="7">
        <f t="shared" si="9"/>
        <v>0.72211179380031487</v>
      </c>
      <c r="AU21" s="8">
        <f t="shared" si="9"/>
        <v>1.2834684066668329</v>
      </c>
      <c r="AV21" s="8">
        <f t="shared" si="9"/>
        <v>1.5811065321573088</v>
      </c>
      <c r="AW21" s="9">
        <f t="shared" si="9"/>
        <v>1.3267299206185832</v>
      </c>
      <c r="AX21" s="7">
        <f t="shared" ref="AX21:AX31" si="10">AX4/AVERAGE($AX$3:$AX$14)</f>
        <v>2.6679578104546766</v>
      </c>
      <c r="AY21" s="8">
        <f t="shared" si="9"/>
        <v>0.80245292765334153</v>
      </c>
      <c r="AZ21" s="8">
        <f t="shared" si="9"/>
        <v>1.760419553941529</v>
      </c>
      <c r="BA21" s="9">
        <f t="shared" si="9"/>
        <v>1.781618927138118</v>
      </c>
      <c r="BB21" s="7">
        <f t="shared" si="9"/>
        <v>0.62719020464704034</v>
      </c>
      <c r="BC21" s="8">
        <f t="shared" si="9"/>
        <v>0.45020487021700584</v>
      </c>
      <c r="BD21" s="8">
        <f>BD4/AVERAGE(BD3:BD14)</f>
        <v>0.48884095245996845</v>
      </c>
      <c r="BE21" s="9">
        <f t="shared" si="9"/>
        <v>0.79448276285321262</v>
      </c>
      <c r="BF21" s="7">
        <f t="shared" si="9"/>
        <v>0.39999768157606458</v>
      </c>
      <c r="BG21" s="8">
        <f t="shared" si="9"/>
        <v>0.72938759818756982</v>
      </c>
      <c r="BH21" s="8">
        <f t="shared" si="9"/>
        <v>0.5539460400730386</v>
      </c>
      <c r="BI21" s="9">
        <f t="shared" si="9"/>
        <v>0.52550014050604643</v>
      </c>
      <c r="BJ21" s="7">
        <f>BJ4/AVERAGE(BJ3:BJ14)</f>
        <v>1.1098975693283268</v>
      </c>
      <c r="BK21" s="8">
        <f t="shared" si="9"/>
        <v>0.78801176855024158</v>
      </c>
      <c r="BL21" s="8">
        <f t="shared" si="9"/>
        <v>0.72787040475832721</v>
      </c>
      <c r="BM21" s="9">
        <f t="shared" si="9"/>
        <v>0.70223896955986598</v>
      </c>
      <c r="BN21" s="7">
        <f t="shared" si="9"/>
        <v>1.0741784882715177</v>
      </c>
      <c r="BO21" s="8">
        <f t="shared" si="9"/>
        <v>1.0562372279820602</v>
      </c>
      <c r="BP21" s="8">
        <f t="shared" si="9"/>
        <v>1.1804258822000304</v>
      </c>
      <c r="BQ21" s="8">
        <f t="shared" si="9"/>
        <v>1.1942886458024429</v>
      </c>
      <c r="BR21" s="7">
        <f>BR4/AVERAGE(BR3:BR14)</f>
        <v>0.93905213077238558</v>
      </c>
      <c r="BS21" s="8">
        <f>BS4/AVERAGE(BS3:BS14)</f>
        <v>0.89233326262073842</v>
      </c>
      <c r="BT21" s="8">
        <f>BT4/AVERAGE(BT3:BT14)</f>
        <v>1.0018757880940445</v>
      </c>
      <c r="BU21" s="9">
        <f>BU4/AVERAGE(BU3:BU14)</f>
        <v>0.96323444382791712</v>
      </c>
      <c r="BV21" s="7">
        <f t="shared" ref="BV21:CK21" si="11">BV4/AVERAGE(BV3:BV14)</f>
        <v>3.2094389114736281</v>
      </c>
      <c r="BW21" s="8">
        <f t="shared" si="11"/>
        <v>1.1680180188836979</v>
      </c>
      <c r="BX21" s="8">
        <f t="shared" si="11"/>
        <v>1.4405406754264505</v>
      </c>
      <c r="BY21" s="8">
        <f>BY4/AVERAGE(BY3:BY14)</f>
        <v>1.3664142191264665</v>
      </c>
      <c r="BZ21" s="7">
        <f t="shared" si="11"/>
        <v>1.1718680094848632</v>
      </c>
      <c r="CA21" s="8">
        <f t="shared" ref="CA21:CA30" si="12">CA4/AVERAGE($CA$3:$CA$14)</f>
        <v>1.2562802758068685</v>
      </c>
      <c r="CB21" s="8">
        <f t="shared" si="11"/>
        <v>1.2032358042302522</v>
      </c>
      <c r="CC21" s="8">
        <f t="shared" ref="CC21:CC31" si="13">CC4/AVERAGE($CC$3:$CC$14)</f>
        <v>0.95564331120270118</v>
      </c>
      <c r="CD21" s="7"/>
      <c r="CE21" s="8">
        <f t="shared" si="11"/>
        <v>0.47549615452616695</v>
      </c>
      <c r="CF21" s="8">
        <f t="shared" si="11"/>
        <v>0.4195075516118888</v>
      </c>
      <c r="CG21" s="8">
        <f t="shared" si="11"/>
        <v>0.32967720986122806</v>
      </c>
      <c r="CH21" s="7">
        <f t="shared" si="11"/>
        <v>1.499154257087677</v>
      </c>
      <c r="CI21" s="8">
        <f t="shared" si="11"/>
        <v>1.4407184829389967</v>
      </c>
      <c r="CJ21" s="8">
        <f t="shared" si="11"/>
        <v>1.750162486309855</v>
      </c>
      <c r="CK21" s="8">
        <f t="shared" si="11"/>
        <v>1.1607306923201643</v>
      </c>
    </row>
    <row r="22" spans="1:89" x14ac:dyDescent="0.3">
      <c r="A22" s="7" t="s">
        <v>23</v>
      </c>
      <c r="B22" s="7">
        <f t="shared" ref="B22:AG22" si="14">B5/AVERAGE(B3:B14)</f>
        <v>0.99683860623434872</v>
      </c>
      <c r="C22" s="8">
        <f t="shared" si="14"/>
        <v>0.92407160023613599</v>
      </c>
      <c r="D22" s="8">
        <f t="shared" si="14"/>
        <v>1.0261607998904261</v>
      </c>
      <c r="E22" s="9">
        <f t="shared" si="14"/>
        <v>1.0376941545177574</v>
      </c>
      <c r="F22" s="7">
        <f t="shared" si="14"/>
        <v>1.1355698302151802</v>
      </c>
      <c r="G22" s="8">
        <f t="shared" si="14"/>
        <v>1.2652253786266794</v>
      </c>
      <c r="H22" s="8"/>
      <c r="I22" s="9">
        <f t="shared" si="14"/>
        <v>1.0238042485108252</v>
      </c>
      <c r="J22" s="7">
        <f t="shared" si="14"/>
        <v>1.0310508597227555</v>
      </c>
      <c r="K22" s="8">
        <f t="shared" si="14"/>
        <v>1.1681251765550642</v>
      </c>
      <c r="L22" s="8">
        <f t="shared" ref="L22" si="15">L5/AVERAGE(L3:L14)</f>
        <v>1.8512530541012215</v>
      </c>
      <c r="M22" s="9">
        <f t="shared" si="14"/>
        <v>1.171358194818142</v>
      </c>
      <c r="N22" s="7">
        <f t="shared" si="14"/>
        <v>0.8599843728965646</v>
      </c>
      <c r="O22" s="8">
        <f t="shared" si="14"/>
        <v>0.9507774113954508</v>
      </c>
      <c r="P22" s="8">
        <f t="shared" si="14"/>
        <v>0.77747252309208292</v>
      </c>
      <c r="Q22" s="9">
        <f t="shared" si="14"/>
        <v>1.0220297629569512</v>
      </c>
      <c r="R22" s="7">
        <f t="shared" si="14"/>
        <v>1.0845708508393583</v>
      </c>
      <c r="S22" s="8">
        <f t="shared" si="14"/>
        <v>1.0063129101497537</v>
      </c>
      <c r="T22" s="8">
        <f t="shared" si="14"/>
        <v>0.87278242845655718</v>
      </c>
      <c r="U22" s="9">
        <f t="shared" si="14"/>
        <v>0.91113990944686196</v>
      </c>
      <c r="V22" s="7">
        <f t="shared" si="14"/>
        <v>1.1144614934227919</v>
      </c>
      <c r="W22" s="8">
        <f t="shared" si="14"/>
        <v>0.83914251444271748</v>
      </c>
      <c r="X22" s="8">
        <f t="shared" si="14"/>
        <v>1.1175706214127563</v>
      </c>
      <c r="Y22" s="9">
        <f t="shared" si="14"/>
        <v>1.021426115926267</v>
      </c>
      <c r="Z22" s="7">
        <f t="shared" si="14"/>
        <v>1.2643054449879489</v>
      </c>
      <c r="AA22" s="8">
        <f t="shared" si="14"/>
        <v>1.7260288367683505</v>
      </c>
      <c r="AB22" s="8">
        <f t="shared" si="14"/>
        <v>1.5714441534211188</v>
      </c>
      <c r="AC22" s="9">
        <f t="shared" si="14"/>
        <v>1.3573603404016783</v>
      </c>
      <c r="AD22" s="7">
        <f>AH5/AVERAGE(AH3:AH14)</f>
        <v>2.4417118198630803</v>
      </c>
      <c r="AE22" s="8">
        <f t="shared" si="14"/>
        <v>1.9371173096712913</v>
      </c>
      <c r="AF22" s="8">
        <f t="shared" si="14"/>
        <v>1.6038430051472181</v>
      </c>
      <c r="AG22" s="9">
        <f t="shared" si="14"/>
        <v>1.5436261812894174</v>
      </c>
      <c r="AH22" s="7">
        <f t="shared" si="8"/>
        <v>2.4417118198630803</v>
      </c>
      <c r="AI22" s="8">
        <f t="shared" ref="AI22:BQ22" si="16">AI5/AVERAGE(AI3:AI14)</f>
        <v>1.1275882568490052</v>
      </c>
      <c r="AJ22" s="8">
        <f t="shared" si="16"/>
        <v>1.5235344274497495</v>
      </c>
      <c r="AK22" s="9">
        <f t="shared" si="16"/>
        <v>1.6611669176984882</v>
      </c>
      <c r="AL22" s="7">
        <f t="shared" si="16"/>
        <v>1.1910845447477707</v>
      </c>
      <c r="AM22" s="8">
        <f t="shared" si="16"/>
        <v>1.1743938157730149</v>
      </c>
      <c r="AN22" s="8">
        <f t="shared" si="16"/>
        <v>1.0841871280827846</v>
      </c>
      <c r="AO22" s="9">
        <f t="shared" si="16"/>
        <v>1.1325699455803284</v>
      </c>
      <c r="AP22" s="7">
        <f t="shared" si="16"/>
        <v>1.3818134009423932</v>
      </c>
      <c r="AQ22" s="8">
        <f t="shared" si="16"/>
        <v>1.083666439817323</v>
      </c>
      <c r="AR22" s="8">
        <f t="shared" si="16"/>
        <v>1.1900468952956313</v>
      </c>
      <c r="AS22" s="9">
        <f t="shared" si="16"/>
        <v>1.2265038168029483</v>
      </c>
      <c r="AT22" s="7">
        <f t="shared" si="16"/>
        <v>0.90104335623328269</v>
      </c>
      <c r="AU22" s="8">
        <f t="shared" si="16"/>
        <v>1.104634211529758</v>
      </c>
      <c r="AV22" s="8">
        <f t="shared" si="16"/>
        <v>1.0083353534600108</v>
      </c>
      <c r="AW22" s="9">
        <f t="shared" si="16"/>
        <v>1.6384944328517783</v>
      </c>
      <c r="AX22" s="7">
        <f t="shared" si="10"/>
        <v>1.4739806572712775</v>
      </c>
      <c r="AY22" s="8">
        <f t="shared" si="16"/>
        <v>1.2595824723099436</v>
      </c>
      <c r="AZ22" s="8">
        <f t="shared" si="16"/>
        <v>1.8012202124755377</v>
      </c>
      <c r="BA22" s="9">
        <f t="shared" si="16"/>
        <v>1.4422536581223273</v>
      </c>
      <c r="BB22" s="7">
        <f t="shared" si="16"/>
        <v>0.4918502170321043</v>
      </c>
      <c r="BC22" s="8">
        <f t="shared" si="16"/>
        <v>0.45992425291504763</v>
      </c>
      <c r="BD22" s="8">
        <f>BD5/AVERAGE(BD3:BD14)</f>
        <v>0.37950838731226066</v>
      </c>
      <c r="BE22" s="9">
        <f t="shared" si="16"/>
        <v>0.95515902314850887</v>
      </c>
      <c r="BF22" s="7">
        <f t="shared" si="16"/>
        <v>0.5423906428409967</v>
      </c>
      <c r="BG22" s="8">
        <f t="shared" si="16"/>
        <v>1.018561810189528</v>
      </c>
      <c r="BH22" s="8">
        <f t="shared" si="16"/>
        <v>0.68118094098847515</v>
      </c>
      <c r="BI22" s="9">
        <f t="shared" si="16"/>
        <v>0.68260100750388841</v>
      </c>
      <c r="BJ22" s="7">
        <f t="shared" si="16"/>
        <v>0.8709306656798288</v>
      </c>
      <c r="BK22" s="8">
        <f t="shared" si="16"/>
        <v>0.76734621958363558</v>
      </c>
      <c r="BL22" s="8">
        <f t="shared" si="16"/>
        <v>0.65583776780474523</v>
      </c>
      <c r="BM22" s="9">
        <f t="shared" si="16"/>
        <v>0.91193438947622196</v>
      </c>
      <c r="BN22" s="7">
        <f t="shared" si="16"/>
        <v>0.96554759869703488</v>
      </c>
      <c r="BO22" s="8">
        <f t="shared" si="16"/>
        <v>0.99709599885892441</v>
      </c>
      <c r="BP22" s="8">
        <f>BP5/AVERAGE(BP3:BP14)</f>
        <v>0.9789311786495678</v>
      </c>
      <c r="BQ22" s="8">
        <f t="shared" si="16"/>
        <v>1.1344603081694073</v>
      </c>
      <c r="BR22" s="7">
        <f>BR5/AVERAGE(BR3:BR14)</f>
        <v>0.99961033302780689</v>
      </c>
      <c r="BS22" s="8">
        <f>BS5/AVERAGE(BS3:BS14)</f>
        <v>0.91531420719828271</v>
      </c>
      <c r="BT22" s="8">
        <f>BT5/AVERAGE(BT3:BT14)</f>
        <v>0.98802859163598578</v>
      </c>
      <c r="BU22" s="9">
        <f>BU5/AVERAGE(BU3:BU14)</f>
        <v>0.98173334719710503</v>
      </c>
      <c r="BV22" s="7">
        <f t="shared" ref="BV22:BW22" si="17">BV5/AVERAGE(BV3:BV14)</f>
        <v>0.90649619377059309</v>
      </c>
      <c r="BW22" s="8">
        <f t="shared" si="17"/>
        <v>0.62485706543568376</v>
      </c>
      <c r="BX22" s="8">
        <f>BX5/AVERAGE(BX3:BX14)</f>
        <v>0.9351024676498888</v>
      </c>
      <c r="BY22" s="8">
        <f t="shared" ref="BY22:BZ22" si="18">BY5/AVERAGE(BY3:BY14)</f>
        <v>0.88704786495432686</v>
      </c>
      <c r="BZ22" s="7">
        <f t="shared" si="18"/>
        <v>1.2597832078505726</v>
      </c>
      <c r="CA22" s="8">
        <f t="shared" si="12"/>
        <v>1.6474332785832799</v>
      </c>
      <c r="CB22" s="8">
        <f>CB5/AVERAGE(CB3:CB14)</f>
        <v>0.84426473455732187</v>
      </c>
      <c r="CC22" s="8">
        <f t="shared" si="13"/>
        <v>1.2797920400312157</v>
      </c>
      <c r="CD22" s="7"/>
      <c r="CE22" s="8">
        <f t="shared" ref="CE22" si="19">CE5/AVERAGE(CE3:CE14)</f>
        <v>0.6748972330268741</v>
      </c>
      <c r="CF22" s="8">
        <f>CF5/AVERAGE(CF3:CF14)</f>
        <v>0.4189296004487621</v>
      </c>
      <c r="CG22" s="8">
        <f t="shared" ref="CG22:CI22" si="20">CG5/AVERAGE(CG3:CG14)</f>
        <v>0.2165752473765159</v>
      </c>
      <c r="CH22" s="7">
        <f t="shared" si="20"/>
        <v>1.3522657007493288</v>
      </c>
      <c r="CI22" s="8">
        <f t="shared" si="20"/>
        <v>1.7019769157938194</v>
      </c>
      <c r="CJ22" s="8">
        <f>CJ5/AVERAGE(CJ3:CJ14)</f>
        <v>1.1234070057633265</v>
      </c>
      <c r="CK22" s="8">
        <f t="shared" ref="CK22" si="21">CK5/AVERAGE(CK3:CK14)</f>
        <v>1.9981624601415988</v>
      </c>
    </row>
    <row r="23" spans="1:89" x14ac:dyDescent="0.3">
      <c r="A23" s="7" t="s">
        <v>24</v>
      </c>
      <c r="B23" s="7">
        <f t="shared" ref="B23:AG23" si="22">B6/AVERAGE(B3:B14)</f>
        <v>1.033059968087908</v>
      </c>
      <c r="C23" s="8">
        <f t="shared" si="22"/>
        <v>0.95573521621934254</v>
      </c>
      <c r="D23" s="8">
        <f t="shared" si="22"/>
        <v>0.99357267142502037</v>
      </c>
      <c r="E23" s="9">
        <f t="shared" si="22"/>
        <v>0.96835177913974968</v>
      </c>
      <c r="F23" s="7">
        <f t="shared" si="22"/>
        <v>1.2132238784182596</v>
      </c>
      <c r="G23" s="8">
        <f t="shared" si="22"/>
        <v>1.1345112918665043</v>
      </c>
      <c r="H23" s="8"/>
      <c r="I23" s="9">
        <f t="shared" si="22"/>
        <v>1.2225277849515614</v>
      </c>
      <c r="J23" s="7">
        <f t="shared" si="22"/>
        <v>1.1689078042986374</v>
      </c>
      <c r="K23" s="8">
        <f t="shared" si="22"/>
        <v>1.1747944224538329</v>
      </c>
      <c r="L23" s="8">
        <f t="shared" ref="L23" si="23">L6/AVERAGE(L3:L14)</f>
        <v>1.7680605002908667</v>
      </c>
      <c r="M23" s="9">
        <f t="shared" si="22"/>
        <v>1.1769758287132568</v>
      </c>
      <c r="N23" s="7">
        <f t="shared" si="22"/>
        <v>0.9942393429243962</v>
      </c>
      <c r="O23" s="8">
        <f t="shared" si="22"/>
        <v>0.95512687436685328</v>
      </c>
      <c r="P23" s="8">
        <f t="shared" si="22"/>
        <v>0.92403729174074356</v>
      </c>
      <c r="Q23" s="9">
        <f t="shared" si="22"/>
        <v>1.2071510402987917</v>
      </c>
      <c r="R23" s="7">
        <f t="shared" si="22"/>
        <v>0.96463907395932014</v>
      </c>
      <c r="S23" s="8">
        <f t="shared" si="22"/>
        <v>0.87358964295564945</v>
      </c>
      <c r="T23" s="8">
        <f t="shared" si="22"/>
        <v>1.0669977593408992</v>
      </c>
      <c r="U23" s="9">
        <f t="shared" si="22"/>
        <v>1.093648647623483</v>
      </c>
      <c r="V23" s="7">
        <f t="shared" si="22"/>
        <v>1.0260982301955612</v>
      </c>
      <c r="W23" s="8">
        <f t="shared" si="22"/>
        <v>0.9392049445332985</v>
      </c>
      <c r="X23" s="8">
        <f t="shared" si="22"/>
        <v>1.0048507637044763</v>
      </c>
      <c r="Y23" s="9">
        <f t="shared" si="22"/>
        <v>1.0710158227831357</v>
      </c>
      <c r="Z23" s="7">
        <f t="shared" si="22"/>
        <v>1.329191703791573</v>
      </c>
      <c r="AA23" s="8">
        <f t="shared" si="22"/>
        <v>1.4220755115036743</v>
      </c>
      <c r="AB23" s="8">
        <f t="shared" si="22"/>
        <v>1.5814890029062465</v>
      </c>
      <c r="AC23" s="9">
        <f t="shared" si="22"/>
        <v>1.3333149425693687</v>
      </c>
      <c r="AD23" s="7">
        <f>AH6/AVERAGE(AH3:AH14)</f>
        <v>2.5105727794803423</v>
      </c>
      <c r="AE23" s="8">
        <f t="shared" si="22"/>
        <v>2.1917107306407138</v>
      </c>
      <c r="AF23" s="8">
        <f t="shared" si="22"/>
        <v>1.8484817118498933</v>
      </c>
      <c r="AG23" s="9">
        <f t="shared" si="22"/>
        <v>1.6817524723144848</v>
      </c>
      <c r="AH23" s="7">
        <f t="shared" si="8"/>
        <v>2.5105727794803423</v>
      </c>
      <c r="AI23" s="8">
        <f t="shared" ref="AI23:BQ23" si="24">AI6/AVERAGE(AI3:AI14)</f>
        <v>1.5673802897792153</v>
      </c>
      <c r="AJ23" s="8">
        <f t="shared" si="24"/>
        <v>2.3960871775073809</v>
      </c>
      <c r="AK23" s="9">
        <f t="shared" si="24"/>
        <v>1.6707574545304249</v>
      </c>
      <c r="AL23" s="7">
        <f t="shared" si="24"/>
        <v>0.740513058588818</v>
      </c>
      <c r="AM23" s="8">
        <f t="shared" si="24"/>
        <v>1.2302916425225909</v>
      </c>
      <c r="AN23" s="8">
        <f t="shared" si="24"/>
        <v>1.1055588899713173</v>
      </c>
      <c r="AO23" s="9">
        <f t="shared" si="24"/>
        <v>1.021132518652405</v>
      </c>
      <c r="AP23" s="7">
        <f t="shared" si="24"/>
        <v>2.0140742195552281</v>
      </c>
      <c r="AQ23" s="8">
        <f t="shared" si="24"/>
        <v>1.1975048842005078</v>
      </c>
      <c r="AR23" s="8">
        <f t="shared" si="24"/>
        <v>1.3404452105613003</v>
      </c>
      <c r="AS23" s="9">
        <f t="shared" si="24"/>
        <v>1.2549500853570685</v>
      </c>
      <c r="AT23" s="7">
        <f t="shared" si="24"/>
        <v>1.1533237772400855</v>
      </c>
      <c r="AU23" s="8">
        <f t="shared" si="24"/>
        <v>1.3276020711798813</v>
      </c>
      <c r="AV23" s="8">
        <f t="shared" si="24"/>
        <v>1.6408712029388182</v>
      </c>
      <c r="AW23" s="9">
        <f t="shared" si="24"/>
        <v>1.4657143031455726</v>
      </c>
      <c r="AX23" s="7">
        <f t="shared" si="10"/>
        <v>1.2824113080352137</v>
      </c>
      <c r="AY23" s="8">
        <f t="shared" si="24"/>
        <v>1.1436060347302095</v>
      </c>
      <c r="AZ23" s="8">
        <f t="shared" si="24"/>
        <v>1.4807141370390864</v>
      </c>
      <c r="BA23" s="9">
        <f t="shared" si="24"/>
        <v>1.7652696431644477</v>
      </c>
      <c r="BB23" s="7">
        <f t="shared" si="24"/>
        <v>0.49194882796793965</v>
      </c>
      <c r="BC23" s="8">
        <f t="shared" si="24"/>
        <v>0.54734122016701237</v>
      </c>
      <c r="BD23" s="8">
        <f>BD6/AVERAGE(BD3:BD14)</f>
        <v>0.6297913827661733</v>
      </c>
      <c r="BE23" s="9">
        <f t="shared" si="24"/>
        <v>0.82848432476000733</v>
      </c>
      <c r="BF23" s="7">
        <f t="shared" si="24"/>
        <v>0.53590832951759393</v>
      </c>
      <c r="BG23" s="8">
        <f t="shared" si="24"/>
        <v>1.0288393084637792</v>
      </c>
      <c r="BH23" s="8">
        <f t="shared" si="24"/>
        <v>0.8573596955994065</v>
      </c>
      <c r="BI23" s="9">
        <f t="shared" si="24"/>
        <v>0.65464516968060693</v>
      </c>
      <c r="BJ23" s="7">
        <f t="shared" si="24"/>
        <v>0.90032354064037146</v>
      </c>
      <c r="BK23" s="8">
        <f t="shared" si="24"/>
        <v>0.75785235910360382</v>
      </c>
      <c r="BL23" s="8">
        <f t="shared" si="24"/>
        <v>0.89670256769361179</v>
      </c>
      <c r="BM23" s="9">
        <f t="shared" si="24"/>
        <v>0.92311161275162901</v>
      </c>
      <c r="BN23" s="7">
        <f t="shared" si="24"/>
        <v>0.90251818555374752</v>
      </c>
      <c r="BO23" s="8">
        <f t="shared" si="24"/>
        <v>1.0938348540264919</v>
      </c>
      <c r="BP23" s="8">
        <f t="shared" si="24"/>
        <v>1.0677815566579296</v>
      </c>
      <c r="BQ23" s="8">
        <f t="shared" si="24"/>
        <v>1.0605731268145917</v>
      </c>
      <c r="BR23" s="7">
        <f>BR6/AVERAGE(BR3:BR14)</f>
        <v>0.94551027506885554</v>
      </c>
      <c r="BS23" s="8">
        <f>BS6/AVERAGE(BS3:BS14)</f>
        <v>0.98656914815975338</v>
      </c>
      <c r="BT23" s="8">
        <f>BT6/AVERAGE(BT3:BT14)</f>
        <v>0.99682894356590768</v>
      </c>
      <c r="BU23" s="9">
        <f>BU6/AVERAGE(BU3:BU14)</f>
        <v>0.99944804049517</v>
      </c>
      <c r="BV23" s="7">
        <f t="shared" ref="BV23:CK23" si="25">BV6/AVERAGE(BV3:BV14)</f>
        <v>0.67334206200742586</v>
      </c>
      <c r="BW23" s="8">
        <f t="shared" si="25"/>
        <v>0.94736356595553328</v>
      </c>
      <c r="BX23" s="8">
        <f t="shared" si="25"/>
        <v>0.76585239597998589</v>
      </c>
      <c r="BY23" s="8">
        <f t="shared" si="25"/>
        <v>0.68325214480330865</v>
      </c>
      <c r="BZ23" s="7">
        <f t="shared" si="25"/>
        <v>1.2685921869249488</v>
      </c>
      <c r="CA23" s="8">
        <f t="shared" si="12"/>
        <v>1.4811904384728904</v>
      </c>
      <c r="CB23" s="8">
        <f t="shared" si="25"/>
        <v>1.3022803542656582</v>
      </c>
      <c r="CC23" s="8">
        <f t="shared" si="13"/>
        <v>1.4919088552593913</v>
      </c>
      <c r="CD23" s="7"/>
      <c r="CE23" s="8">
        <f t="shared" si="25"/>
        <v>0.73317605198019808</v>
      </c>
      <c r="CF23" s="8">
        <f t="shared" si="25"/>
        <v>0.33397077946913484</v>
      </c>
      <c r="CG23" s="8">
        <f t="shared" si="25"/>
        <v>0.18359819326187007</v>
      </c>
      <c r="CH23" s="7">
        <f t="shared" si="25"/>
        <v>1.3831884598637001</v>
      </c>
      <c r="CI23" s="8">
        <f t="shared" si="25"/>
        <v>1.4760641650948412</v>
      </c>
      <c r="CJ23" s="8">
        <f t="shared" si="25"/>
        <v>1.452329568917536</v>
      </c>
      <c r="CK23" s="8">
        <f t="shared" si="25"/>
        <v>2.273341774692907</v>
      </c>
    </row>
    <row r="24" spans="1:89" x14ac:dyDescent="0.3">
      <c r="A24" s="7" t="s">
        <v>25</v>
      </c>
      <c r="B24" s="7">
        <f t="shared" ref="B24:AG24" si="26">B7/AVERAGE(B3:B14)</f>
        <v>1.0859255723919081</v>
      </c>
      <c r="C24" s="8">
        <f t="shared" si="26"/>
        <v>0.88564027121209188</v>
      </c>
      <c r="D24" s="8">
        <f t="shared" si="26"/>
        <v>0.81821363892313081</v>
      </c>
      <c r="E24" s="9">
        <f t="shared" si="26"/>
        <v>0.99824111160067963</v>
      </c>
      <c r="F24" s="7">
        <f t="shared" si="26"/>
        <v>1.6922081916915772</v>
      </c>
      <c r="G24" s="8">
        <f t="shared" si="26"/>
        <v>0.9395929646986152</v>
      </c>
      <c r="H24" s="8"/>
      <c r="I24" s="9">
        <f t="shared" si="26"/>
        <v>1.1663482346983192</v>
      </c>
      <c r="J24" s="7">
        <f t="shared" si="26"/>
        <v>1.0748527478419776</v>
      </c>
      <c r="K24" s="8">
        <f t="shared" si="26"/>
        <v>1.1080643571456588</v>
      </c>
      <c r="L24" s="8">
        <f t="shared" ref="L24" si="27">L7/AVERAGE(L3:L14)</f>
        <v>1.4099918557300757</v>
      </c>
      <c r="M24" s="9">
        <f t="shared" si="26"/>
        <v>1.1644586948337159</v>
      </c>
      <c r="N24" s="7">
        <f t="shared" si="26"/>
        <v>0.98158460881963117</v>
      </c>
      <c r="O24" s="8">
        <f t="shared" si="26"/>
        <v>0.78400518423047305</v>
      </c>
      <c r="P24" s="8">
        <f t="shared" si="26"/>
        <v>0.82241777655888493</v>
      </c>
      <c r="Q24" s="9">
        <f t="shared" si="26"/>
        <v>0.96788483795760993</v>
      </c>
      <c r="R24" s="7">
        <f t="shared" si="26"/>
        <v>1.1687020606663681</v>
      </c>
      <c r="S24" s="8">
        <f t="shared" si="26"/>
        <v>0.65414521823321381</v>
      </c>
      <c r="T24" s="8">
        <f t="shared" si="26"/>
        <v>1.2481609244724376</v>
      </c>
      <c r="U24" s="9">
        <f t="shared" si="26"/>
        <v>1.0401239631122365</v>
      </c>
      <c r="V24" s="7">
        <f t="shared" si="26"/>
        <v>0.97703242226766185</v>
      </c>
      <c r="W24" s="8">
        <f t="shared" si="26"/>
        <v>0.69627007307213229</v>
      </c>
      <c r="X24" s="8">
        <f t="shared" si="26"/>
        <v>0.96388920096120478</v>
      </c>
      <c r="Y24" s="9">
        <f t="shared" si="26"/>
        <v>1.0374307498584967</v>
      </c>
      <c r="Z24" s="7">
        <f t="shared" si="26"/>
        <v>1.0749404826395714</v>
      </c>
      <c r="AA24" s="8">
        <f t="shared" si="26"/>
        <v>1.2285410676749551</v>
      </c>
      <c r="AB24" s="8">
        <f t="shared" si="26"/>
        <v>1.706225108535754</v>
      </c>
      <c r="AC24" s="9">
        <f t="shared" si="26"/>
        <v>1.2974564879048638</v>
      </c>
      <c r="AD24" s="7">
        <f>AH7/AVERAGE(AH3:AH14)</f>
        <v>1.9435272880651031</v>
      </c>
      <c r="AE24" s="8">
        <f t="shared" si="26"/>
        <v>1.3452061560317576</v>
      </c>
      <c r="AF24" s="8">
        <f t="shared" si="26"/>
        <v>1.593567389033697</v>
      </c>
      <c r="AG24" s="9">
        <f t="shared" si="26"/>
        <v>1.504478712650831</v>
      </c>
      <c r="AH24" s="7">
        <f>AH7/AVERAGE($AH$3:$AH$14)</f>
        <v>1.9435272880651031</v>
      </c>
      <c r="AI24" s="8">
        <f t="shared" ref="AI24:BQ24" si="28">AI7/AVERAGE(AI3:AI14)</f>
        <v>1.1566669574185904</v>
      </c>
      <c r="AJ24" s="8">
        <f t="shared" si="28"/>
        <v>1.8412596133282599</v>
      </c>
      <c r="AK24" s="9">
        <f t="shared" si="28"/>
        <v>1.4918729906891182</v>
      </c>
      <c r="AL24" s="7">
        <f t="shared" si="28"/>
        <v>1.0114253897631955</v>
      </c>
      <c r="AM24" s="8">
        <f t="shared" si="28"/>
        <v>0.96227941569396269</v>
      </c>
      <c r="AN24" s="8">
        <f t="shared" si="28"/>
        <v>0.84194065008037777</v>
      </c>
      <c r="AO24" s="9">
        <f t="shared" si="28"/>
        <v>0.95038629113644302</v>
      </c>
      <c r="AP24" s="7">
        <f t="shared" si="28"/>
        <v>1.4755019144899049</v>
      </c>
      <c r="AQ24" s="8">
        <f t="shared" si="28"/>
        <v>0.87124034608878553</v>
      </c>
      <c r="AR24" s="8">
        <f t="shared" si="28"/>
        <v>1.2581843166032114</v>
      </c>
      <c r="AS24" s="9">
        <f t="shared" si="28"/>
        <v>1.209568745052213</v>
      </c>
      <c r="AT24" s="7">
        <f t="shared" si="28"/>
        <v>1.2989823106247875</v>
      </c>
      <c r="AU24" s="8">
        <f t="shared" si="28"/>
        <v>0.9018364794218372</v>
      </c>
      <c r="AV24" s="8">
        <f t="shared" si="28"/>
        <v>1.7021649542208217</v>
      </c>
      <c r="AW24" s="9">
        <f t="shared" si="28"/>
        <v>1.6505314036202667</v>
      </c>
      <c r="AX24" s="7">
        <f t="shared" si="10"/>
        <v>0.6325339131246851</v>
      </c>
      <c r="AY24" s="8">
        <f t="shared" si="28"/>
        <v>0.91268094732698601</v>
      </c>
      <c r="AZ24" s="8">
        <f t="shared" si="28"/>
        <v>1.7598128993591426</v>
      </c>
      <c r="BA24" s="9">
        <f t="shared" si="28"/>
        <v>1.7249400093458311</v>
      </c>
      <c r="BB24" s="7">
        <f t="shared" si="28"/>
        <v>0.41037997493638712</v>
      </c>
      <c r="BC24" s="8">
        <f t="shared" si="28"/>
        <v>0.27743157995822132</v>
      </c>
      <c r="BD24" s="8">
        <f>BD7/AVERAGE(BD3:BD14)</f>
        <v>0.50455481138562197</v>
      </c>
      <c r="BE24" s="9">
        <f t="shared" si="28"/>
        <v>0.80949288831207178</v>
      </c>
      <c r="BF24" s="7">
        <f t="shared" si="28"/>
        <v>0.3821133593383218</v>
      </c>
      <c r="BG24" s="8">
        <f t="shared" si="28"/>
        <v>0.81852683219365063</v>
      </c>
      <c r="BH24" s="8">
        <f t="shared" si="28"/>
        <v>0.67490794284802647</v>
      </c>
      <c r="BI24" s="9">
        <f t="shared" si="28"/>
        <v>0.851081170775839</v>
      </c>
      <c r="BJ24" s="7">
        <f t="shared" si="28"/>
        <v>1.0725175637567579</v>
      </c>
      <c r="BK24" s="8">
        <f t="shared" si="28"/>
        <v>0.74465043859190838</v>
      </c>
      <c r="BL24" s="8">
        <f t="shared" si="28"/>
        <v>0.8323131922807594</v>
      </c>
      <c r="BM24" s="9">
        <f t="shared" si="28"/>
        <v>0.88723885104535083</v>
      </c>
      <c r="BN24" s="7">
        <f t="shared" si="28"/>
        <v>0.85159323697559641</v>
      </c>
      <c r="BO24" s="8">
        <f t="shared" si="28"/>
        <v>1.020853638146584</v>
      </c>
      <c r="BP24" s="8">
        <f t="shared" si="28"/>
        <v>0.97381885925958023</v>
      </c>
      <c r="BQ24" s="8">
        <f t="shared" si="28"/>
        <v>1.0629543485764099</v>
      </c>
      <c r="BR24" s="7">
        <f>BR7/AVERAGE(BR3:BR14)</f>
        <v>0.99524530698070779</v>
      </c>
      <c r="BS24" s="8">
        <f>BS7/AVERAGE(BS3:BS14)</f>
        <v>0.83439045418894275</v>
      </c>
      <c r="BT24" s="8">
        <f>BT7/AVERAGE(BT3:BT14)</f>
        <v>0.98536632780056421</v>
      </c>
      <c r="BU24" s="9">
        <f>BU7/AVERAGE(BU3:BU14)</f>
        <v>0.99712602071208611</v>
      </c>
      <c r="BV24" s="7">
        <f t="shared" ref="BV24:CK24" si="29">BV7/AVERAGE(BV3:BV14)</f>
        <v>0.9951763376294932</v>
      </c>
      <c r="BW24" s="8">
        <f t="shared" si="29"/>
        <v>0.66839757621415108</v>
      </c>
      <c r="BX24" s="8">
        <f t="shared" si="29"/>
        <v>0.90149479624275619</v>
      </c>
      <c r="BY24" s="8">
        <f t="shared" si="29"/>
        <v>0.91931561446832155</v>
      </c>
      <c r="BZ24" s="7">
        <f t="shared" si="29"/>
        <v>0.94543756718747873</v>
      </c>
      <c r="CA24" s="8">
        <f t="shared" si="12"/>
        <v>0.94292098483395725</v>
      </c>
      <c r="CB24" s="8">
        <f t="shared" si="29"/>
        <v>0.88390410607444503</v>
      </c>
      <c r="CC24" s="8">
        <f t="shared" si="13"/>
        <v>1.2906655268018556</v>
      </c>
      <c r="CD24" s="7"/>
      <c r="CE24" s="8">
        <f t="shared" si="29"/>
        <v>0.41328898514851486</v>
      </c>
      <c r="CF24" s="8">
        <f t="shared" si="29"/>
        <v>0.48960962798643515</v>
      </c>
      <c r="CG24" s="8">
        <f t="shared" si="29"/>
        <v>0.16458194389623115</v>
      </c>
      <c r="CH24" s="7">
        <f t="shared" si="29"/>
        <v>1.2921934265215047</v>
      </c>
      <c r="CI24" s="8">
        <f t="shared" si="29"/>
        <v>1.1714653699826214</v>
      </c>
      <c r="CJ24" s="8">
        <f t="shared" si="29"/>
        <v>1.2579995331885021</v>
      </c>
      <c r="CK24" s="8">
        <f t="shared" si="29"/>
        <v>1.2098462797538623</v>
      </c>
    </row>
    <row r="25" spans="1:89" x14ac:dyDescent="0.3">
      <c r="A25" s="7" t="s">
        <v>26</v>
      </c>
      <c r="B25" s="7">
        <f t="shared" ref="B25:AG25" si="30">B8/AVERAGE(B3:B14)</f>
        <v>1.0859255723919081</v>
      </c>
      <c r="C25" s="8">
        <f t="shared" si="30"/>
        <v>1.0161948076149983</v>
      </c>
      <c r="D25" s="8">
        <f t="shared" si="30"/>
        <v>1.0933323863972633</v>
      </c>
      <c r="E25" s="9">
        <f t="shared" si="30"/>
        <v>1.1426020799902334</v>
      </c>
      <c r="F25" s="7">
        <f t="shared" si="30"/>
        <v>1.1124817388393307</v>
      </c>
      <c r="G25" s="8">
        <f t="shared" si="30"/>
        <v>0.97217483650675285</v>
      </c>
      <c r="H25" s="8"/>
      <c r="I25" s="9">
        <f t="shared" si="30"/>
        <v>1.2404209912444979</v>
      </c>
      <c r="J25" s="7">
        <f t="shared" si="30"/>
        <v>1.1707525060732804</v>
      </c>
      <c r="K25" s="8">
        <f t="shared" si="30"/>
        <v>1.1651442880577556</v>
      </c>
      <c r="L25" s="8">
        <f t="shared" ref="L25" si="31">L8/AVERAGE(L3:L14)</f>
        <v>1.6591041303083187</v>
      </c>
      <c r="M25" s="9">
        <f t="shared" si="30"/>
        <v>1.1803909607954259</v>
      </c>
      <c r="N25" s="7">
        <f t="shared" si="30"/>
        <v>0.97947921942874983</v>
      </c>
      <c r="O25" s="8">
        <f t="shared" si="30"/>
        <v>1.065041268795591</v>
      </c>
      <c r="P25" s="8">
        <f t="shared" si="30"/>
        <v>0.98576287185309075</v>
      </c>
      <c r="Q25" s="9">
        <f t="shared" si="30"/>
        <v>0.96590811300561508</v>
      </c>
      <c r="R25" s="7">
        <f t="shared" si="30"/>
        <v>1.0729147380801334</v>
      </c>
      <c r="S25" s="8">
        <f t="shared" si="30"/>
        <v>0.85458233983090137</v>
      </c>
      <c r="T25" s="8">
        <f t="shared" si="30"/>
        <v>1.2074260778391166</v>
      </c>
      <c r="U25" s="9">
        <f t="shared" si="30"/>
        <v>1.1923045934651539</v>
      </c>
      <c r="V25" s="7">
        <f t="shared" si="30"/>
        <v>1.0625816829945527</v>
      </c>
      <c r="W25" s="8">
        <f t="shared" si="30"/>
        <v>1.0378427345375956</v>
      </c>
      <c r="X25" s="8">
        <f t="shared" si="30"/>
        <v>1.0263655262715732</v>
      </c>
      <c r="Y25" s="9">
        <f t="shared" si="30"/>
        <v>1.1243543723475315</v>
      </c>
      <c r="Z25" s="7">
        <f t="shared" si="30"/>
        <v>1.0718869436084084</v>
      </c>
      <c r="AA25" s="8">
        <f t="shared" si="30"/>
        <v>1.4849979870329897</v>
      </c>
      <c r="AB25" s="8">
        <f t="shared" si="30"/>
        <v>1.7810684941336872</v>
      </c>
      <c r="AC25" s="9">
        <f t="shared" si="30"/>
        <v>1.4672574857405825</v>
      </c>
      <c r="AD25" s="7">
        <f>AH8/AVERAGE(AH3:AH14)</f>
        <v>1.118051151664597</v>
      </c>
      <c r="AE25" s="8">
        <f t="shared" si="30"/>
        <v>1.3542892731919547</v>
      </c>
      <c r="AF25" s="8">
        <f t="shared" si="30"/>
        <v>1.3261755323653679</v>
      </c>
      <c r="AG25" s="9">
        <f t="shared" si="30"/>
        <v>1.513947800240365</v>
      </c>
      <c r="AH25" s="7">
        <f t="shared" si="8"/>
        <v>1.118051151664597</v>
      </c>
      <c r="AI25" s="8">
        <f t="shared" ref="AI25:BQ25" si="32">AI8/AVERAGE(AI3:AI14)</f>
        <v>1.4278808006041357</v>
      </c>
      <c r="AJ25" s="8">
        <f t="shared" si="32"/>
        <v>1.6522176271431228</v>
      </c>
      <c r="AK25" s="9">
        <f t="shared" si="32"/>
        <v>1.8929812331313076</v>
      </c>
      <c r="AL25" s="7">
        <f t="shared" si="32"/>
        <v>1.0682665383491958</v>
      </c>
      <c r="AM25" s="8">
        <f t="shared" si="32"/>
        <v>0.90251644707872358</v>
      </c>
      <c r="AN25" s="8">
        <f t="shared" si="32"/>
        <v>1.0843952358403783</v>
      </c>
      <c r="AO25" s="9">
        <f t="shared" si="32"/>
        <v>1.1844481403085529</v>
      </c>
      <c r="AP25" s="7">
        <f t="shared" si="32"/>
        <v>1.8402059922965925</v>
      </c>
      <c r="AQ25" s="8">
        <f t="shared" si="32"/>
        <v>0.98144592651565932</v>
      </c>
      <c r="AR25" s="8">
        <f t="shared" si="32"/>
        <v>1.3678140124850848</v>
      </c>
      <c r="AS25" s="9">
        <f t="shared" si="32"/>
        <v>1.3726547503321342</v>
      </c>
      <c r="AT25" s="7">
        <f t="shared" si="32"/>
        <v>1.3427597997737508</v>
      </c>
      <c r="AU25" s="8">
        <f t="shared" si="32"/>
        <v>1.0487536928082448</v>
      </c>
      <c r="AV25" s="8">
        <f t="shared" si="32"/>
        <v>1.4307997836910511</v>
      </c>
      <c r="AW25" s="9">
        <f t="shared" si="32"/>
        <v>1.5359367998520659</v>
      </c>
      <c r="AX25" s="7">
        <f t="shared" si="10"/>
        <v>1.2826062652927634</v>
      </c>
      <c r="AY25" s="8">
        <f t="shared" si="32"/>
        <v>1.1166204472855781</v>
      </c>
      <c r="AZ25" s="8">
        <f t="shared" si="32"/>
        <v>1.9242832323811296</v>
      </c>
      <c r="BA25" s="9">
        <f t="shared" si="32"/>
        <v>1.8272121775034091</v>
      </c>
      <c r="BB25" s="7">
        <f t="shared" si="32"/>
        <v>0.64262281610527883</v>
      </c>
      <c r="BC25" s="8">
        <f t="shared" si="32"/>
        <v>0.35809514783572605</v>
      </c>
      <c r="BD25" s="8">
        <f>BD8/AVERAGE(BD3:BD14)</f>
        <v>0.51687165662102541</v>
      </c>
      <c r="BE25" s="9">
        <f t="shared" si="32"/>
        <v>0.83288466728163268</v>
      </c>
      <c r="BF25" s="7">
        <f t="shared" si="32"/>
        <v>0.32488074606882239</v>
      </c>
      <c r="BG25" s="8">
        <f t="shared" si="32"/>
        <v>0.85391485757087837</v>
      </c>
      <c r="BH25" s="8">
        <f t="shared" si="32"/>
        <v>0.62672625325938192</v>
      </c>
      <c r="BI25" s="9">
        <f t="shared" si="32"/>
        <v>1.0989641583510401</v>
      </c>
      <c r="BJ25" s="7">
        <f t="shared" si="32"/>
        <v>0.93416137517415709</v>
      </c>
      <c r="BK25" s="8">
        <f t="shared" si="32"/>
        <v>0.78461131031977738</v>
      </c>
      <c r="BL25" s="8">
        <f t="shared" si="32"/>
        <v>0.83932140538487054</v>
      </c>
      <c r="BM25" s="9">
        <f t="shared" si="32"/>
        <v>0.7410639916765619</v>
      </c>
      <c r="BN25" s="7">
        <f t="shared" si="32"/>
        <v>1.0725925890090482</v>
      </c>
      <c r="BO25" s="8">
        <f t="shared" si="32"/>
        <v>1.0033746269973627</v>
      </c>
      <c r="BP25" s="8">
        <f t="shared" si="32"/>
        <v>0.91046075861620779</v>
      </c>
      <c r="BQ25" s="8">
        <f t="shared" si="32"/>
        <v>1.0576599899218799</v>
      </c>
      <c r="BR25" s="7">
        <f>BR8/AVERAGE(BR3:BR14)</f>
        <v>0.98319045915910108</v>
      </c>
      <c r="BS25" s="8">
        <f>BS8/AVERAGE(BS3:BS14)</f>
        <v>1.0099704758698136</v>
      </c>
      <c r="BT25" s="8">
        <f>BT8/AVERAGE(BT3:BT14)</f>
        <v>0.97137657381668796</v>
      </c>
      <c r="BU25" s="9">
        <f>BU8/AVERAGE(BU3:BU14)</f>
        <v>0.99532146296478075</v>
      </c>
      <c r="BV25" s="7">
        <f t="shared" ref="BV25:CK25" si="33">BV8/AVERAGE(BV3:BV14)</f>
        <v>1.1550752960110358</v>
      </c>
      <c r="BW25" s="8">
        <f>BW8/AVERAGE(BW3:BW14)</f>
        <v>0.75077400868273436</v>
      </c>
      <c r="BX25" s="8">
        <f t="shared" si="33"/>
        <v>1.0543623467801935</v>
      </c>
      <c r="BY25" s="8">
        <f t="shared" si="33"/>
        <v>1.0717599021234117</v>
      </c>
      <c r="BZ25" s="7">
        <f t="shared" si="33"/>
        <v>1.0879803398400958</v>
      </c>
      <c r="CA25" s="8">
        <f t="shared" si="12"/>
        <v>1.0720658001150585</v>
      </c>
      <c r="CB25" s="8">
        <f t="shared" si="33"/>
        <v>0.86159060354470918</v>
      </c>
      <c r="CC25" s="8">
        <f t="shared" si="13"/>
        <v>0.92450813918376795</v>
      </c>
      <c r="CD25" s="7"/>
      <c r="CE25" s="8">
        <f t="shared" si="33"/>
        <v>0.36460727545968885</v>
      </c>
      <c r="CF25" s="8">
        <f t="shared" si="33"/>
        <v>1.0487603797479113</v>
      </c>
      <c r="CG25" s="8">
        <f t="shared" si="33"/>
        <v>0.16336085958113697</v>
      </c>
      <c r="CH25" s="7">
        <f t="shared" si="33"/>
        <v>1.2769464350709874</v>
      </c>
      <c r="CI25" s="8">
        <f t="shared" si="33"/>
        <v>1.4984463028930657</v>
      </c>
      <c r="CJ25" s="8">
        <f t="shared" si="33"/>
        <v>1.1415839273210406</v>
      </c>
      <c r="CK25" s="8">
        <f t="shared" si="33"/>
        <v>1.0806239914762859</v>
      </c>
    </row>
    <row r="26" spans="1:89" x14ac:dyDescent="0.3">
      <c r="A26" s="7" t="s">
        <v>27</v>
      </c>
      <c r="B26" s="7">
        <f t="shared" ref="B26:AG26" si="34">B9/AVERAGE(B3:B14)</f>
        <v>0.86540440630256066</v>
      </c>
      <c r="C26" s="8">
        <f t="shared" si="34"/>
        <v>0.98443194538950107</v>
      </c>
      <c r="D26" s="8">
        <f t="shared" si="34"/>
        <v>0.89280514592115745</v>
      </c>
      <c r="E26" s="9">
        <f t="shared" si="34"/>
        <v>0.84549693273476811</v>
      </c>
      <c r="F26" s="7">
        <f t="shared" si="34"/>
        <v>0.14541048159636816</v>
      </c>
      <c r="G26" s="8">
        <f t="shared" si="34"/>
        <v>0.76764233137188276</v>
      </c>
      <c r="H26" s="8"/>
      <c r="I26" s="9">
        <f t="shared" si="34"/>
        <v>0.57698164027990262</v>
      </c>
      <c r="J26" s="7">
        <f t="shared" si="34"/>
        <v>0.78878433721256946</v>
      </c>
      <c r="K26" s="8">
        <f t="shared" si="34"/>
        <v>0.63494041430315273</v>
      </c>
      <c r="L26" s="8">
        <f t="shared" ref="L26" si="35">L9/AVERAGE(L3:L14)</f>
        <v>5.0596858638743455E-2</v>
      </c>
      <c r="M26" s="9">
        <f t="shared" si="34"/>
        <v>0.49333682578432247</v>
      </c>
      <c r="N26" s="7">
        <f t="shared" si="34"/>
        <v>0.99180358658122236</v>
      </c>
      <c r="O26" s="8">
        <f t="shared" si="34"/>
        <v>1.2040319707572673</v>
      </c>
      <c r="P26" s="8">
        <f t="shared" si="34"/>
        <v>0.89990002599005359</v>
      </c>
      <c r="Q26" s="9">
        <f t="shared" si="34"/>
        <v>1.059289947026425</v>
      </c>
      <c r="R26" s="7">
        <f t="shared" si="34"/>
        <v>0.17311095012989763</v>
      </c>
      <c r="S26" s="8">
        <f t="shared" si="34"/>
        <v>0.72287642871349123</v>
      </c>
      <c r="T26" s="8">
        <f t="shared" si="34"/>
        <v>0.2739499592353028</v>
      </c>
      <c r="U26" s="9">
        <f t="shared" si="34"/>
        <v>0.42573738030743763</v>
      </c>
      <c r="V26" s="7">
        <f t="shared" si="34"/>
        <v>0.48718090421487986</v>
      </c>
      <c r="W26" s="8">
        <f t="shared" si="34"/>
        <v>0.51370371595332853</v>
      </c>
      <c r="X26" s="8">
        <f t="shared" si="34"/>
        <v>0.37878310355421096</v>
      </c>
      <c r="Y26" s="9">
        <f t="shared" si="34"/>
        <v>0.67605529463621283</v>
      </c>
      <c r="Z26" s="7">
        <f t="shared" si="34"/>
        <v>0.68934359997659633</v>
      </c>
      <c r="AA26" s="8">
        <f t="shared" si="34"/>
        <v>0.55192155644417873</v>
      </c>
      <c r="AB26" s="8">
        <f t="shared" si="34"/>
        <v>0.41373327114204728</v>
      </c>
      <c r="AC26" s="9">
        <f t="shared" si="34"/>
        <v>0.58436963920540541</v>
      </c>
      <c r="AD26" s="7">
        <f>AH9/AVERAGE(AH3:AH14)</f>
        <v>5.4042255722927993E-2</v>
      </c>
      <c r="AE26" s="8">
        <f t="shared" si="34"/>
        <v>0.30060506333803688</v>
      </c>
      <c r="AF26" s="8">
        <f t="shared" si="34"/>
        <v>0.20551232227042185</v>
      </c>
      <c r="AG26" s="9">
        <f t="shared" si="34"/>
        <v>0.48597966232621864</v>
      </c>
      <c r="AH26" s="7">
        <f t="shared" si="8"/>
        <v>5.4042255722927993E-2</v>
      </c>
      <c r="AI26" s="8">
        <f t="shared" ref="AI26:BM26" si="36">AI9/AVERAGE(AI3:AI14)</f>
        <v>0.49896052872834501</v>
      </c>
      <c r="AJ26" s="8">
        <f t="shared" si="36"/>
        <v>0.1641785655761609</v>
      </c>
      <c r="AK26" s="9">
        <f t="shared" si="36"/>
        <v>0.56377015500775196</v>
      </c>
      <c r="AL26" s="7">
        <f t="shared" si="36"/>
        <v>1.0739388269913832</v>
      </c>
      <c r="AM26" s="8">
        <f t="shared" si="36"/>
        <v>1.0237335891187316</v>
      </c>
      <c r="AN26" s="8">
        <f t="shared" si="36"/>
        <v>0.92292171227443676</v>
      </c>
      <c r="AO26" s="9">
        <f t="shared" si="36"/>
        <v>0.85070840226495559</v>
      </c>
      <c r="AP26" s="7">
        <f t="shared" si="36"/>
        <v>0.34730705366577341</v>
      </c>
      <c r="AQ26" s="8">
        <f t="shared" si="36"/>
        <v>1.0026068232405283</v>
      </c>
      <c r="AR26" s="8">
        <f t="shared" si="36"/>
        <v>0.3739508524292251</v>
      </c>
      <c r="AS26" s="9">
        <f t="shared" si="36"/>
        <v>0.59467218226003116</v>
      </c>
      <c r="AT26" s="7">
        <f t="shared" si="36"/>
        <v>0.93212013456800502</v>
      </c>
      <c r="AU26" s="8">
        <f t="shared" si="36"/>
        <v>0.56347895500208467</v>
      </c>
      <c r="AV26" s="8">
        <f t="shared" si="36"/>
        <v>0.36986965521099446</v>
      </c>
      <c r="AW26" s="9">
        <f t="shared" si="36"/>
        <v>0.50526996070709207</v>
      </c>
      <c r="AX26" s="7">
        <f t="shared" si="10"/>
        <v>0.35287754516086106</v>
      </c>
      <c r="AY26" s="8">
        <f t="shared" si="36"/>
        <v>0.40629740897876399</v>
      </c>
      <c r="AZ26" s="8">
        <f t="shared" si="36"/>
        <v>0.26329227258036342</v>
      </c>
      <c r="BA26" s="9">
        <f t="shared" si="36"/>
        <v>0.29032405001405515</v>
      </c>
      <c r="BB26" s="7">
        <f t="shared" si="36"/>
        <v>1.5231586021899843</v>
      </c>
      <c r="BC26" s="8">
        <f t="shared" si="36"/>
        <v>2.7219594163509275</v>
      </c>
      <c r="BD26" s="8">
        <f>BD9/AVERAGE(BD3:BD14)</f>
        <v>1.1327545116365523</v>
      </c>
      <c r="BE26" s="9">
        <f t="shared" si="36"/>
        <v>0.86828925177299943</v>
      </c>
      <c r="BF26" s="7">
        <f t="shared" si="36"/>
        <v>0.35446383548463756</v>
      </c>
      <c r="BG26" s="8">
        <f t="shared" si="36"/>
        <v>0.72872749907367274</v>
      </c>
      <c r="BH26" s="8">
        <f t="shared" si="36"/>
        <v>0.6314465035075697</v>
      </c>
      <c r="BI26" s="9">
        <f t="shared" si="36"/>
        <v>0.54877323195034922</v>
      </c>
      <c r="BJ26" s="7">
        <f t="shared" si="36"/>
        <v>1.0241291280256959</v>
      </c>
      <c r="BK26" s="8">
        <f t="shared" si="36"/>
        <v>1.1876216885730215</v>
      </c>
      <c r="BL26" s="8">
        <f t="shared" si="36"/>
        <v>1.283211757468198</v>
      </c>
      <c r="BM26" s="9">
        <f t="shared" si="36"/>
        <v>1.1888520195567269</v>
      </c>
      <c r="BN26" s="7">
        <f t="shared" ref="BN26:BU26" si="37">BN9/AVERAGE(BN3:BN14)</f>
        <v>1.0654136543902539</v>
      </c>
      <c r="BO26" s="8">
        <f t="shared" si="37"/>
        <v>1.0000822050607123</v>
      </c>
      <c r="BP26" s="8">
        <f t="shared" si="37"/>
        <v>0.99539458007495185</v>
      </c>
      <c r="BQ26" s="8">
        <f t="shared" si="37"/>
        <v>0.84688382981523769</v>
      </c>
      <c r="BR26" s="7">
        <f>BR9/AVERAGE(BR3:BR14)</f>
        <v>0.96936181036096547</v>
      </c>
      <c r="BS26" s="8">
        <f t="shared" si="37"/>
        <v>1.1758349762658691</v>
      </c>
      <c r="BT26" s="8">
        <f t="shared" si="37"/>
        <v>0.96757595829013598</v>
      </c>
      <c r="BU26" s="9">
        <f t="shared" si="37"/>
        <v>0.9350116271047102</v>
      </c>
      <c r="BV26" s="7">
        <f t="shared" ref="BV26:CK26" si="38">BV9/AVERAGE(BV3:BV14)</f>
        <v>0.41555455695011967</v>
      </c>
      <c r="BW26" s="8">
        <f t="shared" si="38"/>
        <v>0.92984819628591142</v>
      </c>
      <c r="BX26" s="8">
        <f t="shared" si="38"/>
        <v>0.58224629144522511</v>
      </c>
      <c r="BY26" s="8">
        <f t="shared" si="38"/>
        <v>0.51752246132598756</v>
      </c>
      <c r="BZ26" s="7">
        <f t="shared" si="38"/>
        <v>0.74379527456470118</v>
      </c>
      <c r="CA26" s="8">
        <f t="shared" si="12"/>
        <v>0.72481844937843398</v>
      </c>
      <c r="CB26" s="8">
        <f t="shared" si="38"/>
        <v>0.75307108917190924</v>
      </c>
      <c r="CC26" s="8">
        <f t="shared" si="13"/>
        <v>0.74109415257195077</v>
      </c>
      <c r="CD26" s="7"/>
      <c r="CE26" s="8">
        <f t="shared" si="38"/>
        <v>1.753453191301273</v>
      </c>
      <c r="CF26" s="8">
        <f t="shared" si="38"/>
        <v>0.89137067917760948</v>
      </c>
      <c r="CG26" s="8">
        <f t="shared" si="38"/>
        <v>1.1720231694915584</v>
      </c>
      <c r="CH26" s="7">
        <f t="shared" si="38"/>
        <v>0.535643233965859</v>
      </c>
      <c r="CI26" s="8">
        <f t="shared" si="38"/>
        <v>0.52904313518030055</v>
      </c>
      <c r="CJ26" s="8">
        <f t="shared" si="38"/>
        <v>0.53592832648077993</v>
      </c>
      <c r="CK26" s="8">
        <f t="shared" si="38"/>
        <v>0.567857721913821</v>
      </c>
    </row>
    <row r="27" spans="1:89" x14ac:dyDescent="0.3">
      <c r="A27" s="7" t="s">
        <v>28</v>
      </c>
      <c r="B27" s="7">
        <f t="shared" ref="B27:AG27" si="39">B10/AVERAGE(B3:B14)</f>
        <v>0.92412829950682751</v>
      </c>
      <c r="C27" s="8">
        <f>C10/AVERAGE(C3:C14)</f>
        <v>0.86409502980125286</v>
      </c>
      <c r="D27" s="8">
        <f t="shared" si="39"/>
        <v>1.0446734000585072</v>
      </c>
      <c r="E27" s="9">
        <f t="shared" si="39"/>
        <v>0.86135202011211376</v>
      </c>
      <c r="F27" s="7">
        <f t="shared" si="39"/>
        <v>1.2901988724746578</v>
      </c>
      <c r="G27" s="8">
        <f t="shared" si="39"/>
        <v>0.97927943125441175</v>
      </c>
      <c r="H27" s="8"/>
      <c r="I27" s="9">
        <f t="shared" si="39"/>
        <v>1.2178783327516498</v>
      </c>
      <c r="J27" s="7">
        <f t="shared" si="39"/>
        <v>0.96473673446267227</v>
      </c>
      <c r="K27" s="8">
        <f t="shared" si="39"/>
        <v>1.0418020204485348</v>
      </c>
      <c r="L27" s="8">
        <f t="shared" ref="L27" si="40">L10/AVERAGE(L3:L14)</f>
        <v>0.65070389761489233</v>
      </c>
      <c r="M27" s="9">
        <f t="shared" si="39"/>
        <v>1.2257138323845114</v>
      </c>
      <c r="N27" s="7">
        <f t="shared" si="39"/>
        <v>1.2287746815726868</v>
      </c>
      <c r="O27" s="8">
        <f t="shared" si="39"/>
        <v>0.99204730009099185</v>
      </c>
      <c r="P27" s="8">
        <f t="shared" si="39"/>
        <v>1.2421268474064955</v>
      </c>
      <c r="Q27" s="9">
        <f t="shared" si="39"/>
        <v>0.96788330694786884</v>
      </c>
      <c r="R27" s="7">
        <f t="shared" si="39"/>
        <v>0.87860527622405449</v>
      </c>
      <c r="S27" s="8">
        <f t="shared" si="39"/>
        <v>1.0078953841602152</v>
      </c>
      <c r="T27" s="8">
        <f t="shared" si="39"/>
        <v>0.74066003361921484</v>
      </c>
      <c r="U27" s="9">
        <f t="shared" si="39"/>
        <v>1.520200542603984</v>
      </c>
      <c r="V27" s="7">
        <f t="shared" si="39"/>
        <v>1.1152590928576016</v>
      </c>
      <c r="W27" s="8">
        <f t="shared" si="39"/>
        <v>1.1236343912084852</v>
      </c>
      <c r="X27" s="8">
        <f t="shared" si="39"/>
        <v>0.59515559925672656</v>
      </c>
      <c r="Y27" s="9">
        <f t="shared" si="39"/>
        <v>1.0015833895259938</v>
      </c>
      <c r="Z27" s="7">
        <f t="shared" si="39"/>
        <v>1.0492493749788301</v>
      </c>
      <c r="AA27" s="8">
        <f t="shared" si="39"/>
        <v>0.53008100747024245</v>
      </c>
      <c r="AB27" s="8">
        <f t="shared" si="39"/>
        <v>0.44532309569086143</v>
      </c>
      <c r="AC27" s="9">
        <f t="shared" si="39"/>
        <v>0.68521183729728996</v>
      </c>
      <c r="AD27" s="7">
        <f>AH10/AVERAGE(AH3:AH14)</f>
        <v>0.25325707678648857</v>
      </c>
      <c r="AE27" s="8">
        <f t="shared" si="39"/>
        <v>0.41933070114194354</v>
      </c>
      <c r="AF27" s="8">
        <f t="shared" si="39"/>
        <v>0.32266563785040137</v>
      </c>
      <c r="AG27" s="9">
        <f t="shared" si="39"/>
        <v>0.52456199510164558</v>
      </c>
      <c r="AH27" s="7">
        <f t="shared" si="8"/>
        <v>0.25325707678648857</v>
      </c>
      <c r="AI27" s="8">
        <f t="shared" ref="AI27:BQ27" si="41">AI10/AVERAGE(AI3:AI14)</f>
        <v>0.7194753542158483</v>
      </c>
      <c r="AJ27" s="8">
        <f t="shared" si="41"/>
        <v>0.21683835721447478</v>
      </c>
      <c r="AK27" s="9">
        <f t="shared" si="41"/>
        <v>0.45363483851480835</v>
      </c>
      <c r="AL27" s="7">
        <f t="shared" si="41"/>
        <v>0.83563025770590271</v>
      </c>
      <c r="AM27" s="8">
        <f t="shared" si="41"/>
        <v>0.85861199403047994</v>
      </c>
      <c r="AN27" s="8">
        <f t="shared" si="41"/>
        <v>1.0242882865493019</v>
      </c>
      <c r="AO27" s="9">
        <f t="shared" si="41"/>
        <v>0.84440950792169556</v>
      </c>
      <c r="AP27" s="7">
        <f t="shared" si="41"/>
        <v>0.61281450305230878</v>
      </c>
      <c r="AQ27" s="8">
        <f t="shared" si="41"/>
        <v>0.92662142814843318</v>
      </c>
      <c r="AR27" s="8">
        <f t="shared" si="41"/>
        <v>0.74940593193982274</v>
      </c>
      <c r="AS27" s="9">
        <f t="shared" si="41"/>
        <v>0.84964630107156958</v>
      </c>
      <c r="AT27" s="7">
        <f t="shared" si="41"/>
        <v>0.967215809678039</v>
      </c>
      <c r="AU27" s="8">
        <f t="shared" si="41"/>
        <v>0.94691949410754317</v>
      </c>
      <c r="AV27" s="8">
        <f t="shared" si="41"/>
        <v>0.5249874130568557</v>
      </c>
      <c r="AW27" s="9">
        <f t="shared" si="41"/>
        <v>0.44586771324703078</v>
      </c>
      <c r="AX27" s="7">
        <f t="shared" si="10"/>
        <v>0.7371425075021435</v>
      </c>
      <c r="AY27" s="8">
        <f>AY10/AVERAGE(AY3:AY14)</f>
        <v>0.44599928319276733</v>
      </c>
      <c r="AZ27" s="8">
        <f t="shared" si="41"/>
        <v>0.31083307271591937</v>
      </c>
      <c r="BA27" s="9">
        <f t="shared" si="41"/>
        <v>0.54449349379163248</v>
      </c>
      <c r="BB27" s="7">
        <f t="shared" si="41"/>
        <v>1.2658544960423557</v>
      </c>
      <c r="BC27" s="8">
        <f t="shared" si="41"/>
        <v>1.135379346687081</v>
      </c>
      <c r="BD27" s="8">
        <f>BD10/AVERAGE(BD3:BD14)</f>
        <v>2.0801282176823466</v>
      </c>
      <c r="BE27" s="9">
        <f t="shared" si="41"/>
        <v>0.95599401763444258</v>
      </c>
      <c r="BF27" s="7">
        <f t="shared" si="41"/>
        <v>1.4623227130196892</v>
      </c>
      <c r="BG27" s="8">
        <f t="shared" si="41"/>
        <v>1.1398850337456017</v>
      </c>
      <c r="BH27" s="8">
        <f t="shared" si="41"/>
        <v>0.87717337877037094</v>
      </c>
      <c r="BI27" s="9">
        <f t="shared" si="41"/>
        <v>1.0059263068769255</v>
      </c>
      <c r="BJ27" s="7">
        <f t="shared" si="41"/>
        <v>0.93980151912233822</v>
      </c>
      <c r="BK27" s="8">
        <f t="shared" si="41"/>
        <v>1.0009997058538984</v>
      </c>
      <c r="BL27" s="8">
        <f t="shared" si="41"/>
        <v>1.2240161710548325</v>
      </c>
      <c r="BM27" s="9">
        <f t="shared" si="41"/>
        <v>1.2225538839982146</v>
      </c>
      <c r="BN27" s="7">
        <f t="shared" si="41"/>
        <v>1.0199929471802434</v>
      </c>
      <c r="BO27" s="8">
        <f t="shared" si="41"/>
        <v>0.87135917666545681</v>
      </c>
      <c r="BP27" s="8">
        <f t="shared" si="41"/>
        <v>0.99958841496436535</v>
      </c>
      <c r="BQ27" s="8">
        <f t="shared" si="41"/>
        <v>0.90314315215263752</v>
      </c>
      <c r="BR27" s="7">
        <f>BR10/AVERAGE(BR3:BR14)</f>
        <v>0.9824998065183812</v>
      </c>
      <c r="BS27" s="8">
        <f>BS10/AVERAGE(BS3:BS14)</f>
        <v>1.016416350568393</v>
      </c>
      <c r="BT27" s="8">
        <f>BT10/AVERAGE(BT3:BT14)</f>
        <v>1.0055691758857292</v>
      </c>
      <c r="BU27" s="9">
        <f>BU10/AVERAGE(BU3:BU14)</f>
        <v>0.99515529205751663</v>
      </c>
      <c r="BV27" s="7">
        <f t="shared" ref="BV27:CK27" si="42">BV10/AVERAGE(BV3:BV14)</f>
        <v>1.3288107455253104</v>
      </c>
      <c r="BW27" s="8">
        <f t="shared" si="42"/>
        <v>2.1776712668374514</v>
      </c>
      <c r="BX27" s="8">
        <f t="shared" si="42"/>
        <v>1.557464173753379</v>
      </c>
      <c r="BY27" s="8">
        <f t="shared" si="42"/>
        <v>1.9145268672736417</v>
      </c>
      <c r="BZ27" s="7">
        <f t="shared" si="42"/>
        <v>0.57561123039018414</v>
      </c>
      <c r="CA27" s="8">
        <f>CA10/AVERAGE($CA$3:$CA$14)</f>
        <v>0.51888876845729914</v>
      </c>
      <c r="CB27" s="8">
        <f t="shared" si="42"/>
        <v>0.68549943042456463</v>
      </c>
      <c r="CC27" s="8">
        <f t="shared" si="13"/>
        <v>0.99124611276034214</v>
      </c>
      <c r="CD27" s="7"/>
      <c r="CE27" s="8">
        <f t="shared" si="42"/>
        <v>1.2246508132956153</v>
      </c>
      <c r="CF27" s="8">
        <f t="shared" si="42"/>
        <v>2.1530890639740941</v>
      </c>
      <c r="CG27" s="8">
        <f t="shared" si="42"/>
        <v>3.6247771229464685</v>
      </c>
      <c r="CH27" s="7">
        <f t="shared" si="42"/>
        <v>0.46649398532349895</v>
      </c>
      <c r="CI27" s="8">
        <f t="shared" si="42"/>
        <v>0.37939874270429824</v>
      </c>
      <c r="CJ27" s="8">
        <f t="shared" si="42"/>
        <v>0.68012280733253139</v>
      </c>
      <c r="CK27" s="8">
        <f t="shared" si="42"/>
        <v>0.55745786397572594</v>
      </c>
    </row>
    <row r="28" spans="1:89" x14ac:dyDescent="0.3">
      <c r="A28" s="7" t="s">
        <v>32</v>
      </c>
      <c r="B28" s="7">
        <f t="shared" ref="B28:AG28" si="43">B11/AVERAGE(B3:B14)</f>
        <v>0.86706624868249971</v>
      </c>
      <c r="C28" s="8">
        <f t="shared" si="43"/>
        <v>0.97925623691782937</v>
      </c>
      <c r="D28" s="8">
        <f t="shared" si="43"/>
        <v>0.9180342283570152</v>
      </c>
      <c r="E28" s="9">
        <f t="shared" si="43"/>
        <v>0.91782714644468133</v>
      </c>
      <c r="F28" s="7">
        <f t="shared" si="43"/>
        <v>1.5101448110510554</v>
      </c>
      <c r="G28" s="8">
        <f t="shared" si="43"/>
        <v>0.944361025539317</v>
      </c>
      <c r="H28" s="8"/>
      <c r="I28" s="9">
        <f t="shared" si="43"/>
        <v>0.93623564395151049</v>
      </c>
      <c r="J28" s="7">
        <f t="shared" si="43"/>
        <v>0.96264027460110047</v>
      </c>
      <c r="K28" s="8">
        <f t="shared" si="43"/>
        <v>0.9110242781606338</v>
      </c>
      <c r="L28" s="8">
        <f>L11/AVERAGE(L3:L14)</f>
        <v>1.5540570098894706</v>
      </c>
      <c r="M28" s="9">
        <f t="shared" si="43"/>
        <v>0.97061194472590073</v>
      </c>
      <c r="N28" s="7">
        <f t="shared" si="43"/>
        <v>1.2125587037110055</v>
      </c>
      <c r="O28" s="8">
        <f t="shared" si="43"/>
        <v>1.1578816435591957</v>
      </c>
      <c r="P28" s="8">
        <f t="shared" si="43"/>
        <v>1.3364563917195369</v>
      </c>
      <c r="Q28" s="9">
        <f t="shared" si="43"/>
        <v>0.93180506239853467</v>
      </c>
      <c r="R28" s="7">
        <f t="shared" si="43"/>
        <v>1.2527718966898858</v>
      </c>
      <c r="S28" s="8">
        <f t="shared" si="43"/>
        <v>1.281398084512632</v>
      </c>
      <c r="T28" s="8">
        <f t="shared" si="43"/>
        <v>1.4362867372010979</v>
      </c>
      <c r="U28" s="9">
        <f t="shared" si="43"/>
        <v>1.2845737175809202</v>
      </c>
      <c r="V28" s="7">
        <f t="shared" si="43"/>
        <v>1.2605566168640003</v>
      </c>
      <c r="W28" s="8">
        <f t="shared" si="43"/>
        <v>1.1438135855154663</v>
      </c>
      <c r="X28" s="8">
        <f t="shared" si="43"/>
        <v>1.4146334188687648</v>
      </c>
      <c r="Y28" s="9">
        <f t="shared" si="43"/>
        <v>1.1050478500420584</v>
      </c>
      <c r="Z28" s="7">
        <f t="shared" si="43"/>
        <v>0.95138289606753146</v>
      </c>
      <c r="AA28" s="8">
        <f t="shared" si="43"/>
        <v>0.60727225398847351</v>
      </c>
      <c r="AB28" s="8">
        <f t="shared" si="43"/>
        <v>0.38433497183452331</v>
      </c>
      <c r="AC28" s="9">
        <f t="shared" si="43"/>
        <v>0.70980226667217972</v>
      </c>
      <c r="AD28" s="7">
        <f>AH11/AVERAGE(AH3:AH14)</f>
        <v>0.45984585480383799</v>
      </c>
      <c r="AE28" s="8">
        <f t="shared" si="43"/>
        <v>0.64489303981056401</v>
      </c>
      <c r="AF28" s="8">
        <f t="shared" si="43"/>
        <v>0.66051886215430367</v>
      </c>
      <c r="AG28" s="9">
        <f t="shared" si="43"/>
        <v>0.65160427469291793</v>
      </c>
      <c r="AH28" s="7">
        <f t="shared" si="8"/>
        <v>0.45984585480383799</v>
      </c>
      <c r="AI28" s="8">
        <f t="shared" ref="AI28:BQ28" si="44">AI11/AVERAGE(AI3:AI14)</f>
        <v>0.98114657852855069</v>
      </c>
      <c r="AJ28" s="8">
        <f t="shared" si="44"/>
        <v>0.53782978333384246</v>
      </c>
      <c r="AK28" s="9">
        <f t="shared" si="44"/>
        <v>0.60182137733658603</v>
      </c>
      <c r="AL28" s="7">
        <f t="shared" si="44"/>
        <v>1.1711192283965532</v>
      </c>
      <c r="AM28" s="8">
        <f t="shared" si="44"/>
        <v>0.91795790825579615</v>
      </c>
      <c r="AN28" s="8">
        <f t="shared" si="44"/>
        <v>0.94280052720631924</v>
      </c>
      <c r="AO28" s="9">
        <f t="shared" si="44"/>
        <v>0.86813329463496869</v>
      </c>
      <c r="AP28" s="7">
        <f t="shared" si="44"/>
        <v>0.59666843047536811</v>
      </c>
      <c r="AQ28" s="8">
        <f t="shared" si="44"/>
        <v>0.96225684975527781</v>
      </c>
      <c r="AR28" s="8">
        <f t="shared" si="44"/>
        <v>1.031436313261388</v>
      </c>
      <c r="AS28" s="9">
        <f t="shared" si="44"/>
        <v>0.85045263891469514</v>
      </c>
      <c r="AT28" s="7">
        <f t="shared" si="44"/>
        <v>1.0364127250470205</v>
      </c>
      <c r="AU28" s="8">
        <f t="shared" si="44"/>
        <v>0.94020676162544148</v>
      </c>
      <c r="AV28" s="8">
        <f t="shared" si="44"/>
        <v>0.5765379379790031</v>
      </c>
      <c r="AW28" s="9">
        <f t="shared" si="44"/>
        <v>0.49967869050439095</v>
      </c>
      <c r="AX28" s="7">
        <f t="shared" si="10"/>
        <v>0.75051110534628795</v>
      </c>
      <c r="AY28" s="8">
        <f t="shared" si="44"/>
        <v>1.181739621107144</v>
      </c>
      <c r="AZ28" s="8">
        <f t="shared" si="44"/>
        <v>0.56901271150541333</v>
      </c>
      <c r="BA28" s="9">
        <f t="shared" si="44"/>
        <v>0.52171243322100491</v>
      </c>
      <c r="BB28" s="7">
        <f t="shared" si="44"/>
        <v>2.2996211109578466</v>
      </c>
      <c r="BC28" s="8">
        <f t="shared" si="44"/>
        <v>1.0056959961877054</v>
      </c>
      <c r="BD28" s="8">
        <f>BD11/AVERAGE(BD3:BD14)</f>
        <v>1.5769920333975584</v>
      </c>
      <c r="BE28" s="9">
        <f t="shared" si="44"/>
        <v>1.0152949918912795</v>
      </c>
      <c r="BF28" s="7">
        <f t="shared" si="44"/>
        <v>2.2100654375155768</v>
      </c>
      <c r="BG28" s="8">
        <f t="shared" si="44"/>
        <v>1.2829012671415898</v>
      </c>
      <c r="BH28" s="8">
        <f t="shared" si="44"/>
        <v>2.0575976458171725</v>
      </c>
      <c r="BI28" s="9">
        <f t="shared" si="44"/>
        <v>1.5128293283509913</v>
      </c>
      <c r="BJ28" s="7">
        <f t="shared" si="44"/>
        <v>0.96776941641135394</v>
      </c>
      <c r="BK28" s="8">
        <f t="shared" si="44"/>
        <v>1.1281703488551718</v>
      </c>
      <c r="BL28" s="8">
        <f t="shared" si="44"/>
        <v>1.2418457229204289</v>
      </c>
      <c r="BM28" s="9">
        <f t="shared" si="44"/>
        <v>1.1670771006586798</v>
      </c>
      <c r="BN28" s="7">
        <f t="shared" si="44"/>
        <v>1.1448656678321252</v>
      </c>
      <c r="BO28" s="8">
        <f t="shared" si="44"/>
        <v>0.96069731591811713</v>
      </c>
      <c r="BP28" s="8">
        <f t="shared" si="44"/>
        <v>0.97014492125728402</v>
      </c>
      <c r="BQ28" s="8">
        <f t="shared" si="44"/>
        <v>0.84645305744493249</v>
      </c>
      <c r="BR28" s="7">
        <f>BR11/AVERAGE(BR3:BR14)</f>
        <v>1.064705775863801</v>
      </c>
      <c r="BS28" s="8">
        <f>BS11/AVERAGE(BS3:BS14)</f>
        <v>1.0624015943419545</v>
      </c>
      <c r="BT28" s="8">
        <f>BT11/AVERAGE(BT3:BT14)</f>
        <v>1.0196694897188172</v>
      </c>
      <c r="BU28" s="9">
        <f>BU11/AVERAGE(BU3:BU14)</f>
        <v>0.88354091739945451</v>
      </c>
      <c r="BV28" s="7">
        <f>BV11/AVERAGE(BV3:BV14)</f>
        <v>1.0281820719802097</v>
      </c>
      <c r="BW28" s="8">
        <f t="shared" ref="BW28:CK28" si="45">BW11/AVERAGE(BW3:BW14)</f>
        <v>1.3704075965276752</v>
      </c>
      <c r="BX28" s="8">
        <f t="shared" si="45"/>
        <v>2.078358706993706</v>
      </c>
      <c r="BY28" s="8">
        <f t="shared" si="45"/>
        <v>2.5340991826103929</v>
      </c>
      <c r="BZ28" s="7">
        <f t="shared" si="45"/>
        <v>0.75942526040883052</v>
      </c>
      <c r="CA28" s="8">
        <f t="shared" si="12"/>
        <v>0.78767957044831127</v>
      </c>
      <c r="CB28" s="8">
        <f t="shared" si="45"/>
        <v>0.85247739657844235</v>
      </c>
      <c r="CC28" s="8">
        <f t="shared" si="13"/>
        <v>0.77341167289540047</v>
      </c>
      <c r="CD28" s="7"/>
      <c r="CE28" s="8">
        <f t="shared" si="45"/>
        <v>1.3290753182461104</v>
      </c>
      <c r="CF28" s="8">
        <f t="shared" si="45"/>
        <v>3.7607962127200252</v>
      </c>
      <c r="CG28" s="8">
        <f t="shared" si="45"/>
        <v>1.5286264551416788</v>
      </c>
      <c r="CH28" s="7">
        <f t="shared" si="45"/>
        <v>0.57797580079105582</v>
      </c>
      <c r="CI28" s="8">
        <f t="shared" si="45"/>
        <v>0.57288780007861195</v>
      </c>
      <c r="CJ28" s="8">
        <f t="shared" si="45"/>
        <v>0.59878269924771532</v>
      </c>
      <c r="CK28" s="8">
        <f t="shared" si="45"/>
        <v>0.37350313848719513</v>
      </c>
    </row>
    <row r="29" spans="1:89" x14ac:dyDescent="0.3">
      <c r="A29" s="7" t="s">
        <v>29</v>
      </c>
      <c r="B29" s="7">
        <f t="shared" ref="B29:AG29" si="46">B12/AVERAGE(B3:B14)</f>
        <v>1.0174208389799806</v>
      </c>
      <c r="C29" s="8">
        <f t="shared" si="46"/>
        <v>0.84976461760812372</v>
      </c>
      <c r="D29" s="8">
        <f t="shared" si="46"/>
        <v>1.0076887826967724</v>
      </c>
      <c r="E29" s="9">
        <f t="shared" si="46"/>
        <v>0.91912954687067594</v>
      </c>
      <c r="F29" s="7">
        <f t="shared" si="46"/>
        <v>1.0394791614632766</v>
      </c>
      <c r="G29" s="8">
        <f t="shared" si="46"/>
        <v>1.1260112569191343</v>
      </c>
      <c r="H29" s="8"/>
      <c r="I29" s="9">
        <f t="shared" si="46"/>
        <v>0.83490061057147447</v>
      </c>
      <c r="J29" s="7">
        <f t="shared" si="46"/>
        <v>0.99992280297017855</v>
      </c>
      <c r="K29" s="8">
        <f t="shared" si="46"/>
        <v>0.96854373294341589</v>
      </c>
      <c r="L29" s="8">
        <f t="shared" ref="L29" si="47">L12/AVERAGE(L3:L14)</f>
        <v>0.68482606166375803</v>
      </c>
      <c r="M29" s="9">
        <f t="shared" si="46"/>
        <v>0.93755836284879479</v>
      </c>
      <c r="N29" s="7">
        <f t="shared" si="46"/>
        <v>1.1660245586766471</v>
      </c>
      <c r="O29" s="8">
        <f t="shared" si="46"/>
        <v>1.1245269248500647</v>
      </c>
      <c r="P29" s="8">
        <f t="shared" si="46"/>
        <v>1.3658554474674047</v>
      </c>
      <c r="Q29" s="9">
        <f t="shared" si="46"/>
        <v>0.96683226876059458</v>
      </c>
      <c r="R29" s="7">
        <f t="shared" si="46"/>
        <v>0.96569961328366416</v>
      </c>
      <c r="S29" s="8">
        <f t="shared" si="46"/>
        <v>1.1756530873296838</v>
      </c>
      <c r="T29" s="8">
        <f t="shared" si="46"/>
        <v>1.4866707835590474</v>
      </c>
      <c r="U29" s="9">
        <f t="shared" si="46"/>
        <v>1.2119613716626196</v>
      </c>
      <c r="V29" s="7">
        <f t="shared" si="46"/>
        <v>1.0408493388438393</v>
      </c>
      <c r="W29" s="8">
        <f t="shared" si="46"/>
        <v>1.1619939736073857</v>
      </c>
      <c r="X29" s="8">
        <f t="shared" si="46"/>
        <v>1.447315178346843</v>
      </c>
      <c r="Y29" s="9">
        <f t="shared" si="46"/>
        <v>1.015932493315528</v>
      </c>
      <c r="Z29" s="7">
        <f t="shared" si="46"/>
        <v>0.9510088488666596</v>
      </c>
      <c r="AA29" s="8">
        <f t="shared" si="46"/>
        <v>0.58749423783185195</v>
      </c>
      <c r="AB29" s="8">
        <f t="shared" si="46"/>
        <v>0.39403537727386889</v>
      </c>
      <c r="AC29" s="9">
        <f t="shared" si="46"/>
        <v>0.68308814594270606</v>
      </c>
      <c r="AD29" s="7">
        <f>AH12/AVERAGE(AH3:AH14)</f>
        <v>0.58623547699177947</v>
      </c>
      <c r="AE29" s="8">
        <f t="shared" si="46"/>
        <v>0.66966372807474217</v>
      </c>
      <c r="AF29" s="8">
        <f t="shared" si="46"/>
        <v>1.043652548672733</v>
      </c>
      <c r="AG29" s="9">
        <f t="shared" si="46"/>
        <v>0.68009027156010271</v>
      </c>
      <c r="AH29" s="7">
        <f t="shared" si="8"/>
        <v>0.58623547699177947</v>
      </c>
      <c r="AI29" s="8">
        <f t="shared" ref="AI29:BQ29" si="48">AI12/AVERAGE(AI3:AI14)</f>
        <v>0.82692233500085832</v>
      </c>
      <c r="AJ29" s="8">
        <f t="shared" si="48"/>
        <v>0.78796379361583346</v>
      </c>
      <c r="AK29" s="9">
        <f t="shared" si="48"/>
        <v>0.60381516416336856</v>
      </c>
      <c r="AL29" s="7">
        <f t="shared" si="48"/>
        <v>0.53469528648582121</v>
      </c>
      <c r="AM29" s="8">
        <f t="shared" si="48"/>
        <v>0.94382632625236473</v>
      </c>
      <c r="AN29" s="8">
        <f t="shared" si="48"/>
        <v>0.94888089299340383</v>
      </c>
      <c r="AO29" s="9">
        <f t="shared" si="48"/>
        <v>0.92304841501970447</v>
      </c>
      <c r="AP29" s="7">
        <f t="shared" si="48"/>
        <v>0.6285516263019586</v>
      </c>
      <c r="AQ29" s="8">
        <f t="shared" si="48"/>
        <v>0.94308384761417208</v>
      </c>
      <c r="AR29" s="8">
        <f t="shared" si="48"/>
        <v>1.0184023888752243</v>
      </c>
      <c r="AS29" s="9">
        <f t="shared" si="48"/>
        <v>0.83552609670491207</v>
      </c>
      <c r="AT29" s="7">
        <f t="shared" si="48"/>
        <v>1.0361754301570034</v>
      </c>
      <c r="AU29" s="8">
        <f t="shared" si="48"/>
        <v>1.0602342728241385</v>
      </c>
      <c r="AV29" s="8">
        <f t="shared" si="48"/>
        <v>0.55639882894810455</v>
      </c>
      <c r="AW29" s="9">
        <f t="shared" si="48"/>
        <v>0.47649220498289085</v>
      </c>
      <c r="AX29" s="7">
        <f t="shared" si="10"/>
        <v>0.66279927414654627</v>
      </c>
      <c r="AY29" s="8">
        <f t="shared" si="48"/>
        <v>1.3192054944436353</v>
      </c>
      <c r="AZ29" s="8">
        <f>AZ12/AVERAGE(AZ3:AZ14)</f>
        <v>0.56749816696180067</v>
      </c>
      <c r="BA29" s="9">
        <f>BA12/AVERAGE(BA3:BA14)</f>
        <v>0.54622379973688984</v>
      </c>
      <c r="BB29" s="7">
        <f t="shared" si="48"/>
        <v>1.5571582441383722</v>
      </c>
      <c r="BC29" s="8">
        <f t="shared" si="48"/>
        <v>1.378235779127807</v>
      </c>
      <c r="BD29" s="8">
        <f>BD12/AVERAGE(BD3:BD14)</f>
        <v>1.6112505959907404</v>
      </c>
      <c r="BE29" s="9">
        <f t="shared" si="48"/>
        <v>0.95437210306948272</v>
      </c>
      <c r="BF29" s="7">
        <f t="shared" si="48"/>
        <v>2.006619100335592</v>
      </c>
      <c r="BG29" s="8">
        <f t="shared" si="48"/>
        <v>1.3758362978388066</v>
      </c>
      <c r="BH29" s="8">
        <f t="shared" si="48"/>
        <v>2.09970269140815</v>
      </c>
      <c r="BI29" s="9">
        <f t="shared" si="48"/>
        <v>1.5123835368309975</v>
      </c>
      <c r="BJ29" s="7">
        <f t="shared" si="48"/>
        <v>0.99683075283058409</v>
      </c>
      <c r="BK29" s="8">
        <f t="shared" si="48"/>
        <v>1.0873167403259723</v>
      </c>
      <c r="BL29" s="8">
        <f t="shared" si="48"/>
        <v>1.1397361713950369</v>
      </c>
      <c r="BM29" s="9">
        <f t="shared" si="48"/>
        <v>1.1618237157925337</v>
      </c>
      <c r="BN29" s="7">
        <f t="shared" si="48"/>
        <v>0.95838497154040481</v>
      </c>
      <c r="BO29" s="8">
        <f t="shared" si="48"/>
        <v>0.97627212331452307</v>
      </c>
      <c r="BP29" s="8">
        <f t="shared" si="48"/>
        <v>1.0180274245607954</v>
      </c>
      <c r="BQ29" s="8">
        <f t="shared" si="48"/>
        <v>0.88252327052394508</v>
      </c>
      <c r="BR29" s="7">
        <f>BR12/AVERAGE(BR3:BR14)</f>
        <v>1.0720450189748747</v>
      </c>
      <c r="BS29" s="8">
        <f>BS12/AVERAGE(BS3:BS14)</f>
        <v>1.0260384533793159</v>
      </c>
      <c r="BT29" s="8">
        <f>BT12/AVERAGE(BT3:BT14)</f>
        <v>1.0291609839950444</v>
      </c>
      <c r="BU29" s="9">
        <f>BU12/AVERAGE(BU3:BU14)</f>
        <v>0.9158655317809149</v>
      </c>
      <c r="BV29" s="7">
        <f t="shared" ref="BV29:CK29" si="49">BV12/AVERAGE(BV3:BV14)</f>
        <v>0.68773392373806219</v>
      </c>
      <c r="BW29" s="8">
        <f t="shared" si="49"/>
        <v>0.98335136631029918</v>
      </c>
      <c r="BX29" s="8">
        <f t="shared" si="49"/>
        <v>0.76248187941118106</v>
      </c>
      <c r="BY29" s="8">
        <f t="shared" si="49"/>
        <v>0.68235144000180148</v>
      </c>
      <c r="BZ29" s="7">
        <f t="shared" si="49"/>
        <v>0.70080586947830936</v>
      </c>
      <c r="CA29" s="8">
        <f t="shared" si="12"/>
        <v>0.80646411926062411</v>
      </c>
      <c r="CB29" s="8">
        <f t="shared" si="49"/>
        <v>0.96011945690212541</v>
      </c>
      <c r="CC29" s="8">
        <f t="shared" si="13"/>
        <v>0.73068536986129473</v>
      </c>
      <c r="CD29" s="7"/>
      <c r="CE29" s="8">
        <f t="shared" si="49"/>
        <v>0.93587561881188119</v>
      </c>
      <c r="CF29" s="8">
        <f t="shared" si="49"/>
        <v>0.8064288567616037</v>
      </c>
      <c r="CG29" s="8">
        <f t="shared" si="49"/>
        <v>1.2814152133883729</v>
      </c>
      <c r="CH29" s="7">
        <f t="shared" si="49"/>
        <v>0.51720585679237852</v>
      </c>
      <c r="CI29" s="8">
        <f t="shared" si="49"/>
        <v>0.50146964666678207</v>
      </c>
      <c r="CJ29" s="8">
        <f t="shared" si="49"/>
        <v>0.69243226744707975</v>
      </c>
      <c r="CK29" s="8">
        <f t="shared" si="49"/>
        <v>0.49571884096015323</v>
      </c>
    </row>
    <row r="30" spans="1:89" x14ac:dyDescent="0.3">
      <c r="A30" s="7" t="s">
        <v>30</v>
      </c>
      <c r="B30" s="7">
        <f t="shared" ref="B30:AG30" si="50">B13/AVERAGE(B3:B14)</f>
        <v>0.89393645619531803</v>
      </c>
      <c r="C30" s="8">
        <f t="shared" si="50"/>
        <v>0.90980859419391413</v>
      </c>
      <c r="D30" s="8">
        <f t="shared" si="50"/>
        <v>0.885013214831048</v>
      </c>
      <c r="E30" s="9">
        <f t="shared" si="50"/>
        <v>0.91576615297246844</v>
      </c>
      <c r="F30" s="7">
        <f t="shared" si="50"/>
        <v>1.1348219191767821</v>
      </c>
      <c r="G30" s="8">
        <f t="shared" si="50"/>
        <v>0.94948770346564382</v>
      </c>
      <c r="H30" s="8"/>
      <c r="I30" s="9">
        <f t="shared" si="50"/>
        <v>0.96015179415242935</v>
      </c>
      <c r="J30" s="7">
        <f t="shared" si="50"/>
        <v>0.87905942408137128</v>
      </c>
      <c r="K30" s="8">
        <f t="shared" si="50"/>
        <v>0.97692641681934855</v>
      </c>
      <c r="L30" s="8">
        <f t="shared" ref="L30" si="51">L13/AVERAGE(L3:L14)</f>
        <v>0.56944735311227457</v>
      </c>
      <c r="M30" s="9">
        <f t="shared" si="50"/>
        <v>1.00769625543335</v>
      </c>
      <c r="N30" s="7">
        <f t="shared" si="50"/>
        <v>1.1260501574492499</v>
      </c>
      <c r="O30" s="8">
        <f t="shared" si="50"/>
        <v>1.0078749073024575</v>
      </c>
      <c r="P30" s="8">
        <f t="shared" si="50"/>
        <v>1.18190326916607</v>
      </c>
      <c r="Q30" s="9">
        <f t="shared" si="50"/>
        <v>0.99486276060576695</v>
      </c>
      <c r="R30" s="7">
        <f t="shared" si="50"/>
        <v>1.5823492214426158</v>
      </c>
      <c r="S30" s="8">
        <f t="shared" si="50"/>
        <v>1.4096316838474321</v>
      </c>
      <c r="T30" s="8">
        <f t="shared" si="50"/>
        <v>1.4078204786167243</v>
      </c>
      <c r="U30" s="9">
        <f t="shared" si="50"/>
        <v>1.127033074531121</v>
      </c>
      <c r="V30" s="7">
        <f t="shared" si="50"/>
        <v>0.97676356852559121</v>
      </c>
      <c r="W30" s="8">
        <f t="shared" si="50"/>
        <v>1.4041335300554996</v>
      </c>
      <c r="X30" s="8">
        <f t="shared" si="50"/>
        <v>1.1579038417372476</v>
      </c>
      <c r="Y30" s="9">
        <f t="shared" si="50"/>
        <v>1.1188745076050144</v>
      </c>
      <c r="Z30" s="7">
        <f t="shared" si="50"/>
        <v>0.9191304996656231</v>
      </c>
      <c r="AA30" s="8">
        <f t="shared" si="50"/>
        <v>0.6518801066088391</v>
      </c>
      <c r="AB30" s="8">
        <f t="shared" si="50"/>
        <v>0.38191955796347454</v>
      </c>
      <c r="AC30" s="9">
        <f t="shared" si="50"/>
        <v>0.70859403135541088</v>
      </c>
      <c r="AD30" s="7">
        <f>AH13/AVERAGE(AH3:AH14)</f>
        <v>0.53005182416947128</v>
      </c>
      <c r="AE30" s="8">
        <f t="shared" si="50"/>
        <v>0.59159902113652674</v>
      </c>
      <c r="AF30" s="8">
        <f t="shared" si="50"/>
        <v>1.2706194540373197</v>
      </c>
      <c r="AG30" s="9">
        <f t="shared" si="50"/>
        <v>0.67829075999583155</v>
      </c>
      <c r="AH30" s="7">
        <f t="shared" si="8"/>
        <v>0.53005182416947128</v>
      </c>
      <c r="AI30" s="8">
        <f t="shared" ref="AI30:BQ30" si="52">AI13/AVERAGE(AI3:AI14)</f>
        <v>0.99757301180066293</v>
      </c>
      <c r="AJ30" s="8">
        <f t="shared" si="52"/>
        <v>0.77679858462922891</v>
      </c>
      <c r="AK30" s="9">
        <f t="shared" si="52"/>
        <v>0.61223026245246237</v>
      </c>
      <c r="AL30" s="7">
        <f t="shared" si="52"/>
        <v>0.64993612435254144</v>
      </c>
      <c r="AM30" s="8">
        <f t="shared" si="52"/>
        <v>0.87707165125774589</v>
      </c>
      <c r="AN30" s="8">
        <f t="shared" si="52"/>
        <v>0.91569222973890008</v>
      </c>
      <c r="AO30" s="9">
        <f t="shared" si="52"/>
        <v>0.9492167143201572</v>
      </c>
      <c r="AP30" s="7">
        <f t="shared" si="52"/>
        <v>0.73496512690495397</v>
      </c>
      <c r="AQ30" s="8">
        <f t="shared" si="52"/>
        <v>0.90597692856779655</v>
      </c>
      <c r="AR30" s="8">
        <f t="shared" si="52"/>
        <v>1.0690013355097197</v>
      </c>
      <c r="AS30" s="9">
        <f t="shared" si="52"/>
        <v>0.92363830123042512</v>
      </c>
      <c r="AT30" s="7">
        <f t="shared" si="52"/>
        <v>1.0709406928801672</v>
      </c>
      <c r="AU30" s="8">
        <f t="shared" si="52"/>
        <v>1.0218554379162761</v>
      </c>
      <c r="AV30" s="8">
        <f t="shared" si="52"/>
        <v>0.46779607287373898</v>
      </c>
      <c r="AW30" s="9">
        <f t="shared" si="52"/>
        <v>0.55247583226176999</v>
      </c>
      <c r="AX30" s="7">
        <f>AX13/AVERAGE($AX$3:$AX$14)</f>
        <v>0.81325017416707646</v>
      </c>
      <c r="AY30" s="8">
        <f t="shared" si="52"/>
        <v>1.3970848059982863</v>
      </c>
      <c r="AZ30" s="8">
        <f t="shared" si="52"/>
        <v>0.39031737448264392</v>
      </c>
      <c r="BA30" s="9">
        <f t="shared" si="52"/>
        <v>0.47703335238342071</v>
      </c>
      <c r="BB30" s="7">
        <f t="shared" si="52"/>
        <v>1.175227524190495</v>
      </c>
      <c r="BC30" s="8">
        <f t="shared" si="52"/>
        <v>1.1042037716809414</v>
      </c>
      <c r="BD30" s="8">
        <f>BD13/AVERAGE(BD3:BD14)</f>
        <v>1.2665370294076697</v>
      </c>
      <c r="BE30" s="9">
        <f t="shared" si="52"/>
        <v>1.2082953241502123</v>
      </c>
      <c r="BF30" s="7">
        <f t="shared" si="52"/>
        <v>1.980304988668703</v>
      </c>
      <c r="BG30" s="8">
        <f t="shared" si="52"/>
        <v>1.2011291081521975</v>
      </c>
      <c r="BH30" s="8">
        <f t="shared" si="52"/>
        <v>1.3851699658253365</v>
      </c>
      <c r="BI30" s="9">
        <f t="shared" si="52"/>
        <v>1.5758659266412742</v>
      </c>
      <c r="BJ30" s="7">
        <f t="shared" si="52"/>
        <v>1.0173354702810569</v>
      </c>
      <c r="BK30" s="8">
        <f t="shared" si="52"/>
        <v>1.4285734259857221</v>
      </c>
      <c r="BL30" s="8">
        <f t="shared" si="52"/>
        <v>1.1390784426571108</v>
      </c>
      <c r="BM30" s="9">
        <f t="shared" si="52"/>
        <v>1.1781997017875043</v>
      </c>
      <c r="BN30" s="7">
        <f t="shared" si="52"/>
        <v>1.0878982399228549</v>
      </c>
      <c r="BO30" s="8">
        <f t="shared" si="52"/>
        <v>1.0045578976421163</v>
      </c>
      <c r="BP30" s="8">
        <f t="shared" si="52"/>
        <v>1.0002816108138552</v>
      </c>
      <c r="BQ30" s="8">
        <f t="shared" si="52"/>
        <v>0.9352620359356848</v>
      </c>
      <c r="BR30" s="7">
        <f>BR13/AVERAGE(BR3:BR14)</f>
        <v>1.0753032435847412</v>
      </c>
      <c r="BS30" s="8">
        <f>BS13/AVERAGE(BS3:BS14)</f>
        <v>0.94971556020917947</v>
      </c>
      <c r="BT30" s="8">
        <f>BT13/AVERAGE(BT3:BT14)</f>
        <v>1.0260566804985853</v>
      </c>
      <c r="BU30" s="9">
        <f>BU13/AVERAGE(BU3:BU14)</f>
        <v>1.1320188987824824</v>
      </c>
      <c r="BV30" s="7">
        <f t="shared" ref="BV30:CK30" si="53">BV13/AVERAGE(BV3:BV14)</f>
        <v>0.69699010036979914</v>
      </c>
      <c r="BW30" s="8">
        <f t="shared" si="53"/>
        <v>0.91911296971420775</v>
      </c>
      <c r="BX30" s="8">
        <f t="shared" si="53"/>
        <v>0.75385363555012896</v>
      </c>
      <c r="BY30" s="8">
        <f>BY13/AVERAGE(BY3:BY14)</f>
        <v>0.63881362165894817</v>
      </c>
      <c r="BZ30" s="7">
        <f t="shared" si="53"/>
        <v>0.90207516929343323</v>
      </c>
      <c r="CA30" s="8">
        <f t="shared" si="12"/>
        <v>0.8711636748680579</v>
      </c>
      <c r="CB30" s="8">
        <f t="shared" si="53"/>
        <v>0.92212723596843227</v>
      </c>
      <c r="CC30" s="8">
        <f t="shared" si="13"/>
        <v>1.005769585217313</v>
      </c>
      <c r="CD30" s="7"/>
      <c r="CE30" s="8">
        <f t="shared" si="53"/>
        <v>1.2889133221357851</v>
      </c>
      <c r="CF30" s="8">
        <f t="shared" si="53"/>
        <v>0.64552045352167742</v>
      </c>
      <c r="CG30" s="8">
        <f t="shared" si="53"/>
        <v>1.7098680334514882</v>
      </c>
      <c r="CH30" s="7">
        <f t="shared" si="53"/>
        <v>0.51729306551373511</v>
      </c>
      <c r="CI30" s="8">
        <f t="shared" si="53"/>
        <v>0.51889775263955462</v>
      </c>
      <c r="CJ30" s="8">
        <f t="shared" si="53"/>
        <v>0.52413594987162682</v>
      </c>
      <c r="CK30" s="8">
        <f t="shared" si="53"/>
        <v>0.59429744983438981</v>
      </c>
    </row>
    <row r="31" spans="1:89" ht="15" thickBot="1" x14ac:dyDescent="0.35">
      <c r="A31" s="4" t="s">
        <v>31</v>
      </c>
      <c r="B31" s="4">
        <f t="shared" ref="B31:AG31" si="54">B14/AVERAGE(B3:B14)</f>
        <v>1.0029647435194182</v>
      </c>
      <c r="C31" s="5">
        <f t="shared" si="54"/>
        <v>1.2675824908176054</v>
      </c>
      <c r="D31" s="5">
        <f t="shared" si="54"/>
        <v>1.0983376199100072</v>
      </c>
      <c r="E31" s="6">
        <f t="shared" si="54"/>
        <v>0.86161607691699171</v>
      </c>
      <c r="F31" s="4">
        <f t="shared" si="54"/>
        <v>0.88423892039404672</v>
      </c>
      <c r="G31" s="5">
        <f t="shared" si="54"/>
        <v>1.0776966252868123</v>
      </c>
      <c r="H31" s="5"/>
      <c r="I31" s="6">
        <f t="shared" si="54"/>
        <v>0.9872031524064605</v>
      </c>
      <c r="J31" s="4">
        <f t="shared" si="54"/>
        <v>1.2358001350352921</v>
      </c>
      <c r="K31" s="5">
        <f t="shared" si="54"/>
        <v>1.1735475378902043</v>
      </c>
      <c r="L31" s="5">
        <f>L14/AVERAGE(L3:L14)</f>
        <v>0.41134613147178595</v>
      </c>
      <c r="M31" s="6">
        <f t="shared" si="54"/>
        <v>0.9379888290345596</v>
      </c>
      <c r="N31" s="4">
        <f t="shared" si="54"/>
        <v>1.0021821483790905</v>
      </c>
      <c r="O31" s="5">
        <f t="shared" si="54"/>
        <v>1.2219345636650045</v>
      </c>
      <c r="P31" s="5">
        <f t="shared" si="54"/>
        <v>1.2484888298576287</v>
      </c>
      <c r="Q31" s="6">
        <f t="shared" si="54"/>
        <v>1.11682299658285</v>
      </c>
      <c r="R31" s="4">
        <f t="shared" si="54"/>
        <v>1.5757846794210977</v>
      </c>
      <c r="S31" s="5">
        <f t="shared" si="54"/>
        <v>1.6672977809325003</v>
      </c>
      <c r="T31" s="5">
        <f t="shared" si="54"/>
        <v>1.2911681464469416</v>
      </c>
      <c r="U31" s="6">
        <f t="shared" si="54"/>
        <v>0.9114847378499038</v>
      </c>
      <c r="V31" s="4">
        <f t="shared" si="54"/>
        <v>1.3080809966706946</v>
      </c>
      <c r="W31" s="5">
        <f t="shared" si="54"/>
        <v>1.915106749981758</v>
      </c>
      <c r="X31" s="5">
        <f t="shared" si="54"/>
        <v>1.2836717467620977</v>
      </c>
      <c r="Y31" s="6">
        <f t="shared" si="54"/>
        <v>1.0200009418848244</v>
      </c>
      <c r="Z31" s="4">
        <f t="shared" si="54"/>
        <v>0.85317153953283753</v>
      </c>
      <c r="AA31" s="5">
        <f t="shared" si="54"/>
        <v>0.67375476784715327</v>
      </c>
      <c r="AB31" s="5">
        <f t="shared" si="54"/>
        <v>0.33164794948153992</v>
      </c>
      <c r="AC31" s="6">
        <f t="shared" si="54"/>
        <v>0.62485120367444946</v>
      </c>
      <c r="AD31" s="4">
        <f>AH14/AVERAGE(AH3:AH14)</f>
        <v>0.38463149387519135</v>
      </c>
      <c r="AE31" s="5">
        <f t="shared" si="54"/>
        <v>0.74005236702397781</v>
      </c>
      <c r="AF31" s="5">
        <f t="shared" si="54"/>
        <v>1.2466806560585673</v>
      </c>
      <c r="AG31" s="6">
        <f t="shared" si="54"/>
        <v>0.5349688932876302</v>
      </c>
      <c r="AH31" s="4">
        <f>AH14/AVERAGE($AH$3:$AH$14)</f>
        <v>0.38463149387519135</v>
      </c>
      <c r="AI31" s="5">
        <f t="shared" ref="AI31:BQ31" si="55">AI14/AVERAGE(AI3:AI14)</f>
        <v>1.1504362793295237</v>
      </c>
      <c r="AJ31" s="5">
        <f t="shared" si="55"/>
        <v>0.70990731765575044</v>
      </c>
      <c r="AK31" s="6">
        <f t="shared" si="55"/>
        <v>0.56024541767871006</v>
      </c>
      <c r="AL31" s="4">
        <f t="shared" si="55"/>
        <v>0.50784422005675611</v>
      </c>
      <c r="AM31" s="5">
        <f t="shared" si="55"/>
        <v>1.1387716389879281</v>
      </c>
      <c r="AN31" s="5">
        <f t="shared" si="55"/>
        <v>0.87806996643131385</v>
      </c>
      <c r="AO31" s="6">
        <f t="shared" si="55"/>
        <v>0.9583459753168152</v>
      </c>
      <c r="AP31" s="4">
        <f t="shared" si="55"/>
        <v>0.84115406652588665</v>
      </c>
      <c r="AQ31" s="5">
        <f t="shared" si="55"/>
        <v>1.2032770120720948</v>
      </c>
      <c r="AR31" s="5">
        <f t="shared" si="55"/>
        <v>0.815998471380047</v>
      </c>
      <c r="AS31" s="6">
        <f t="shared" si="55"/>
        <v>0.93333462006018442</v>
      </c>
      <c r="AT31" s="4">
        <f t="shared" si="55"/>
        <v>0.86458813753701846</v>
      </c>
      <c r="AU31" s="5">
        <f t="shared" si="55"/>
        <v>0.77070185629318666</v>
      </c>
      <c r="AV31" s="5">
        <f t="shared" si="55"/>
        <v>0.43790441382139594</v>
      </c>
      <c r="AW31" s="6">
        <f t="shared" si="55"/>
        <v>0.4719044636999799</v>
      </c>
      <c r="AX31" s="4">
        <f t="shared" si="10"/>
        <v>0.58488299321103432</v>
      </c>
      <c r="AY31" s="5">
        <f t="shared" si="55"/>
        <v>1.4531573781935809</v>
      </c>
      <c r="AZ31" s="5">
        <f t="shared" si="55"/>
        <v>0.50692893669141048</v>
      </c>
      <c r="BA31" s="6">
        <f t="shared" si="55"/>
        <v>0.52694310068131511</v>
      </c>
      <c r="BB31" s="4">
        <f t="shared" si="55"/>
        <v>1.0686431898289863</v>
      </c>
      <c r="BC31" s="5">
        <f t="shared" si="55"/>
        <v>2.0920398509882987</v>
      </c>
      <c r="BD31" s="5">
        <f>BD14/AVERAGE(BD3:BD14)</f>
        <v>1.4885436247417967</v>
      </c>
      <c r="BE31" s="6">
        <f t="shared" si="55"/>
        <v>1.1590940667828522</v>
      </c>
      <c r="BF31" s="4">
        <f t="shared" si="55"/>
        <v>1.7546342396438901</v>
      </c>
      <c r="BG31" s="5">
        <f t="shared" si="55"/>
        <v>1.3970731649790811</v>
      </c>
      <c r="BH31" s="5">
        <f t="shared" si="55"/>
        <v>1.4987815062817178</v>
      </c>
      <c r="BI31" s="6">
        <f t="shared" si="55"/>
        <v>1.5309093679281602</v>
      </c>
      <c r="BJ31" s="4">
        <f t="shared" si="55"/>
        <v>1.0886664776233463</v>
      </c>
      <c r="BK31" s="5">
        <f t="shared" si="55"/>
        <v>1.4861644212812637</v>
      </c>
      <c r="BL31" s="5">
        <f t="shared" si="55"/>
        <v>1.2507789265980398</v>
      </c>
      <c r="BM31" s="6">
        <f t="shared" si="55"/>
        <v>1.2484764223559788</v>
      </c>
      <c r="BN31" s="4">
        <f t="shared" si="55"/>
        <v>0.98331800931049185</v>
      </c>
      <c r="BO31" s="5">
        <f t="shared" si="55"/>
        <v>1.0193421500458608</v>
      </c>
      <c r="BP31" s="5">
        <f t="shared" si="55"/>
        <v>0.81668869007646816</v>
      </c>
      <c r="BQ31" s="5">
        <f t="shared" si="55"/>
        <v>0.92221123900327806</v>
      </c>
      <c r="BR31" s="4">
        <f>BR14/AVERAGE(BR3:BR14)</f>
        <v>1.0760858431063989</v>
      </c>
      <c r="BS31" s="5">
        <f>BS14/AVERAGE(BS3:BS14)</f>
        <v>0.97746084695523883</v>
      </c>
      <c r="BT31" s="5">
        <f>BT14/AVERAGE(BT3:BT14)</f>
        <v>1.0235546499396635</v>
      </c>
      <c r="BU31" s="6">
        <f>BU14/AVERAGE(BU3:BU14)</f>
        <v>1.1693913188819711</v>
      </c>
      <c r="BV31" s="4">
        <f t="shared" ref="BV31:CK31" si="56">BV14/AVERAGE(BV3:BV14)</f>
        <v>0.68129043045700133</v>
      </c>
      <c r="BW31" s="5">
        <f t="shared" si="56"/>
        <v>1.1862944250234941</v>
      </c>
      <c r="BX31" s="5">
        <f t="shared" si="56"/>
        <v>0.71144014141313328</v>
      </c>
      <c r="BY31" s="5">
        <f t="shared" si="56"/>
        <v>0.50947241216251715</v>
      </c>
      <c r="BZ31" s="4">
        <f t="shared" si="56"/>
        <v>0.9722692412869971</v>
      </c>
      <c r="CA31" s="5">
        <f>CA14/AVERAGE($CA$3:$CA$14)</f>
        <v>0.97692577060005503</v>
      </c>
      <c r="CB31" s="5">
        <f t="shared" si="56"/>
        <v>1.18343920936772</v>
      </c>
      <c r="CC31" s="5">
        <f t="shared" si="13"/>
        <v>1.0908045458645261</v>
      </c>
      <c r="CD31" s="4"/>
      <c r="CE31" s="5">
        <f t="shared" si="56"/>
        <v>2.5448583362800568</v>
      </c>
      <c r="CF31" s="5">
        <f t="shared" si="56"/>
        <v>0.61748982211003167</v>
      </c>
      <c r="CG31" s="5">
        <f t="shared" si="56"/>
        <v>1.3678555387256779</v>
      </c>
      <c r="CH31" s="4">
        <f t="shared" si="56"/>
        <v>0.54429869956050447</v>
      </c>
      <c r="CI31" s="5">
        <f t="shared" si="56"/>
        <v>0.63033380385099347</v>
      </c>
      <c r="CJ31" s="5">
        <f t="shared" si="56"/>
        <v>0.50127654990394455</v>
      </c>
      <c r="CK31" s="5">
        <f t="shared" si="56"/>
        <v>0.20356158460790144</v>
      </c>
    </row>
    <row r="34" spans="1:85" ht="15" thickBot="1" x14ac:dyDescent="0.35"/>
    <row r="35" spans="1:85" x14ac:dyDescent="0.3">
      <c r="A35" s="24" t="s">
        <v>35</v>
      </c>
      <c r="B35" s="1" t="s">
        <v>5</v>
      </c>
      <c r="C35" s="2"/>
      <c r="D35" s="2"/>
      <c r="E35" s="3"/>
      <c r="F35" s="1" t="s">
        <v>4</v>
      </c>
      <c r="G35" s="2"/>
      <c r="H35" s="2"/>
      <c r="I35" s="3"/>
      <c r="J35" s="1" t="s">
        <v>3</v>
      </c>
      <c r="K35" s="2"/>
      <c r="L35" s="2"/>
      <c r="M35" s="3"/>
      <c r="N35" s="1" t="s">
        <v>6</v>
      </c>
      <c r="O35" s="2"/>
      <c r="P35" s="2"/>
      <c r="Q35" s="3"/>
      <c r="R35" s="1" t="s">
        <v>7</v>
      </c>
      <c r="S35" s="2"/>
      <c r="T35" s="2"/>
      <c r="U35" s="3"/>
      <c r="V35" s="1" t="s">
        <v>8</v>
      </c>
      <c r="W35" s="2"/>
      <c r="X35" s="2"/>
      <c r="Y35" s="3"/>
      <c r="Z35" s="1" t="s">
        <v>16</v>
      </c>
      <c r="AA35" s="2"/>
      <c r="AB35" s="2"/>
      <c r="AC35" s="3"/>
      <c r="AD35" s="1" t="s">
        <v>17</v>
      </c>
      <c r="AE35" s="2"/>
      <c r="AF35" s="2"/>
      <c r="AG35" s="3"/>
      <c r="AH35" s="1" t="s">
        <v>18</v>
      </c>
      <c r="AI35" s="2"/>
      <c r="AJ35" s="2"/>
      <c r="AK35" s="3"/>
      <c r="AL35" s="1" t="s">
        <v>11</v>
      </c>
      <c r="AM35" s="2"/>
      <c r="AN35" s="2"/>
      <c r="AO35" s="3"/>
      <c r="AP35" s="1" t="s">
        <v>14</v>
      </c>
      <c r="AQ35" s="2"/>
      <c r="AR35" s="2"/>
      <c r="AS35" s="3"/>
      <c r="AT35" s="1" t="s">
        <v>9</v>
      </c>
      <c r="AU35" s="2"/>
      <c r="AV35" s="2"/>
      <c r="AW35" s="3"/>
      <c r="AX35" s="1" t="s">
        <v>10</v>
      </c>
      <c r="AY35" s="2"/>
      <c r="AZ35" s="2"/>
      <c r="BA35" s="3"/>
      <c r="BB35" s="1" t="s">
        <v>12</v>
      </c>
      <c r="BC35" s="2"/>
      <c r="BD35" s="2"/>
      <c r="BE35" s="3"/>
      <c r="BF35" s="1" t="s">
        <v>13</v>
      </c>
      <c r="BG35" s="2"/>
      <c r="BH35" s="2"/>
      <c r="BI35" s="3"/>
      <c r="BJ35" s="1" t="s">
        <v>15</v>
      </c>
      <c r="BK35" s="2"/>
      <c r="BL35" s="2"/>
      <c r="BM35" s="3"/>
      <c r="BN35" s="1" t="s">
        <v>2</v>
      </c>
      <c r="BO35" s="2"/>
      <c r="BP35" s="2"/>
      <c r="BQ35" s="3"/>
      <c r="BR35" s="1" t="s">
        <v>64</v>
      </c>
      <c r="BS35" s="2"/>
      <c r="BT35" s="2"/>
      <c r="BU35" s="3"/>
      <c r="BV35" s="1" t="s">
        <v>65</v>
      </c>
      <c r="BW35" s="2"/>
      <c r="BX35" s="2"/>
      <c r="BY35" s="3"/>
      <c r="BZ35" s="1" t="s">
        <v>66</v>
      </c>
      <c r="CA35" s="2"/>
      <c r="CB35" s="2"/>
      <c r="CC35" s="3"/>
      <c r="CD35" s="1" t="s">
        <v>67</v>
      </c>
      <c r="CE35" s="2"/>
      <c r="CF35" s="2"/>
      <c r="CG35" s="3"/>
    </row>
    <row r="36" spans="1:85" ht="15" thickBot="1" x14ac:dyDescent="0.35">
      <c r="A36" s="12"/>
      <c r="B36" s="7" t="s">
        <v>62</v>
      </c>
      <c r="C36" s="8" t="s">
        <v>19</v>
      </c>
      <c r="D36" s="8" t="s">
        <v>63</v>
      </c>
      <c r="E36" s="9" t="s">
        <v>20</v>
      </c>
      <c r="F36" s="7" t="s">
        <v>62</v>
      </c>
      <c r="G36" s="8" t="s">
        <v>19</v>
      </c>
      <c r="H36" s="8" t="s">
        <v>63</v>
      </c>
      <c r="I36" s="9" t="s">
        <v>20</v>
      </c>
      <c r="J36" s="7" t="s">
        <v>62</v>
      </c>
      <c r="K36" s="8" t="s">
        <v>19</v>
      </c>
      <c r="L36" s="8" t="s">
        <v>63</v>
      </c>
      <c r="M36" s="9" t="s">
        <v>20</v>
      </c>
      <c r="N36" s="7" t="s">
        <v>62</v>
      </c>
      <c r="O36" s="8" t="s">
        <v>19</v>
      </c>
      <c r="P36" s="8" t="s">
        <v>63</v>
      </c>
      <c r="Q36" s="9" t="s">
        <v>20</v>
      </c>
      <c r="R36" s="7" t="s">
        <v>62</v>
      </c>
      <c r="S36" s="8" t="s">
        <v>19</v>
      </c>
      <c r="T36" s="8" t="s">
        <v>63</v>
      </c>
      <c r="U36" s="9" t="s">
        <v>20</v>
      </c>
      <c r="V36" s="7" t="s">
        <v>62</v>
      </c>
      <c r="W36" s="8" t="s">
        <v>19</v>
      </c>
      <c r="X36" s="8" t="s">
        <v>63</v>
      </c>
      <c r="Y36" s="9" t="s">
        <v>20</v>
      </c>
      <c r="Z36" s="7" t="s">
        <v>62</v>
      </c>
      <c r="AA36" s="8" t="s">
        <v>19</v>
      </c>
      <c r="AB36" s="8" t="s">
        <v>63</v>
      </c>
      <c r="AC36" s="9" t="s">
        <v>20</v>
      </c>
      <c r="AD36" s="7" t="s">
        <v>62</v>
      </c>
      <c r="AE36" s="8" t="s">
        <v>19</v>
      </c>
      <c r="AF36" s="8" t="s">
        <v>63</v>
      </c>
      <c r="AG36" s="9" t="s">
        <v>20</v>
      </c>
      <c r="AH36" s="7" t="s">
        <v>62</v>
      </c>
      <c r="AI36" s="8" t="s">
        <v>19</v>
      </c>
      <c r="AJ36" s="8" t="s">
        <v>63</v>
      </c>
      <c r="AK36" s="9" t="s">
        <v>20</v>
      </c>
      <c r="AL36" s="7" t="s">
        <v>62</v>
      </c>
      <c r="AM36" s="8" t="s">
        <v>19</v>
      </c>
      <c r="AN36" s="8" t="s">
        <v>63</v>
      </c>
      <c r="AO36" s="9" t="s">
        <v>20</v>
      </c>
      <c r="AP36" s="7" t="s">
        <v>62</v>
      </c>
      <c r="AQ36" s="8" t="s">
        <v>19</v>
      </c>
      <c r="AR36" s="8" t="s">
        <v>63</v>
      </c>
      <c r="AS36" s="9" t="s">
        <v>20</v>
      </c>
      <c r="AT36" s="7" t="s">
        <v>62</v>
      </c>
      <c r="AU36" s="8" t="s">
        <v>19</v>
      </c>
      <c r="AV36" s="8" t="s">
        <v>63</v>
      </c>
      <c r="AW36" s="9" t="s">
        <v>20</v>
      </c>
      <c r="AX36" s="7" t="s">
        <v>62</v>
      </c>
      <c r="AY36" s="8" t="s">
        <v>19</v>
      </c>
      <c r="AZ36" s="8" t="s">
        <v>63</v>
      </c>
      <c r="BA36" s="9" t="s">
        <v>20</v>
      </c>
      <c r="BB36" s="7" t="s">
        <v>62</v>
      </c>
      <c r="BC36" s="8" t="s">
        <v>19</v>
      </c>
      <c r="BD36" s="8" t="s">
        <v>63</v>
      </c>
      <c r="BE36" s="9" t="s">
        <v>20</v>
      </c>
      <c r="BF36" s="7" t="s">
        <v>62</v>
      </c>
      <c r="BG36" s="8" t="s">
        <v>19</v>
      </c>
      <c r="BH36" s="8" t="s">
        <v>63</v>
      </c>
      <c r="BI36" s="9" t="s">
        <v>20</v>
      </c>
      <c r="BJ36" s="7" t="s">
        <v>62</v>
      </c>
      <c r="BK36" s="8" t="s">
        <v>19</v>
      </c>
      <c r="BL36" s="8" t="s">
        <v>63</v>
      </c>
      <c r="BM36" s="9" t="s">
        <v>20</v>
      </c>
      <c r="BN36" s="7" t="s">
        <v>62</v>
      </c>
      <c r="BO36" s="8" t="s">
        <v>19</v>
      </c>
      <c r="BP36" s="8" t="s">
        <v>63</v>
      </c>
      <c r="BQ36" s="8" t="s">
        <v>20</v>
      </c>
      <c r="BR36" s="62" t="s">
        <v>62</v>
      </c>
      <c r="BS36" s="5" t="s">
        <v>19</v>
      </c>
      <c r="BT36" s="5" t="s">
        <v>63</v>
      </c>
      <c r="BU36" s="6" t="s">
        <v>20</v>
      </c>
      <c r="BV36" s="62" t="s">
        <v>62</v>
      </c>
      <c r="BW36" s="5" t="s">
        <v>19</v>
      </c>
      <c r="BX36" s="5" t="s">
        <v>63</v>
      </c>
      <c r="BY36" s="6" t="s">
        <v>20</v>
      </c>
      <c r="BZ36" s="62" t="s">
        <v>62</v>
      </c>
      <c r="CA36" s="5" t="s">
        <v>19</v>
      </c>
      <c r="CB36" s="5" t="s">
        <v>63</v>
      </c>
      <c r="CC36" s="6" t="s">
        <v>20</v>
      </c>
      <c r="CD36" s="62" t="s">
        <v>62</v>
      </c>
      <c r="CE36" s="5" t="s">
        <v>19</v>
      </c>
      <c r="CF36" s="5" t="s">
        <v>63</v>
      </c>
      <c r="CG36" s="6" t="s">
        <v>20</v>
      </c>
    </row>
    <row r="37" spans="1:85" x14ac:dyDescent="0.3">
      <c r="A37" s="1" t="s">
        <v>21</v>
      </c>
      <c r="B37" s="1">
        <f>B20/BR20</f>
        <v>1.2073266252608077</v>
      </c>
      <c r="C37" s="2">
        <f>C20/$BS$20</f>
        <v>0.99358229398227327</v>
      </c>
      <c r="D37" s="2">
        <f>D20/BT20</f>
        <v>1.1179918667954956</v>
      </c>
      <c r="E37" s="3">
        <f>E20/$BU$20</f>
        <v>1.2148917702825455</v>
      </c>
      <c r="F37" s="2">
        <f>F20/BR20</f>
        <v>0.21349822493493023</v>
      </c>
      <c r="G37" s="2">
        <f>G20/$BS$20</f>
        <v>0.7273213345794074</v>
      </c>
      <c r="H37" s="2"/>
      <c r="I37" s="3">
        <f>I20/$BU$20</f>
        <v>0.71988190851352263</v>
      </c>
      <c r="J37" s="2">
        <f>J20/$BR$20</f>
        <v>0.79138526451696845</v>
      </c>
      <c r="K37" s="2">
        <f>K20/$BS$20</f>
        <v>0.54571609687610723</v>
      </c>
      <c r="L37" s="2">
        <f>L20/$BT$20</f>
        <v>3.3113098656203523E-2</v>
      </c>
      <c r="M37" s="3">
        <f>M20/$BU$20</f>
        <v>0.50631974681551661</v>
      </c>
      <c r="N37" s="2">
        <f>N20/$BR$20</f>
        <v>0.75684692414834986</v>
      </c>
      <c r="O37" s="2">
        <f>O20/$BS$20</f>
        <v>0.65347094165792607</v>
      </c>
      <c r="P37" s="2">
        <f>P20/$BT$20</f>
        <v>0.50835016385139609</v>
      </c>
      <c r="Q37" s="3">
        <f>Q20/$BU$20</f>
        <v>0.75590495819037462</v>
      </c>
      <c r="R37" s="2">
        <f>R20/$BR$20</f>
        <v>0.25410433068713417</v>
      </c>
      <c r="S37" s="2">
        <f>S20/$BS$20</f>
        <v>0.41650970758953559</v>
      </c>
      <c r="T37" s="2">
        <f>T20/$BT$20</f>
        <v>0.16793164103916217</v>
      </c>
      <c r="U37" s="3">
        <f>U20/$BU$20</f>
        <v>0.28932366228948864</v>
      </c>
      <c r="V37" s="2">
        <f>V20/$BR$20</f>
        <v>0.54524330430413515</v>
      </c>
      <c r="W37" s="2">
        <f>W20/$BS$20</f>
        <v>0.26978890997122129</v>
      </c>
      <c r="X37" s="2">
        <f>X20/$BT$20</f>
        <v>0.46268881535356221</v>
      </c>
      <c r="Y37" s="3">
        <f>Y20/$BU$20</f>
        <v>0.7520187320686188</v>
      </c>
      <c r="Z37" s="2">
        <f>Z20/$BR$20</f>
        <v>0.86379697851633042</v>
      </c>
      <c r="AA37" s="2">
        <f>AA20/$BS$20</f>
        <v>0.94229707914445049</v>
      </c>
      <c r="AB37" s="2">
        <f>AB20/$BT$20</f>
        <v>1.6457831293437744</v>
      </c>
      <c r="AC37" s="3">
        <f>AC20/$BU$20</f>
        <v>1.1142832073232061</v>
      </c>
      <c r="AD37" s="2">
        <f>AD20/$BR$20</f>
        <v>0.37697494920390179</v>
      </c>
      <c r="AE37" s="2">
        <f>AE20/$BS$20</f>
        <v>0.57204821580622756</v>
      </c>
      <c r="AF37" s="2">
        <f>AF20/$BT$20</f>
        <v>0.19891043973128752</v>
      </c>
      <c r="AG37" s="3">
        <f>AG20/$BU$20</f>
        <v>0.8306562947256706</v>
      </c>
      <c r="AH37" s="2">
        <f>AH20/$BR$20</f>
        <v>0.37697494920390179</v>
      </c>
      <c r="AI37" s="2">
        <f>AI20/$BS$20</f>
        <v>0.37108877685273328</v>
      </c>
      <c r="AJ37" s="2">
        <f>AJ20/$BT$20</f>
        <v>0.34018045019705645</v>
      </c>
      <c r="AK37" s="3">
        <f>AK20/$BU$20</f>
        <v>0.55884272378366584</v>
      </c>
      <c r="AL37" s="2">
        <f>AL20/$BR$20</f>
        <v>2.0411278273426272</v>
      </c>
      <c r="AM37" s="2">
        <f>AM20/$BS$20</f>
        <v>0.7205873182584025</v>
      </c>
      <c r="AN37" s="2">
        <f>AN20/$BT$20</f>
        <v>1.1832449506979554</v>
      </c>
      <c r="AO37" s="3">
        <f>AO20/$BU$20</f>
        <v>1.1463496312412598</v>
      </c>
      <c r="AP37" s="2">
        <f>AP20/$BR$20</f>
        <v>0.42045084754130602</v>
      </c>
      <c r="AQ37" s="2">
        <f>AQ20/$BS$20</f>
        <v>0.79642410294595201</v>
      </c>
      <c r="AR37" s="2">
        <f>AR20/$BT$20</f>
        <v>0.42024472189774081</v>
      </c>
      <c r="AS37" s="3">
        <f>AS20/$BU$20</f>
        <v>0.62209328668700981</v>
      </c>
      <c r="AT37" s="2">
        <f>AT20/$BR$20</f>
        <v>0.75143029789604054</v>
      </c>
      <c r="AU37" s="2">
        <f>AU20/$BS$20</f>
        <v>0.89315954172173528</v>
      </c>
      <c r="AV37" s="2">
        <f>AV20/$BT$20</f>
        <v>1.7292762216577968</v>
      </c>
      <c r="AW37" s="3">
        <f>AW20/$BU$20</f>
        <v>1.3863294855945965</v>
      </c>
      <c r="AX37" s="2">
        <f>AX20/$BR$20</f>
        <v>0.84583787336445071</v>
      </c>
      <c r="AY37" s="2">
        <f>AY20/$BS$20</f>
        <v>0.48681973491702868</v>
      </c>
      <c r="AZ37" s="2">
        <f>AZ20/$BT$20</f>
        <v>0.67584783614811206</v>
      </c>
      <c r="BA37" s="3">
        <f>BA20/$BU$20</f>
        <v>0.53478050450217285</v>
      </c>
      <c r="BB37" s="2">
        <f>BB20/$BR$20</f>
        <v>0.49738106471352095</v>
      </c>
      <c r="BC37" s="2">
        <f>BC20/$BS$20</f>
        <v>0.40699307973459409</v>
      </c>
      <c r="BD37" s="2">
        <f>BD20/$BT$20</f>
        <v>0.32918536955651978</v>
      </c>
      <c r="BE37" s="3">
        <f>BE20/$BU$20</f>
        <v>1.567748602635632</v>
      </c>
      <c r="BF37" s="2">
        <f>BF20/$BR$20</f>
        <v>5.1592870620864199E-2</v>
      </c>
      <c r="BG37" s="2">
        <f>BG20/$BS$20</f>
        <v>0.3686147119271328</v>
      </c>
      <c r="BH37" s="2">
        <f>BH20/$BT$20</f>
        <v>5.6863987142221191E-2</v>
      </c>
      <c r="BI37" s="3">
        <f>BI20/$BU$20</f>
        <v>0.48492869438437664</v>
      </c>
      <c r="BJ37" s="2">
        <f>BJ20/$BR$20</f>
        <v>1.20085640048444</v>
      </c>
      <c r="BK37" s="2">
        <f>BK20/$BS$20</f>
        <v>0.72704102771259449</v>
      </c>
      <c r="BL37" s="2">
        <f>BL20/$BT$20</f>
        <v>0.78105259268762928</v>
      </c>
      <c r="BM37" s="3">
        <f>BM20/$BU$20</f>
        <v>0.64663792815169985</v>
      </c>
      <c r="BN37" s="2">
        <f>BN20/$BR$20</f>
        <v>0.97359722600480825</v>
      </c>
      <c r="BO37" s="2">
        <f>BO20/$BS$20</f>
        <v>0.86367192734119314</v>
      </c>
      <c r="BP37" s="2">
        <f>BP20/$BT$20</f>
        <v>1.1051024616469682</v>
      </c>
      <c r="BQ37" s="3">
        <f>BQ20/$BU$20</f>
        <v>1.1176510511718902</v>
      </c>
      <c r="BR37" s="2">
        <f>BV20/$BR$20</f>
        <v>0.24728308865993587</v>
      </c>
      <c r="BS37" s="2">
        <f>BW20/$BS$20</f>
        <v>0.23744340098902864</v>
      </c>
      <c r="BT37" s="2">
        <f>BX20/$BT$20</f>
        <v>0.46378861294008372</v>
      </c>
      <c r="BU37" s="3">
        <f>BY20/$BU$20</f>
        <v>0.26684439528611203</v>
      </c>
      <c r="BV37" s="2">
        <f>BZ20/$BR$20</f>
        <v>1.796717870079676</v>
      </c>
      <c r="BW37" s="2">
        <f>CA20/$BS$20</f>
        <v>0.79247988219142929</v>
      </c>
      <c r="BX37" s="2">
        <f>CB20/$BT$20</f>
        <v>1.5716648226991372</v>
      </c>
      <c r="BY37" s="3">
        <f>CC20/$BU$20</f>
        <v>0.70190235266009227</v>
      </c>
      <c r="BZ37" s="2"/>
      <c r="CA37" s="2">
        <f>CE20/$BS$20</f>
        <v>0.22687065168122081</v>
      </c>
      <c r="CB37" s="2">
        <f>CF20/$BT$20</f>
        <v>0.42086655407764523</v>
      </c>
      <c r="CC37" s="3">
        <f>CG20/$BU$20</f>
        <v>0.24961511347331744</v>
      </c>
      <c r="CD37" s="2">
        <f>CH20/$BR$20</f>
        <v>2.2702961772692878</v>
      </c>
      <c r="CE37" s="2">
        <f>CI20/$BS$20</f>
        <v>1.369070684655189</v>
      </c>
      <c r="CF37" s="2">
        <f>CJ20/$BT$20</f>
        <v>1.7684777472106676</v>
      </c>
      <c r="CG37" s="3">
        <f>CK20/$BU$20</f>
        <v>1.4386414220606172</v>
      </c>
    </row>
    <row r="38" spans="1:85" x14ac:dyDescent="0.3">
      <c r="A38" s="7" t="s">
        <v>22</v>
      </c>
      <c r="B38" s="7">
        <f>B21/BR21</f>
        <v>1.2181288068111045</v>
      </c>
      <c r="C38" s="8">
        <f>C21/$BS$21</f>
        <v>1.3641402214690768</v>
      </c>
      <c r="D38" s="8">
        <f t="shared" ref="D38:D48" si="57">D21/BT21</f>
        <v>1.1189178859373394</v>
      </c>
      <c r="E38" s="9">
        <f>E21/$BU$21</f>
        <v>1.3267472955207507</v>
      </c>
      <c r="F38" s="8">
        <f t="shared" ref="F38:F48" si="58">F21/BR21</f>
        <v>0.69285932272971351</v>
      </c>
      <c r="G38" s="8">
        <f>G21/$BS$21</f>
        <v>1.126274536983501</v>
      </c>
      <c r="H38" s="8"/>
      <c r="I38" s="9">
        <f>I21/$BU$21</f>
        <v>1.1321430943730424</v>
      </c>
      <c r="J38" s="8">
        <f>J21/$BR$21</f>
        <v>1.0790787014633443</v>
      </c>
      <c r="K38" s="8">
        <f>K21/$BS$21</f>
        <v>1.173971706453903</v>
      </c>
      <c r="L38" s="8">
        <f>L21/$BT$21</f>
        <v>1.3554562877662781</v>
      </c>
      <c r="M38" s="9">
        <f>M21/$BU$21</f>
        <v>1.2575451207465698</v>
      </c>
      <c r="N38" s="8">
        <f>N21/$BR$21</f>
        <v>0.82863531787757094</v>
      </c>
      <c r="O38" s="8">
        <f>O21/$BS$21</f>
        <v>0.87740480733613402</v>
      </c>
      <c r="P38" s="8">
        <f>P21/$BT$21</f>
        <v>0.71354745897030714</v>
      </c>
      <c r="Q38" s="9">
        <f>Q21/$BU$21</f>
        <v>1.0582265459868863</v>
      </c>
      <c r="R38" s="8">
        <f>R21/$BR$21</f>
        <v>1.1211528309411833</v>
      </c>
      <c r="S38" s="8">
        <f>S21/$BS$21</f>
        <v>0.97065833722193751</v>
      </c>
      <c r="T38" s="8">
        <f>T21/$BT$21</f>
        <v>0.8011717834032368</v>
      </c>
      <c r="U38" s="9">
        <f>U21/$BU$21</f>
        <v>1.0206920584381116</v>
      </c>
      <c r="V38" s="8">
        <f>V21/$BR$21</f>
        <v>1.215949284112489</v>
      </c>
      <c r="W38" s="8">
        <f>W21/$BS$21</f>
        <v>1.0242109851774466</v>
      </c>
      <c r="X38" s="8">
        <f>X21/$BT$21</f>
        <v>1.1519808689275679</v>
      </c>
      <c r="Y38" s="9">
        <f>Y21/$BU$21</f>
        <v>1.071473309567547</v>
      </c>
      <c r="Z38" s="8">
        <f>Z21/$BR$21</f>
        <v>1.1407523216043651</v>
      </c>
      <c r="AA38" s="8">
        <f>AA21/$BS$21</f>
        <v>1.6237895987097901</v>
      </c>
      <c r="AB38" s="8">
        <f>AB21/$BT$21</f>
        <v>1.3851882685478152</v>
      </c>
      <c r="AC38" s="9">
        <f>AC21/$BU$21</f>
        <v>1.4519650567137017</v>
      </c>
      <c r="AD38" s="8">
        <f>AD21/$BR$21</f>
        <v>1.4693320902905649</v>
      </c>
      <c r="AE38" s="8">
        <f>AE21/$BS$21</f>
        <v>1.2838742731909598</v>
      </c>
      <c r="AF38" s="8">
        <f>AF21/$BT$21</f>
        <v>0.68109107871641861</v>
      </c>
      <c r="AG38" s="9">
        <f>AG21/$BU$21</f>
        <v>1.3946080484484094</v>
      </c>
      <c r="AH38" s="8">
        <f>AH21/$BR$21</f>
        <v>1.4693320902905649</v>
      </c>
      <c r="AI38" s="8">
        <f>AI21/$BS$21</f>
        <v>1.2527812903096291</v>
      </c>
      <c r="AJ38" s="8">
        <f>AJ21/$BT$21</f>
        <v>1.0563470128520234</v>
      </c>
      <c r="AK38" s="9">
        <f>AK21/$BU$21</f>
        <v>1.3609282227228146</v>
      </c>
      <c r="AL38" s="8">
        <f>AL21/$BR$21</f>
        <v>1.4736762584431047</v>
      </c>
      <c r="AM38" s="8">
        <f>AM21/$BS$21</f>
        <v>1.2767748916901926</v>
      </c>
      <c r="AN38" s="8">
        <f>AN21/$BT$21</f>
        <v>1.0838099441906404</v>
      </c>
      <c r="AO38" s="9">
        <f>AO21/$BU$21</f>
        <v>1.1776909327979119</v>
      </c>
      <c r="AP38" s="8">
        <f>AP21/$BR$21</f>
        <v>1.2242507561385911</v>
      </c>
      <c r="AQ38" s="8">
        <f>AQ21/$BS$21</f>
        <v>1.1246927718293098</v>
      </c>
      <c r="AR38" s="8">
        <f>AR21/$BT$21</f>
        <v>1.3688321256048339</v>
      </c>
      <c r="AS38" s="9">
        <f>AS21/$BU$21</f>
        <v>1.3568419993639562</v>
      </c>
      <c r="AT38" s="8">
        <f>AT21/$BR$21</f>
        <v>0.7689794529366184</v>
      </c>
      <c r="AU38" s="8">
        <f>AU21/$BS$21</f>
        <v>1.4383285487950432</v>
      </c>
      <c r="AV38" s="8">
        <f>AV21/$BT$21</f>
        <v>1.5781462641842909</v>
      </c>
      <c r="AW38" s="9">
        <f>AW21/$BU$21</f>
        <v>1.3773696830712638</v>
      </c>
      <c r="AX38" s="8">
        <f>AX21/$BR$21</f>
        <v>2.8411178922092835</v>
      </c>
      <c r="AY38" s="8">
        <f>AY21/$BS$21</f>
        <v>0.89927492481517179</v>
      </c>
      <c r="AZ38" s="8">
        <f>AZ21/$BT$21</f>
        <v>1.7571235624832577</v>
      </c>
      <c r="BA38" s="9">
        <f>BA21/$BU$21</f>
        <v>1.8496212822892015</v>
      </c>
      <c r="BB38" s="8">
        <f>BB21/$BR$21</f>
        <v>0.66789711038850019</v>
      </c>
      <c r="BC38" s="8">
        <f>BC21/$BS$21</f>
        <v>0.50452548288380117</v>
      </c>
      <c r="BD38" s="8">
        <f>BD21/$BT$21</f>
        <v>0.48792570722757272</v>
      </c>
      <c r="BE38" s="9">
        <f>BE21/$BU$21</f>
        <v>0.8248072605210407</v>
      </c>
      <c r="BF38" s="8">
        <f>BF21/$BR$21</f>
        <v>0.42595897338208477</v>
      </c>
      <c r="BG38" s="8">
        <f>BG21/$BS$21</f>
        <v>0.81739371235069136</v>
      </c>
      <c r="BH38" s="8">
        <f>BH21/$BT$21</f>
        <v>0.55290890014106275</v>
      </c>
      <c r="BI38" s="9">
        <f>BI21/$BU$21</f>
        <v>0.54555787936496136</v>
      </c>
      <c r="BJ38" s="8">
        <f>BJ21/$BR$21</f>
        <v>1.1819339235356594</v>
      </c>
      <c r="BK38" s="8">
        <f>BK21/$BS$21</f>
        <v>0.88309133096292991</v>
      </c>
      <c r="BL38" s="8">
        <f>BL21/$BT$21</f>
        <v>0.72650763039499977</v>
      </c>
      <c r="BM38" s="9">
        <f>BM21/$BU$21</f>
        <v>0.72904262722287139</v>
      </c>
      <c r="BN38" s="8">
        <f>BN21/$BR$21</f>
        <v>1.1438965453259646</v>
      </c>
      <c r="BO38" s="8">
        <f>BO21/$BS$21</f>
        <v>1.1836802148111614</v>
      </c>
      <c r="BP38" s="8">
        <f>BP21/$BT$21</f>
        <v>1.178215799031991</v>
      </c>
      <c r="BQ38" s="9">
        <f>BQ21/$BU$21</f>
        <v>1.2398732763918934</v>
      </c>
      <c r="BR38" s="8">
        <f>BV21/$BR$21</f>
        <v>3.4177430691028969</v>
      </c>
      <c r="BS38" s="8">
        <f>BW21/$BS$21</f>
        <v>1.3089482010939355</v>
      </c>
      <c r="BT38" s="8">
        <f>BX21/$BT$21</f>
        <v>1.437843585547582</v>
      </c>
      <c r="BU38" s="9">
        <f>BY21/$BU$21</f>
        <v>1.4185686858292808</v>
      </c>
      <c r="BV38" s="8">
        <f>BZ21/$BR$21</f>
        <v>1.2479264687051856</v>
      </c>
      <c r="BW38" s="8">
        <f>CA21/$BS$21</f>
        <v>1.4078599649162868</v>
      </c>
      <c r="BX38" s="8">
        <f>CB21/$BT$21</f>
        <v>1.200983014590334</v>
      </c>
      <c r="BY38" s="9">
        <f>CC21/$BU$21</f>
        <v>0.99211912253153178</v>
      </c>
      <c r="BZ38" s="8"/>
      <c r="CA38" s="8">
        <f>CE21/$BS$21</f>
        <v>0.53286835137094224</v>
      </c>
      <c r="CB38" s="8">
        <f>CF21/$BT$21</f>
        <v>0.41872211764888989</v>
      </c>
      <c r="CC38" s="9">
        <f>CG21/$BU$21</f>
        <v>0.34226061160259469</v>
      </c>
      <c r="CD38" s="8">
        <f>CH21/$BR$21</f>
        <v>1.5964547738735211</v>
      </c>
      <c r="CE38" s="8">
        <f>CI21/$BS$21</f>
        <v>1.6145520326202771</v>
      </c>
      <c r="CF38" s="8">
        <f>CJ21/$BT$21</f>
        <v>1.7468856989141752</v>
      </c>
      <c r="CG38" s="9">
        <f>CK21/$BU$21</f>
        <v>1.2050344542366989</v>
      </c>
    </row>
    <row r="39" spans="1:85" x14ac:dyDescent="0.3">
      <c r="A39" s="7" t="s">
        <v>23</v>
      </c>
      <c r="B39" s="7">
        <f t="shared" ref="B39:B48" si="59">B22/BR22</f>
        <v>0.9972271927351305</v>
      </c>
      <c r="C39" s="8">
        <f>C22/$BS$22</f>
        <v>1.0095676358664409</v>
      </c>
      <c r="D39" s="8">
        <f t="shared" si="57"/>
        <v>1.0385942356094175</v>
      </c>
      <c r="E39" s="9">
        <f>E22/$BU$22</f>
        <v>1.0570020438649894</v>
      </c>
      <c r="F39" s="8">
        <f t="shared" si="58"/>
        <v>1.1360124967651681</v>
      </c>
      <c r="G39" s="8">
        <f>G22/$BS$22</f>
        <v>1.3822853056104658</v>
      </c>
      <c r="H39" s="8"/>
      <c r="I39" s="9">
        <f>I22/$BU$22</f>
        <v>1.0428536948794034</v>
      </c>
      <c r="J39" s="8">
        <f>J22/$BR$22</f>
        <v>1.0314527828055915</v>
      </c>
      <c r="K39" s="8">
        <f>K22/$BS$22</f>
        <v>1.2762012949964139</v>
      </c>
      <c r="L39" s="8">
        <f>L22/$BT$22</f>
        <v>1.8736836866592106</v>
      </c>
      <c r="M39" s="9">
        <f>M22/$BU$22</f>
        <v>1.1931531083897933</v>
      </c>
      <c r="N39" s="8">
        <f>N22/$BR$22</f>
        <v>0.86031961103451482</v>
      </c>
      <c r="O39" s="8">
        <f>O22/$BS$22</f>
        <v>1.0387442955853583</v>
      </c>
      <c r="P39" s="8">
        <f>P22/$BT$22</f>
        <v>0.78689273739005627</v>
      </c>
      <c r="Q39" s="9">
        <f>Q22/$BU$22</f>
        <v>1.0410461923035357</v>
      </c>
      <c r="R39" s="8">
        <f>R22/$BR$22</f>
        <v>1.0849936370247466</v>
      </c>
      <c r="S39" s="8">
        <f>S22/$BS$22</f>
        <v>1.0994179946469007</v>
      </c>
      <c r="T39" s="8">
        <f>T22/$BT$22</f>
        <v>0.88335746135787119</v>
      </c>
      <c r="U39" s="9">
        <f>U22/$BU$22</f>
        <v>0.92809306320113227</v>
      </c>
      <c r="V39" s="8">
        <f>V22/$BR$22</f>
        <v>1.1148959315447473</v>
      </c>
      <c r="W39" s="8">
        <f>W22/$BS$22</f>
        <v>0.91678082547334006</v>
      </c>
      <c r="X39" s="8">
        <f>X22/$BT$22</f>
        <v>1.1311116205273715</v>
      </c>
      <c r="Y39" s="9">
        <f>Y22/$BU$22</f>
        <v>1.0404313134951426</v>
      </c>
      <c r="Z39" s="8">
        <f>Z22/$BR$22</f>
        <v>1.2647982951100394</v>
      </c>
      <c r="AA39" s="8">
        <f>AA22/$BS$22</f>
        <v>1.8857227640458161</v>
      </c>
      <c r="AB39" s="8">
        <f>AB22/$BT$22</f>
        <v>1.5904844927808302</v>
      </c>
      <c r="AC39" s="9">
        <f>AC22/$BU$22</f>
        <v>1.382616108821205</v>
      </c>
      <c r="AD39" s="8">
        <f>AD22/$BR$22</f>
        <v>2.4426636452097954</v>
      </c>
      <c r="AE39" s="8">
        <f>AE22/$BS$22</f>
        <v>2.1163413551731938</v>
      </c>
      <c r="AF39" s="8">
        <f>AF22/$BT$22</f>
        <v>1.6232759038800302</v>
      </c>
      <c r="AG39" s="9">
        <f>AG22/$BU$22</f>
        <v>1.5723477110118984</v>
      </c>
      <c r="AH39" s="8">
        <f>AH22/$BR$22</f>
        <v>2.4426636452097954</v>
      </c>
      <c r="AI39" s="8">
        <f>AI22/$BS$22</f>
        <v>1.2319138586305565</v>
      </c>
      <c r="AJ39" s="8">
        <f>AJ22/$BT$22</f>
        <v>1.5419942705575644</v>
      </c>
      <c r="AK39" s="9">
        <f>AK22/$BU$22</f>
        <v>1.692075472877842</v>
      </c>
      <c r="AL39" s="8">
        <f>AL22/$BR$22</f>
        <v>1.1915488519811424</v>
      </c>
      <c r="AM39" s="8">
        <f>AM22/$BS$22</f>
        <v>1.2830499150316459</v>
      </c>
      <c r="AN39" s="8">
        <f>AN22/$BT$22</f>
        <v>1.0973236374542348</v>
      </c>
      <c r="AO39" s="9">
        <f>AO22/$BU$22</f>
        <v>1.153643144356733</v>
      </c>
      <c r="AP39" s="8">
        <f>AP22/$BR$22</f>
        <v>1.3823520578832935</v>
      </c>
      <c r="AQ39" s="8">
        <f>AQ22/$BS$22</f>
        <v>1.1839283508275869</v>
      </c>
      <c r="AR39" s="8">
        <f>AR22/$BT$22</f>
        <v>1.2044660502436899</v>
      </c>
      <c r="AS39" s="9">
        <f>AS22/$BU$22</f>
        <v>1.2493247991470133</v>
      </c>
      <c r="AT39" s="8">
        <f>AT22/$BR$22</f>
        <v>0.9013945999377917</v>
      </c>
      <c r="AU39" s="8">
        <f>AU22/$BS$22</f>
        <v>1.2068360819078419</v>
      </c>
      <c r="AV39" s="8">
        <f>AV22/$BT$22</f>
        <v>1.0205528078801858</v>
      </c>
      <c r="AW39" s="9">
        <f>AW22/$BU$22</f>
        <v>1.6689811317194807</v>
      </c>
      <c r="AX39" s="8">
        <f>AX22/$BR$22</f>
        <v>1.4745552427480506</v>
      </c>
      <c r="AY39" s="8">
        <f>AY22/$BS$22</f>
        <v>1.3761203119150129</v>
      </c>
      <c r="AZ39" s="8">
        <f>AZ22/$BT$22</f>
        <v>1.8230446241369014</v>
      </c>
      <c r="BA39" s="9">
        <f>BA22/$BU$22</f>
        <v>1.4690889967627456</v>
      </c>
      <c r="BB39" s="8">
        <f>BB22/$BR$22</f>
        <v>0.49204194952876917</v>
      </c>
      <c r="BC39" s="8">
        <f>BC22/$BS$22</f>
        <v>0.50247690825519453</v>
      </c>
      <c r="BD39" s="8">
        <f>BD22/$BT$22</f>
        <v>0.38410668529730257</v>
      </c>
      <c r="BE39" s="9">
        <f>BE22/$BU$22</f>
        <v>0.97293121994432896</v>
      </c>
      <c r="BF39" s="8">
        <f>BF22/$BR$22</f>
        <v>0.5426020769494273</v>
      </c>
      <c r="BG39" s="8">
        <f>BG22/$BS$22</f>
        <v>1.1128001752614323</v>
      </c>
      <c r="BH39" s="8">
        <f>BH22/$BT$22</f>
        <v>0.68943444223670713</v>
      </c>
      <c r="BI39" s="9">
        <f>BI22/$BU$22</f>
        <v>0.69530184489784974</v>
      </c>
      <c r="BJ39" s="8">
        <f>BJ22/$BR$22</f>
        <v>0.87127017088928138</v>
      </c>
      <c r="BK39" s="8">
        <f>BK22/$BS$22</f>
        <v>0.83834186506558495</v>
      </c>
      <c r="BL39" s="8">
        <f>BL22/$BT$22</f>
        <v>0.66378419952281309</v>
      </c>
      <c r="BM39" s="9">
        <f>BM22/$BU$22</f>
        <v>0.92890232574847087</v>
      </c>
      <c r="BN39" s="8">
        <f>BN22/$BR$22</f>
        <v>0.96592398737256302</v>
      </c>
      <c r="BO39" s="8">
        <f>BO22/$BS$22</f>
        <v>1.0893483254356671</v>
      </c>
      <c r="BP39" s="8">
        <f>BP22/$BT$22</f>
        <v>0.99079235857805048</v>
      </c>
      <c r="BQ39" s="9">
        <f>BQ22/$BU$22</f>
        <v>1.1555686800375529</v>
      </c>
      <c r="BR39" s="8">
        <f>BV22/$BR$22</f>
        <v>0.9068495630940786</v>
      </c>
      <c r="BS39" s="8">
        <f>BW22/$BS$22</f>
        <v>0.68266947079116214</v>
      </c>
      <c r="BT39" s="8">
        <f>BX22/$BT$22</f>
        <v>0.94643259877888608</v>
      </c>
      <c r="BU39" s="9">
        <f>BY22/$BU$22</f>
        <v>0.90355274931516827</v>
      </c>
      <c r="BV39" s="8">
        <f>BZ22/$BR$22</f>
        <v>1.2602742951192847</v>
      </c>
      <c r="BW39" s="8">
        <f>CA22/$BS$22</f>
        <v>1.7998554656176113</v>
      </c>
      <c r="BX39" s="8">
        <f>CB22/$BT$22</f>
        <v>0.85449423397695556</v>
      </c>
      <c r="BY39" s="9">
        <f>CC22/$BU$22</f>
        <v>1.3036045313985536</v>
      </c>
      <c r="BZ39" s="8"/>
      <c r="CA39" s="8">
        <f>CE22/$BS$22</f>
        <v>0.73733940511279794</v>
      </c>
      <c r="CB39" s="8">
        <f>CF22/$BT$22</f>
        <v>0.42400554396416307</v>
      </c>
      <c r="CC39" s="9">
        <f>CG22/$BU$22</f>
        <v>0.22060496161696905</v>
      </c>
      <c r="CD39" s="8">
        <f>CH22/$BR$22</f>
        <v>1.3527928394390776</v>
      </c>
      <c r="CE39" s="8">
        <f>CI22/$BS$22</f>
        <v>1.8594455351058736</v>
      </c>
      <c r="CF39" s="8">
        <f>CJ22/$BT$22</f>
        <v>1.1370187211922482</v>
      </c>
      <c r="CG39" s="9">
        <f>CK22/$BU$22</f>
        <v>2.0353413336181836</v>
      </c>
    </row>
    <row r="40" spans="1:85" x14ac:dyDescent="0.3">
      <c r="A40" s="7" t="s">
        <v>24</v>
      </c>
      <c r="B40" s="7">
        <f t="shared" si="59"/>
        <v>1.0925951788442243</v>
      </c>
      <c r="C40" s="8">
        <f>C23/$BS$23</f>
        <v>0.96874630430322561</v>
      </c>
      <c r="D40" s="8">
        <f t="shared" si="57"/>
        <v>0.99673336918846001</v>
      </c>
      <c r="E40" s="9">
        <f>E23/$BU$23</f>
        <v>0.96888656528856276</v>
      </c>
      <c r="F40" s="8">
        <f t="shared" si="58"/>
        <v>1.2831419291872932</v>
      </c>
      <c r="G40" s="8">
        <f>G23/$BS$23</f>
        <v>1.1499561829829235</v>
      </c>
      <c r="H40" s="8"/>
      <c r="I40" s="9">
        <f>I23/$BU$23</f>
        <v>1.2232029434425307</v>
      </c>
      <c r="J40" s="8">
        <f>J23/$BR$23</f>
        <v>1.2362719212263591</v>
      </c>
      <c r="K40" s="8">
        <f>K23/$BS$23</f>
        <v>1.1907877158384448</v>
      </c>
      <c r="L40" s="8">
        <f>L23/$BT$23</f>
        <v>1.7736849553806793</v>
      </c>
      <c r="M40" s="9">
        <f>M23/$BU$23</f>
        <v>1.1776258304835254</v>
      </c>
      <c r="N40" s="8">
        <f>N23/$BR$23</f>
        <v>1.0515373223754676</v>
      </c>
      <c r="O40" s="8">
        <f>O23/$BS$23</f>
        <v>0.96812968067007843</v>
      </c>
      <c r="P40" s="8">
        <f>P23/$BT$23</f>
        <v>0.9269767874468311</v>
      </c>
      <c r="Q40" s="9">
        <f>Q23/$BU$23</f>
        <v>1.207817706762141</v>
      </c>
      <c r="R40" s="8">
        <f>R23/$BR$23</f>
        <v>1.0202311909186514</v>
      </c>
      <c r="S40" s="8">
        <f>S23/$BS$23</f>
        <v>0.8854824262294797</v>
      </c>
      <c r="T40" s="8">
        <f>T23/$BT$23</f>
        <v>1.0703920328837766</v>
      </c>
      <c r="U40" s="9">
        <f>U23/$BU$23</f>
        <v>1.0942526307637184</v>
      </c>
      <c r="V40" s="8">
        <f>V23/$BR$23</f>
        <v>1.0852322362343836</v>
      </c>
      <c r="W40" s="8">
        <f>W23/$BS$23</f>
        <v>0.95199099453413549</v>
      </c>
      <c r="X40" s="8">
        <f>X23/$BT$23</f>
        <v>1.0080473387037425</v>
      </c>
      <c r="Y40" s="9">
        <f>Y23/$BU$23</f>
        <v>1.0716073066214706</v>
      </c>
      <c r="Z40" s="8">
        <f>Z23/$BR$23</f>
        <v>1.4057929763849224</v>
      </c>
      <c r="AA40" s="8">
        <f>AA23/$BS$23</f>
        <v>1.4414352143043097</v>
      </c>
      <c r="AB40" s="8">
        <f>AB23/$BT$23</f>
        <v>1.5865199471926075</v>
      </c>
      <c r="AC40" s="9">
        <f>AC23/$BU$23</f>
        <v>1.3340512848559756</v>
      </c>
      <c r="AD40" s="8">
        <f>AD23/$BR$23</f>
        <v>2.6552570032065628</v>
      </c>
      <c r="AE40" s="8">
        <f>AE23/$BS$23</f>
        <v>2.2215480128573959</v>
      </c>
      <c r="AF40" s="8">
        <f>AF23/$BT$23</f>
        <v>1.8543619983960433</v>
      </c>
      <c r="AG40" s="9">
        <f>AG23/$BU$23</f>
        <v>1.6826812442208317</v>
      </c>
      <c r="AH40" s="8">
        <f>AH23/$BR$23</f>
        <v>2.6552570032065628</v>
      </c>
      <c r="AI40" s="8">
        <f>AI23/$BS$23</f>
        <v>1.5887181275664746</v>
      </c>
      <c r="AJ40" s="8">
        <f>AJ23/$BT$23</f>
        <v>2.4037094759066435</v>
      </c>
      <c r="AK40" s="9">
        <f>AK23/$BU$23</f>
        <v>1.6716801542806157</v>
      </c>
      <c r="AL40" s="8">
        <f>AL23/$BR$23</f>
        <v>0.78318880092010756</v>
      </c>
      <c r="AM40" s="8">
        <f>AM23/$BS$23</f>
        <v>1.2470404581548622</v>
      </c>
      <c r="AN40" s="8">
        <f>AN23/$BT$23</f>
        <v>1.1090758320243546</v>
      </c>
      <c r="AO40" s="9">
        <f>AO23/$BU$23</f>
        <v>1.0216964537210873</v>
      </c>
      <c r="AP40" s="8">
        <f>AP23/$BR$23</f>
        <v>2.1301452481926288</v>
      </c>
      <c r="AQ40" s="8">
        <f>AQ23/$BS$23</f>
        <v>1.2138073508929532</v>
      </c>
      <c r="AR40" s="8">
        <f>AR23/$BT$23</f>
        <v>1.3447093598287694</v>
      </c>
      <c r="AS40" s="9">
        <f>AS23/$BU$23</f>
        <v>1.2556431495281253</v>
      </c>
      <c r="AT40" s="8">
        <f>AT23/$BR$23</f>
        <v>1.2197897872194949</v>
      </c>
      <c r="AU40" s="8">
        <f>AU23/$BS$23</f>
        <v>1.3456756413437987</v>
      </c>
      <c r="AV40" s="8">
        <f>AV23/$BT$23</f>
        <v>1.6460910505557849</v>
      </c>
      <c r="AW40" s="9">
        <f>AW23/$BU$23</f>
        <v>1.4665237648766554</v>
      </c>
      <c r="AX40" s="8">
        <f>AX23/$BR$23</f>
        <v>1.3563166280153052</v>
      </c>
      <c r="AY40" s="8">
        <f>AY23/$BS$23</f>
        <v>1.1591747389054046</v>
      </c>
      <c r="AZ40" s="8">
        <f>AZ23/$BT$23</f>
        <v>1.4854245019633958</v>
      </c>
      <c r="BA40" s="9">
        <f>BA23/$BU$23</f>
        <v>1.766244538625396</v>
      </c>
      <c r="BB40" s="8">
        <f>BB23/$BR$23</f>
        <v>0.52029982215911308</v>
      </c>
      <c r="BC40" s="8">
        <f>BC23/$BS$23</f>
        <v>0.55479255679945749</v>
      </c>
      <c r="BD40" s="8">
        <f>BD23/$BT$23</f>
        <v>0.63179483985813178</v>
      </c>
      <c r="BE40" s="9">
        <f>BE23/$BU$23</f>
        <v>0.82894186710250606</v>
      </c>
      <c r="BF40" s="8">
        <f>BF23/$BR$23</f>
        <v>0.56679270828502326</v>
      </c>
      <c r="BG40" s="8">
        <f>BG23/$BS$23</f>
        <v>1.0428456133894641</v>
      </c>
      <c r="BH40" s="8">
        <f>BH23/$BT$23</f>
        <v>0.8600870802691738</v>
      </c>
      <c r="BI40" s="9">
        <f>BI23/$BU$23</f>
        <v>0.65500670685818474</v>
      </c>
      <c r="BJ40" s="8">
        <f>BJ23/$BR$23</f>
        <v>0.95220915560627473</v>
      </c>
      <c r="BK40" s="8">
        <f>BK23/$BS$23</f>
        <v>0.76816953025261858</v>
      </c>
      <c r="BL40" s="8">
        <f>BL23/$BT$23</f>
        <v>0.89955510770572267</v>
      </c>
      <c r="BM40" s="9">
        <f>BM23/$BU$23</f>
        <v>0.9236214143701551</v>
      </c>
      <c r="BN40" s="8">
        <f>BN23/$BR$23</f>
        <v>0.95453027783121958</v>
      </c>
      <c r="BO40" s="8">
        <f>BO23/$BS$23</f>
        <v>1.1087259885095953</v>
      </c>
      <c r="BP40" s="8">
        <f>BP23/$BT$23</f>
        <v>1.0711783235729559</v>
      </c>
      <c r="BQ40" s="9">
        <f>BQ23/$BU$23</f>
        <v>1.0611588435244095</v>
      </c>
      <c r="BR40" s="8">
        <f>BV23/$BR$23</f>
        <v>0.71214674209478113</v>
      </c>
      <c r="BS40" s="8">
        <f>BW23/$BS$23</f>
        <v>0.96026068494301664</v>
      </c>
      <c r="BT40" s="8">
        <f>BX23/$BT$23</f>
        <v>0.76828868275066264</v>
      </c>
      <c r="BU40" s="9">
        <f>BY23/$BU$23</f>
        <v>0.68362948059290385</v>
      </c>
      <c r="BV40" s="8">
        <f>BZ23/$BR$23</f>
        <v>1.3417011114263833</v>
      </c>
      <c r="BW40" s="8">
        <f>CA23/$BS$23</f>
        <v>1.5013549138808504</v>
      </c>
      <c r="BX40" s="8">
        <f>CB23/$BT$23</f>
        <v>1.3064230956286984</v>
      </c>
      <c r="BY40" s="9">
        <f>CC23/$BU$23</f>
        <v>1.4927327833073092</v>
      </c>
      <c r="BZ40" s="8"/>
      <c r="CA40" s="8">
        <f>CE23/$BS$23</f>
        <v>0.74315728740128428</v>
      </c>
      <c r="CB40" s="8">
        <f>CF23/$BT$23</f>
        <v>0.33503318861753495</v>
      </c>
      <c r="CC40" s="9">
        <f>CG23/$BU$23</f>
        <v>0.18369958799549754</v>
      </c>
      <c r="CD40" s="8">
        <f>CH23/$BR$23</f>
        <v>1.4629015636693861</v>
      </c>
      <c r="CE40" s="8">
        <f>CI23/$BS$23</f>
        <v>1.4961588529786711</v>
      </c>
      <c r="CF40" s="8">
        <f>CJ23/$BT$23</f>
        <v>1.4569496384426681</v>
      </c>
      <c r="CG40" s="9">
        <f>CK23/$BU$23</f>
        <v>2.2745972602703737</v>
      </c>
    </row>
    <row r="41" spans="1:85" x14ac:dyDescent="0.3">
      <c r="A41" s="7" t="s">
        <v>25</v>
      </c>
      <c r="B41" s="7">
        <f t="shared" si="59"/>
        <v>1.0911134820482586</v>
      </c>
      <c r="C41" s="8">
        <f>C24/$BS$24</f>
        <v>1.0614218640276341</v>
      </c>
      <c r="D41" s="8">
        <f t="shared" si="57"/>
        <v>0.83036492707180809</v>
      </c>
      <c r="E41" s="9">
        <f>E24/$BU$24</f>
        <v>1.0011183048736378</v>
      </c>
      <c r="F41" s="8">
        <f>F24/BR24</f>
        <v>1.7002925608614596</v>
      </c>
      <c r="G41" s="8">
        <f>G24/$BS$24</f>
        <v>1.1260830705594937</v>
      </c>
      <c r="H41" s="8"/>
      <c r="I41" s="9">
        <f>I24/$BU$24</f>
        <v>1.1697099568872797</v>
      </c>
      <c r="J41" s="8">
        <f>J24/$BR$24</f>
        <v>1.0799877580963193</v>
      </c>
      <c r="K41" s="8">
        <f>K24/$BS$24</f>
        <v>1.3279926101536441</v>
      </c>
      <c r="L41" s="8">
        <f>L24/$BT$24</f>
        <v>1.430931640293938</v>
      </c>
      <c r="M41" s="9">
        <f>M24/$BU$24</f>
        <v>1.1678149708721182</v>
      </c>
      <c r="N41" s="8">
        <f>N24/$BR$24</f>
        <v>0.98627403910848943</v>
      </c>
      <c r="O41" s="8">
        <f>O24/$BS$24</f>
        <v>0.93961427805709263</v>
      </c>
      <c r="P41" s="8">
        <f>P24/$BT$24</f>
        <v>0.83463150034221623</v>
      </c>
      <c r="Q41" s="9">
        <f>Q24/$BU$24</f>
        <v>0.97067453647073221</v>
      </c>
      <c r="R41" s="8">
        <f>R24/$BR$24</f>
        <v>1.1742854273906389</v>
      </c>
      <c r="S41" s="8">
        <f>S24/$BS$24</f>
        <v>0.78397974826913175</v>
      </c>
      <c r="T41" s="8">
        <f>T24/$BT$24</f>
        <v>1.266697358391023</v>
      </c>
      <c r="U41" s="9">
        <f>U24/$BU$24</f>
        <v>1.0431218737722279</v>
      </c>
      <c r="V41" s="8">
        <f>V24/$BR$24</f>
        <v>0.98170010490348492</v>
      </c>
      <c r="W41" s="8">
        <f>W24/$BS$24</f>
        <v>0.83446553058775297</v>
      </c>
      <c r="X41" s="8">
        <f>X24/$BT$24</f>
        <v>0.97820391641827409</v>
      </c>
      <c r="Y41" s="9">
        <f>Y24/$BU$24</f>
        <v>1.0404208979699752</v>
      </c>
      <c r="Z41" s="8">
        <f>Z24/$BR$24</f>
        <v>1.0800759120388481</v>
      </c>
      <c r="AA41" s="8">
        <f>AA24/$BS$24</f>
        <v>1.4723814989819612</v>
      </c>
      <c r="AB41" s="8">
        <f>AB24/$BT$24</f>
        <v>1.7315642521946315</v>
      </c>
      <c r="AC41" s="9">
        <f>AC24/$BU$24</f>
        <v>1.3011960985415867</v>
      </c>
      <c r="AD41" s="8">
        <f>AD24/$BR$24</f>
        <v>1.9528123111288151</v>
      </c>
      <c r="AE41" s="8">
        <f>AE24/$BS$24</f>
        <v>1.6122022361094075</v>
      </c>
      <c r="AF41" s="8">
        <f>AF24/$BT$24</f>
        <v>1.6172334532586456</v>
      </c>
      <c r="AG41" s="9">
        <f>AG24/$BU$24</f>
        <v>1.5088150157554054</v>
      </c>
      <c r="AH41" s="8">
        <f>AH24/$BR$24</f>
        <v>1.9528123111288151</v>
      </c>
      <c r="AI41" s="8">
        <f>AI24/$BS$24</f>
        <v>1.3862418387119635</v>
      </c>
      <c r="AJ41" s="8">
        <f>AJ24/$BT$24</f>
        <v>1.8686041539882277</v>
      </c>
      <c r="AK41" s="9">
        <f>AK24/$BU$24</f>
        <v>1.4961729607895642</v>
      </c>
      <c r="AL41" s="8">
        <f>AL24/$BR$24</f>
        <v>1.0162573816414906</v>
      </c>
      <c r="AM41" s="8">
        <f>AM24/$BS$24</f>
        <v>1.1532723209655276</v>
      </c>
      <c r="AN41" s="8">
        <f>AN24/$BT$24</f>
        <v>0.85444430799626891</v>
      </c>
      <c r="AO41" s="9">
        <f>AO24/$BU$24</f>
        <v>0.95312555423810474</v>
      </c>
      <c r="AP41" s="8">
        <f>AP24/$BR$24</f>
        <v>1.4825509893296152</v>
      </c>
      <c r="AQ41" s="8">
        <f>AQ24/$BS$24</f>
        <v>1.0441638464520333</v>
      </c>
      <c r="AR41" s="8">
        <f>AR24/$BT$24</f>
        <v>1.2768696078864437</v>
      </c>
      <c r="AS41" s="9">
        <f>AS24/$BU$24</f>
        <v>1.2130550401125961</v>
      </c>
      <c r="AT41" s="8">
        <f>AT24/$BR$24</f>
        <v>1.3051880792741759</v>
      </c>
      <c r="AU41" s="8">
        <f>AU24/$BS$24</f>
        <v>1.0808326903721044</v>
      </c>
      <c r="AV41" s="8">
        <f>AV24/$BT$24</f>
        <v>1.7274438005408845</v>
      </c>
      <c r="AW41" s="9">
        <f>AW24/$BU$24</f>
        <v>1.6552886689704063</v>
      </c>
      <c r="AX41" s="8">
        <f>AX24/$BR$24</f>
        <v>0.63555578578271699</v>
      </c>
      <c r="AY41" s="8">
        <f>AY24/$BS$24</f>
        <v>1.0938295647379432</v>
      </c>
      <c r="AZ41" s="8">
        <f>AZ24/$BT$24</f>
        <v>1.7859478751290603</v>
      </c>
      <c r="BA41" s="9">
        <f>BA24/$BU$24</f>
        <v>1.7299117398560966</v>
      </c>
      <c r="BB41" s="8">
        <f>BB24/$BR$24</f>
        <v>0.41234052756436868</v>
      </c>
      <c r="BC41" s="8">
        <f>BC24/$BS$24</f>
        <v>0.33249610966354437</v>
      </c>
      <c r="BD41" s="8">
        <f>BD24/$BT$24</f>
        <v>0.51204795328437758</v>
      </c>
      <c r="BE41" s="9">
        <f>BE24/$BU$24</f>
        <v>0.81182605959273002</v>
      </c>
      <c r="BF41" s="8">
        <f>BF24/$BR$24</f>
        <v>0.38393887080718364</v>
      </c>
      <c r="BG41" s="8">
        <f>BG24/$BS$24</f>
        <v>0.98098777147359373</v>
      </c>
      <c r="BH41" s="8">
        <f>BH24/$BT$24</f>
        <v>0.68493099856018846</v>
      </c>
      <c r="BI41" s="9">
        <f>BI24/$BU$24</f>
        <v>0.85353421041810662</v>
      </c>
      <c r="BJ41" s="8">
        <f>BJ24/$BR$24</f>
        <v>1.0776414178836695</v>
      </c>
      <c r="BK41" s="8">
        <f>BK24/$BS$24</f>
        <v>0.89244841531143249</v>
      </c>
      <c r="BL41" s="8">
        <f>BL24/$BT$24</f>
        <v>0.84467387285149609</v>
      </c>
      <c r="BM41" s="9">
        <f>BM24/$BU$24</f>
        <v>0.88979610662626107</v>
      </c>
      <c r="BN41" s="8">
        <f>BN24/$BR$24</f>
        <v>0.85566164542798895</v>
      </c>
      <c r="BO41" s="8">
        <f>BO24/$BS$24</f>
        <v>1.2234723360286883</v>
      </c>
      <c r="BP41" s="8">
        <f>BP24/$BT$24</f>
        <v>0.98828104004044959</v>
      </c>
      <c r="BQ41" s="9">
        <f>BQ24/$BU$24</f>
        <v>1.0660180624083135</v>
      </c>
      <c r="BR41" s="8">
        <f>BV24/$BR$24</f>
        <v>0.99993070115404636</v>
      </c>
      <c r="BS41" s="8">
        <f>BW24/$BS$24</f>
        <v>0.80106090962396892</v>
      </c>
      <c r="BT41" s="8">
        <f>BX24/$BT$24</f>
        <v>0.91488289259384614</v>
      </c>
      <c r="BU41" s="9">
        <f>BY24/$BU$24</f>
        <v>0.92196532371284712</v>
      </c>
      <c r="BV41" s="8">
        <f>BZ24/$BR$24</f>
        <v>0.94995430830582706</v>
      </c>
      <c r="BW41" s="8">
        <f>CA24/$BS$24</f>
        <v>1.130071635048258</v>
      </c>
      <c r="BX41" s="8">
        <f>CB24/$BT$24</f>
        <v>0.89703096314180641</v>
      </c>
      <c r="BY41" s="9">
        <f>CC24/$BU$24</f>
        <v>1.2943855641036643</v>
      </c>
      <c r="BZ41" s="8"/>
      <c r="CA41" s="8">
        <f>CE24/$BS$24</f>
        <v>0.49531844842382156</v>
      </c>
      <c r="CB41" s="8">
        <f>CF24/$BT$24</f>
        <v>0.49688081901407427</v>
      </c>
      <c r="CC41" s="9">
        <f>CG24/$BU$24</f>
        <v>0.16505631231917592</v>
      </c>
      <c r="CD41" s="8">
        <f>CH24/$BR$24</f>
        <v>1.2983667619007955</v>
      </c>
      <c r="CE41" s="8">
        <f>CI24/$BS$24</f>
        <v>1.4039774353858441</v>
      </c>
      <c r="CF41" s="8">
        <f>CJ24/$BT$24</f>
        <v>1.2766820802538303</v>
      </c>
      <c r="CG41" s="9">
        <f>CK24/$BU$24</f>
        <v>1.2133333747422059</v>
      </c>
    </row>
    <row r="42" spans="1:85" x14ac:dyDescent="0.3">
      <c r="A42" s="7" t="s">
        <v>26</v>
      </c>
      <c r="B42" s="7">
        <f t="shared" si="59"/>
        <v>1.104491568521397</v>
      </c>
      <c r="C42" s="8">
        <f>C25/$BS$25</f>
        <v>1.0061628848504944</v>
      </c>
      <c r="D42" s="8">
        <f t="shared" si="57"/>
        <v>1.1255494685252623</v>
      </c>
      <c r="E42" s="9">
        <f>E25/$BU$25</f>
        <v>1.1479729137827948</v>
      </c>
      <c r="F42" s="8">
        <f t="shared" si="58"/>
        <v>1.1315017639520315</v>
      </c>
      <c r="G42" s="8">
        <f>G25/$BS$25</f>
        <v>0.96257748096001505</v>
      </c>
      <c r="H42" s="8"/>
      <c r="I42" s="9">
        <f>I25/$BU$25</f>
        <v>1.246251625630211</v>
      </c>
      <c r="J42" s="8">
        <f>J25/$BR$25</f>
        <v>1.1907687825557183</v>
      </c>
      <c r="K42" s="8">
        <f>K25/$BS$25</f>
        <v>1.1536419290418387</v>
      </c>
      <c r="L42" s="8">
        <f>L25/$BT$25</f>
        <v>1.7079927342590149</v>
      </c>
      <c r="M42" s="9">
        <f>M25/$BU$25</f>
        <v>1.1859394223042026</v>
      </c>
      <c r="N42" s="8">
        <f>N25/$BR$25</f>
        <v>0.99622530945476684</v>
      </c>
      <c r="O42" s="8">
        <f>O25/$BS$25</f>
        <v>1.0545271314771345</v>
      </c>
      <c r="P42" s="8">
        <f>P25/$BT$25</f>
        <v>1.0148102171950439</v>
      </c>
      <c r="Q42" s="9">
        <f>Q25/$BU$25</f>
        <v>0.97044839174717323</v>
      </c>
      <c r="R42" s="8">
        <f>R25/$BR$25</f>
        <v>1.0912582888546043</v>
      </c>
      <c r="S42" s="8">
        <f>S25/$BS$25</f>
        <v>0.8461458629222921</v>
      </c>
      <c r="T42" s="8">
        <f>T25/$BT$25</f>
        <v>1.243005143818688</v>
      </c>
      <c r="U42" s="9">
        <f>U25/$BU$25</f>
        <v>1.1979090553454119</v>
      </c>
      <c r="V42" s="8">
        <f>V25/$BR$25</f>
        <v>1.0807485702244843</v>
      </c>
      <c r="W42" s="8">
        <f>W25/$BS$25</f>
        <v>1.0275971024239869</v>
      </c>
      <c r="X42" s="8">
        <f>X25/$BT$25</f>
        <v>1.0566093047095271</v>
      </c>
      <c r="Y42" s="9">
        <f>Y25/$BU$25</f>
        <v>1.1296394322678407</v>
      </c>
      <c r="Z42" s="8">
        <f>Z25/$BR$25</f>
        <v>1.0902129222502497</v>
      </c>
      <c r="AA42" s="8">
        <f>AA25/$BS$25</f>
        <v>1.4703380173109215</v>
      </c>
      <c r="AB42" s="8">
        <f>AB25/$BT$25</f>
        <v>1.8335510060074798</v>
      </c>
      <c r="AC42" s="9">
        <f>AC25/$BU$25</f>
        <v>1.474154371563573</v>
      </c>
      <c r="AD42" s="8">
        <f>AD25/$BR$25</f>
        <v>1.1371663966520169</v>
      </c>
      <c r="AE42" s="8">
        <f>AE25/$BS$25</f>
        <v>1.3409196660185581</v>
      </c>
      <c r="AF42" s="8">
        <f>AF25/$BT$25</f>
        <v>1.3652537729570935</v>
      </c>
      <c r="AG42" s="9">
        <f>AG25/$BU$25</f>
        <v>1.5210641552235227</v>
      </c>
      <c r="AH42" s="8">
        <f>AH25/$BR$25</f>
        <v>1.1371663966520169</v>
      </c>
      <c r="AI42" s="8">
        <f>AI25/$BS$25</f>
        <v>1.4137846944232766</v>
      </c>
      <c r="AJ42" s="8">
        <f>AJ25/$BT$25</f>
        <v>1.7009033074076572</v>
      </c>
      <c r="AK42" s="9">
        <f>AK25/$BU$25</f>
        <v>1.9018792456184483</v>
      </c>
      <c r="AL42" s="8">
        <f>AL25/$BR$25</f>
        <v>1.0865306191669701</v>
      </c>
      <c r="AM42" s="8">
        <f>AM25/$BS$25</f>
        <v>0.89360676241694326</v>
      </c>
      <c r="AN42" s="8">
        <f>AN25/$BT$25</f>
        <v>1.1163489681243008</v>
      </c>
      <c r="AO42" s="9">
        <f>AO25/$BU$25</f>
        <v>1.1900156727057984</v>
      </c>
      <c r="AP42" s="8">
        <f>AP25/$BR$25</f>
        <v>1.8716678697945015</v>
      </c>
      <c r="AQ42" s="8">
        <f>AQ25/$BS$25</f>
        <v>0.97175704633386617</v>
      </c>
      <c r="AR42" s="8">
        <f>AR25/$BT$25</f>
        <v>1.4081192087129848</v>
      </c>
      <c r="AS42" s="9">
        <f>AS25/$BU$25</f>
        <v>1.3791069532886235</v>
      </c>
      <c r="AT42" s="8">
        <f>AT25/$BR$25</f>
        <v>1.3657168733331491</v>
      </c>
      <c r="AU42" s="8">
        <f>AU25/$BS$25</f>
        <v>1.0384003472032488</v>
      </c>
      <c r="AV42" s="8">
        <f>AV25/$BT$25</f>
        <v>1.472960973383596</v>
      </c>
      <c r="AW42" s="9">
        <f>AW25/$BU$25</f>
        <v>1.5431565147574986</v>
      </c>
      <c r="AX42" s="8">
        <f>AX25/$BR$25</f>
        <v>1.3045348979380307</v>
      </c>
      <c r="AY42" s="8">
        <f>AY25/$BS$25</f>
        <v>1.1055971178998225</v>
      </c>
      <c r="AZ42" s="8">
        <f>AZ25/$BT$25</f>
        <v>1.9809858341758488</v>
      </c>
      <c r="BA42" s="9">
        <f>BA25/$BU$25</f>
        <v>1.8358010406614378</v>
      </c>
      <c r="BB42" s="8">
        <f>BB25/$BR$25</f>
        <v>0.6536096949668313</v>
      </c>
      <c r="BC42" s="8">
        <f>BC25/$BS$25</f>
        <v>0.35456001575424761</v>
      </c>
      <c r="BD42" s="8">
        <f>BD25/$BT$25</f>
        <v>0.53210224598083233</v>
      </c>
      <c r="BE42" s="9">
        <f>BE25/$BU$25</f>
        <v>0.83679966550776985</v>
      </c>
      <c r="BF42" s="8">
        <f>BF25/$BR$25</f>
        <v>0.33043521023046235</v>
      </c>
      <c r="BG42" s="8">
        <f>BG25/$BS$25</f>
        <v>0.84548497007842138</v>
      </c>
      <c r="BH42" s="8">
        <f>BH25/$BT$25</f>
        <v>0.6451939136198005</v>
      </c>
      <c r="BI42" s="9">
        <f>BI25/$BU$25</f>
        <v>1.1041298708434732</v>
      </c>
      <c r="BJ42" s="8">
        <f>BJ25/$BR$25</f>
        <v>0.95013266907931815</v>
      </c>
      <c r="BK42" s="8">
        <f>BK25/$BS$25</f>
        <v>0.77686559069367755</v>
      </c>
      <c r="BL42" s="8">
        <f>BL25/$BT$25</f>
        <v>0.86405357922833947</v>
      </c>
      <c r="BM42" s="9">
        <f>BM25/$BU$25</f>
        <v>0.74454738418796085</v>
      </c>
      <c r="BN42" s="8">
        <f>BN25/$BR$25</f>
        <v>1.0909306320226202</v>
      </c>
      <c r="BO42" s="8">
        <f>BO25/$BS$25</f>
        <v>0.99346926565673077</v>
      </c>
      <c r="BP42" s="8">
        <f>BP25/$BT$25</f>
        <v>0.93728918645718151</v>
      </c>
      <c r="BQ42" s="9">
        <f>BQ25/$BU$25</f>
        <v>1.0626315509879696</v>
      </c>
      <c r="BR42" s="8">
        <f>BV25/$BR$25</f>
        <v>1.1748235402924307</v>
      </c>
      <c r="BS42" s="8">
        <f>BW25/$BS$25</f>
        <v>0.74336233248417261</v>
      </c>
      <c r="BT42" s="8">
        <f>BX25/$BT$25</f>
        <v>1.0854311038585598</v>
      </c>
      <c r="BU42" s="9">
        <f>BY25/$BU$25</f>
        <v>1.0767977402305204</v>
      </c>
      <c r="BV42" s="8">
        <f>BZ25/$BR$25</f>
        <v>1.106581466189795</v>
      </c>
      <c r="BW42" s="8">
        <f>CA25/$BS$25</f>
        <v>1.0614823162942131</v>
      </c>
      <c r="BX42" s="8">
        <f>CB25/$BT$25</f>
        <v>0.88697898093155281</v>
      </c>
      <c r="BY42" s="9">
        <f>CC25/$BU$25</f>
        <v>0.92885381616299123</v>
      </c>
      <c r="BZ42" s="8"/>
      <c r="CA42" s="8">
        <f>CE25/$BS$25</f>
        <v>0.36100785534911733</v>
      </c>
      <c r="CB42" s="8">
        <f>CF25/$BT$25</f>
        <v>1.0796640643979816</v>
      </c>
      <c r="CC42" s="9">
        <f>CG25/$BU$25</f>
        <v>0.1641287419790298</v>
      </c>
      <c r="CD42" s="8">
        <f>CH25/$BR$25</f>
        <v>1.2987783019814174</v>
      </c>
      <c r="CE42" s="8">
        <f>CI25/$BS$25</f>
        <v>1.4836535707665748</v>
      </c>
      <c r="CF42" s="8">
        <f>CJ25/$BT$25</f>
        <v>1.1752228312811599</v>
      </c>
      <c r="CG42" s="9">
        <f>CK25/$BU$25</f>
        <v>1.0857034954891991</v>
      </c>
    </row>
    <row r="43" spans="1:85" x14ac:dyDescent="0.3">
      <c r="A43" s="7" t="s">
        <v>27</v>
      </c>
      <c r="B43" s="7">
        <f t="shared" si="59"/>
        <v>0.8927568602896645</v>
      </c>
      <c r="C43" s="8">
        <f>C26/$BS$26</f>
        <v>0.83721947829429966</v>
      </c>
      <c r="D43" s="8">
        <f>D26/BT26</f>
        <v>0.9227235735568392</v>
      </c>
      <c r="E43" s="9">
        <f>E26/$BU$26</f>
        <v>0.90426354948427023</v>
      </c>
      <c r="F43" s="8">
        <f t="shared" si="58"/>
        <v>0.15000640632027892</v>
      </c>
      <c r="G43" s="8">
        <f>G26/$BS$26</f>
        <v>0.65284869634487763</v>
      </c>
      <c r="H43" s="8"/>
      <c r="I43" s="9">
        <f>I26/$BU$26</f>
        <v>0.61708498969851588</v>
      </c>
      <c r="J43" s="8">
        <f>J26/$BR$26</f>
        <v>0.81371509459285007</v>
      </c>
      <c r="K43" s="8">
        <f>K26/$BS$26</f>
        <v>0.53999109323958894</v>
      </c>
      <c r="L43" s="8">
        <f>L26/$BT$26</f>
        <v>5.2292389248856833E-2</v>
      </c>
      <c r="M43" s="9">
        <f>M26/$BU$26</f>
        <v>0.52762640750463585</v>
      </c>
      <c r="N43" s="8">
        <f>N26/$BR$26</f>
        <v>1.0231510835070965</v>
      </c>
      <c r="O43" s="8">
        <f>O26/$BS$26</f>
        <v>1.0239804012132248</v>
      </c>
      <c r="P43" s="8">
        <f>P26/$BT$26</f>
        <v>0.93005620724632643</v>
      </c>
      <c r="Q43" s="9">
        <f>Q26/$BU$26</f>
        <v>1.1329163363524646</v>
      </c>
      <c r="R43" s="8">
        <f>R26/$BR$26</f>
        <v>0.17858239130076267</v>
      </c>
      <c r="S43" s="8">
        <f>S26/$BS$26</f>
        <v>0.6147771101427425</v>
      </c>
      <c r="T43" s="8">
        <f>T26/$BT$26</f>
        <v>0.28313018413501811</v>
      </c>
      <c r="U43" s="9">
        <f>U26/$BU$26</f>
        <v>0.455328434391501</v>
      </c>
      <c r="V43" s="8">
        <f>V26/$BR$26</f>
        <v>0.50257901539721916</v>
      </c>
      <c r="W43" s="8">
        <f>W26/$BS$26</f>
        <v>0.43688419405987677</v>
      </c>
      <c r="X43" s="8">
        <f>X26/$BT$26</f>
        <v>0.39147634902336997</v>
      </c>
      <c r="Y43" s="9">
        <f>Y26/$BU$26</f>
        <v>0.72304479969905511</v>
      </c>
      <c r="Z43" s="8">
        <f>Z26/$BR$26</f>
        <v>0.71113137799383952</v>
      </c>
      <c r="AA43" s="8">
        <f>AA26/$BS$26</f>
        <v>0.4693869187298127</v>
      </c>
      <c r="AB43" s="8">
        <f>AB26/$BT$26</f>
        <v>0.42759771736493041</v>
      </c>
      <c r="AC43" s="9">
        <f>AC26/$BU$26</f>
        <v>0.62498649456897393</v>
      </c>
      <c r="AD43" s="8">
        <f>AD26/$BR$26</f>
        <v>5.5750345377031142E-2</v>
      </c>
      <c r="AE43" s="8">
        <f>AE26/$BS$26</f>
        <v>0.25565242521759007</v>
      </c>
      <c r="AF43" s="8">
        <f>AF26/$BT$26</f>
        <v>0.21239916154344671</v>
      </c>
      <c r="AG43" s="9">
        <f>AG26/$BU$26</f>
        <v>0.51975788133359191</v>
      </c>
      <c r="AH43" s="8">
        <f>AH26/$BR$26</f>
        <v>5.5750345377031142E-2</v>
      </c>
      <c r="AI43" s="8">
        <f>AI26/$BS$26</f>
        <v>0.42434571075008115</v>
      </c>
      <c r="AJ43" s="8">
        <f>AJ26/$BT$26</f>
        <v>0.16968028625503584</v>
      </c>
      <c r="AK43" s="9">
        <f>AK26/$BU$26</f>
        <v>0.60295523463540457</v>
      </c>
      <c r="AL43" s="8">
        <f>AL26/$BR$26</f>
        <v>1.1078823361026322</v>
      </c>
      <c r="AM43" s="8">
        <f>AM26/$BS$26</f>
        <v>0.8706439337004841</v>
      </c>
      <c r="AN43" s="8">
        <f>AN26/$BT$26</f>
        <v>0.95384936383226127</v>
      </c>
      <c r="AO43" s="9">
        <f>AO26/$BU$26</f>
        <v>0.9098372443765198</v>
      </c>
      <c r="AP43" s="8">
        <f>AP26/$BR$26</f>
        <v>0.35828423397084846</v>
      </c>
      <c r="AQ43" s="8">
        <f>AQ26/$BS$26</f>
        <v>0.85267647542220071</v>
      </c>
      <c r="AR43" s="8">
        <f>AR26/$BT$26</f>
        <v>0.38648216630977172</v>
      </c>
      <c r="AS43" s="9">
        <f>AS26/$BU$26</f>
        <v>0.63600512017315791</v>
      </c>
      <c r="AT43" s="8">
        <f>AT26/$BR$26</f>
        <v>0.96158124304578019</v>
      </c>
      <c r="AU43" s="8">
        <f>AU26/$BS$26</f>
        <v>0.47921601787313728</v>
      </c>
      <c r="AV43" s="8">
        <f>AV26/$BT$26</f>
        <v>0.38226420576283671</v>
      </c>
      <c r="AW43" s="9">
        <f>AW26/$BU$26</f>
        <v>0.54038895994446046</v>
      </c>
      <c r="AX43" s="8">
        <f>AX26/$BR$26</f>
        <v>0.36403078952476836</v>
      </c>
      <c r="AY43" s="8">
        <f>AY26/$BS$26</f>
        <v>0.34553948230818382</v>
      </c>
      <c r="AZ43" s="8">
        <f>AZ26/$BT$26</f>
        <v>0.2721153521069743</v>
      </c>
      <c r="BA43" s="9">
        <f>BA26/$BU$26</f>
        <v>0.31050314412993102</v>
      </c>
      <c r="BB43" s="8">
        <f>BB26/$BR$26</f>
        <v>1.5713004018827594</v>
      </c>
      <c r="BC43" s="8">
        <f>BC26/$BS$26</f>
        <v>2.3149161840678762</v>
      </c>
      <c r="BD43" s="8">
        <f>BD26/$BT$26</f>
        <v>1.170713784205959</v>
      </c>
      <c r="BE43" s="9">
        <f>BE26/$BU$26</f>
        <v>0.92864005815808037</v>
      </c>
      <c r="BF43" s="8">
        <f>BF26/$BR$26</f>
        <v>0.36566721702461574</v>
      </c>
      <c r="BG43" s="8">
        <f>BG26/$BS$26</f>
        <v>0.61975320838636072</v>
      </c>
      <c r="BH43" s="8">
        <f>BH26/$BT$26</f>
        <v>0.65260664870532581</v>
      </c>
      <c r="BI43" s="9">
        <f>BI26/$BU$26</f>
        <v>0.58691594418952941</v>
      </c>
      <c r="BJ43" s="8">
        <f>BJ26/$BR$26</f>
        <v>1.0564983240306698</v>
      </c>
      <c r="BK43" s="8">
        <f>BK26/$BS$26</f>
        <v>1.0100241211947818</v>
      </c>
      <c r="BL43" s="8">
        <f>BL26/$BT$26</f>
        <v>1.3262129411894874</v>
      </c>
      <c r="BM43" s="9">
        <f>BM26/$BU$26</f>
        <v>1.2714836747410732</v>
      </c>
      <c r="BN43" s="8">
        <f>BN26/$BR$26</f>
        <v>1.0990877121448814</v>
      </c>
      <c r="BO43" s="8">
        <f>BO26/$BS$26</f>
        <v>0.85052938996312255</v>
      </c>
      <c r="BP43" s="8">
        <f>BP26/$BT$26</f>
        <v>1.0287508402275476</v>
      </c>
      <c r="BQ43" s="9">
        <f>BQ26/$BU$26</f>
        <v>0.90574684342443668</v>
      </c>
      <c r="BR43" s="8">
        <f>BV26/$BR$26</f>
        <v>0.42868880588082775</v>
      </c>
      <c r="BS43" s="8">
        <f>BW26/$BS$26</f>
        <v>0.79079821153037599</v>
      </c>
      <c r="BT43" s="8">
        <f>BX26/$BT$26</f>
        <v>0.60175770848435395</v>
      </c>
      <c r="BU43" s="9">
        <f>BY26/$BU$26</f>
        <v>0.55349307572624573</v>
      </c>
      <c r="BV43" s="8">
        <f>BZ26/$BR$26</f>
        <v>0.76730408255688443</v>
      </c>
      <c r="BW43" s="8">
        <f>CA26/$BS$26</f>
        <v>0.61642872002350158</v>
      </c>
      <c r="BX43" s="8">
        <f>CB26/$BT$26</f>
        <v>0.77830694605383566</v>
      </c>
      <c r="BY43" s="9">
        <f>CC26/$BU$26</f>
        <v>0.79260421056663188</v>
      </c>
      <c r="BZ43" s="8"/>
      <c r="CA43" s="8">
        <f>CE26/$BS$26</f>
        <v>1.4912408855788264</v>
      </c>
      <c r="CB43" s="8">
        <f>CF26/$BT$26</f>
        <v>0.92124103698567128</v>
      </c>
      <c r="CC43" s="9">
        <f>CG26/$BU$26</f>
        <v>1.2534851284371309</v>
      </c>
      <c r="CD43" s="8">
        <f>CH26/$BR$26</f>
        <v>0.55257307255213528</v>
      </c>
      <c r="CE43" s="8">
        <f>CI26/$BS$26</f>
        <v>0.44992974852678491</v>
      </c>
      <c r="CF43" s="8">
        <f>CJ26/$BT$26</f>
        <v>0.55388760116348112</v>
      </c>
      <c r="CG43" s="9">
        <f>CK26/$BU$26</f>
        <v>0.60732690958315505</v>
      </c>
    </row>
    <row r="44" spans="1:85" x14ac:dyDescent="0.3">
      <c r="A44" s="7" t="s">
        <v>28</v>
      </c>
      <c r="B44" s="7">
        <f t="shared" si="59"/>
        <v>0.94058878523508227</v>
      </c>
      <c r="C44" s="8">
        <f>C27/$BS$27</f>
        <v>0.85013885236895281</v>
      </c>
      <c r="D44" s="8">
        <f t="shared" si="57"/>
        <v>1.0388876519990125</v>
      </c>
      <c r="E44" s="9">
        <f>E27/$BU$27</f>
        <v>0.86554533446859316</v>
      </c>
      <c r="F44" s="8">
        <f t="shared" si="58"/>
        <v>1.313179772570795</v>
      </c>
      <c r="G44" s="8">
        <f>G27/$BS$27</f>
        <v>0.96346288674595426</v>
      </c>
      <c r="H44" s="8"/>
      <c r="I44" s="9">
        <f>I27/$BU$27</f>
        <v>1.2238073218036614</v>
      </c>
      <c r="J44" s="8">
        <f>J27/$BR$27</f>
        <v>0.98192053378752842</v>
      </c>
      <c r="K44" s="8">
        <f>K27/$BS$27</f>
        <v>1.0249756606787621</v>
      </c>
      <c r="L44" s="8">
        <f>L27/$BT$27</f>
        <v>0.64710008343457515</v>
      </c>
      <c r="M44" s="9">
        <f>M27/$BU$27</f>
        <v>1.2316809669476885</v>
      </c>
      <c r="N44" s="8">
        <f>N27/$BR$27</f>
        <v>1.2506614997991841</v>
      </c>
      <c r="O44" s="8">
        <f>O27/$BS$27</f>
        <v>0.97602453909387266</v>
      </c>
      <c r="P44" s="8">
        <f>P27/$BT$27</f>
        <v>1.2352475366126856</v>
      </c>
      <c r="Q44" s="9">
        <f>Q27/$BU$27</f>
        <v>0.97259524686517818</v>
      </c>
      <c r="R44" s="8">
        <f>R27/$BR$27</f>
        <v>0.89425491017398695</v>
      </c>
      <c r="S44" s="8">
        <f>S27/$BS$27</f>
        <v>0.99161665748154015</v>
      </c>
      <c r="T44" s="8">
        <f>T27/$BT$27</f>
        <v>0.73655801249757269</v>
      </c>
      <c r="U44" s="9">
        <f>U27/$BU$27</f>
        <v>1.5276013248755567</v>
      </c>
      <c r="V44" s="8">
        <f>V27/$BR$27</f>
        <v>1.1351239821712236</v>
      </c>
      <c r="W44" s="8">
        <f>W27/$BS$27</f>
        <v>1.1054863399040507</v>
      </c>
      <c r="X44" s="8">
        <f>X27/$BT$27</f>
        <v>0.59185942999147656</v>
      </c>
      <c r="Y44" s="9">
        <f>Y27/$BU$27</f>
        <v>1.0064593913329716</v>
      </c>
      <c r="Z44" s="8">
        <f>Z27/$BR$27</f>
        <v>1.067938505450688</v>
      </c>
      <c r="AA44" s="8">
        <f>AA27/$BS$27</f>
        <v>0.52151955955235707</v>
      </c>
      <c r="AB44" s="8">
        <f>AB27/$BT$27</f>
        <v>0.44285674856591567</v>
      </c>
      <c r="AC44" s="9">
        <f>AC27/$BU$27</f>
        <v>0.68854764956391046</v>
      </c>
      <c r="AD44" s="8">
        <f>AD27/$BR$27</f>
        <v>0.25776806784719758</v>
      </c>
      <c r="AE44" s="8">
        <f>AE27/$BS$27</f>
        <v>0.41255800431333917</v>
      </c>
      <c r="AF44" s="8">
        <f>AF27/$BT$27</f>
        <v>0.32087860844201971</v>
      </c>
      <c r="AG44" s="9">
        <f>AG27/$BU$27</f>
        <v>0.52711571680144131</v>
      </c>
      <c r="AH44" s="8">
        <f>AH27/$BR$27</f>
        <v>0.25776806784719758</v>
      </c>
      <c r="AI44" s="8">
        <f>AI27/$BS$27</f>
        <v>0.70785495905640294</v>
      </c>
      <c r="AJ44" s="8">
        <f>AJ27/$BT$27</f>
        <v>0.21563743441467206</v>
      </c>
      <c r="AK44" s="9">
        <f>AK27/$BU$27</f>
        <v>0.45584326600615593</v>
      </c>
      <c r="AL44" s="8">
        <f>AL27/$BR$27</f>
        <v>0.85051442469700811</v>
      </c>
      <c r="AM44" s="8">
        <f>AM27/$BS$27</f>
        <v>0.84474437424224158</v>
      </c>
      <c r="AN44" s="8">
        <f>AN27/$BT$27</f>
        <v>1.0186154380150769</v>
      </c>
      <c r="AO44" s="9">
        <f>AO27/$BU$27</f>
        <v>0.84852034115786179</v>
      </c>
      <c r="AP44" s="8">
        <f>AP27/$BR$27</f>
        <v>0.62372989692883352</v>
      </c>
      <c r="AQ44" s="8">
        <f>AQ27/$BS$27</f>
        <v>0.91165537393239948</v>
      </c>
      <c r="AR44" s="8">
        <f>AR27/$BT$27</f>
        <v>0.7452554731301585</v>
      </c>
      <c r="AS44" s="9">
        <f>AS27/$BU$27</f>
        <v>0.85378262855327591</v>
      </c>
      <c r="AT44" s="8">
        <f>AT27/$BR$27</f>
        <v>0.98444376605578876</v>
      </c>
      <c r="AU44" s="8">
        <f>AU27/$BS$27</f>
        <v>0.93162560163265151</v>
      </c>
      <c r="AV44" s="8">
        <f>AV27/$BT$27</f>
        <v>0.52207985849848104</v>
      </c>
      <c r="AW44" s="9">
        <f>AW27/$BU$27</f>
        <v>0.44803832809368321</v>
      </c>
      <c r="AX44" s="8">
        <f>AX27/$BR$27</f>
        <v>0.75027242001635197</v>
      </c>
      <c r="AY44" s="8">
        <f>AY27/$BS$27</f>
        <v>0.43879585658314019</v>
      </c>
      <c r="AZ44" s="8">
        <f>AZ27/$BT$27</f>
        <v>0.30911157598096639</v>
      </c>
      <c r="BA44" s="9">
        <f>BA27/$BU$27</f>
        <v>0.5471442478749966</v>
      </c>
      <c r="BB44" s="8">
        <f>BB27/$BR$27</f>
        <v>1.2884017764116205</v>
      </c>
      <c r="BC44" s="8">
        <f>BC27/$BS$27</f>
        <v>1.1170416001790628</v>
      </c>
      <c r="BD44" s="8">
        <f>BD27/$BT$27</f>
        <v>2.0686077771329061</v>
      </c>
      <c r="BE44" s="9">
        <f>BE27/$BU$27</f>
        <v>0.96064807700303056</v>
      </c>
      <c r="BF44" s="8">
        <f>BF27/$BR$27</f>
        <v>1.488369466658344</v>
      </c>
      <c r="BG44" s="8">
        <f>BG27/$BS$27</f>
        <v>1.1214745149545886</v>
      </c>
      <c r="BH44" s="8">
        <f>BH27/$BT$27</f>
        <v>0.87231530142890046</v>
      </c>
      <c r="BI44" s="9">
        <f>BI27/$BU$27</f>
        <v>1.0108234512797891</v>
      </c>
      <c r="BJ44" s="8">
        <f>BJ27/$BR$27</f>
        <v>0.95654117475366229</v>
      </c>
      <c r="BK44" s="8">
        <f>BK27/$BS$27</f>
        <v>0.98483235270086578</v>
      </c>
      <c r="BL44" s="8">
        <f>BL27/$BT$27</f>
        <v>1.217237163198335</v>
      </c>
      <c r="BM44" s="9">
        <f>BM27/$BU$27</f>
        <v>1.2285056350055115</v>
      </c>
      <c r="BN44" s="8">
        <f>BN27/$BR$27</f>
        <v>1.0381609649316106</v>
      </c>
      <c r="BO44" s="8">
        <f>BO27/$BS$27</f>
        <v>0.85728567449567461</v>
      </c>
      <c r="BP44" s="8">
        <f>BP27/$BT$27</f>
        <v>0.99405236251787854</v>
      </c>
      <c r="BQ44" s="9">
        <f>BQ27/$BU$27</f>
        <v>0.90753991800150013</v>
      </c>
      <c r="BR44" s="8">
        <f>BV27/$BR$27</f>
        <v>1.3524793966465276</v>
      </c>
      <c r="BS44" s="8">
        <f>BW27/$BS$27</f>
        <v>2.1424992480883152</v>
      </c>
      <c r="BT44" s="8">
        <f>BX27/$BT$27</f>
        <v>1.5488384201728613</v>
      </c>
      <c r="BU44" s="9">
        <f>BY27/$BU$27</f>
        <v>1.9238473457899157</v>
      </c>
      <c r="BV44" s="8">
        <f>BZ27/$BR$27</f>
        <v>0.58586396309831257</v>
      </c>
      <c r="BW44" s="8">
        <f>CA27/$BS$27</f>
        <v>0.51050808870511566</v>
      </c>
      <c r="BX44" s="8">
        <f>CB27/$BT$27</f>
        <v>0.68170290703348224</v>
      </c>
      <c r="BY44" s="9">
        <f>CC27/$BU$27</f>
        <v>0.99607178967104504</v>
      </c>
      <c r="BZ44" s="8"/>
      <c r="CA44" s="8">
        <f>CE27/$BS$27</f>
        <v>1.2048712248782449</v>
      </c>
      <c r="CB44" s="8">
        <f>CF27/$BT$27</f>
        <v>2.1411645420391907</v>
      </c>
      <c r="CC44" s="9">
        <f>CG27/$BU$27</f>
        <v>3.6424236014985372</v>
      </c>
      <c r="CD44" s="8">
        <f>CH27/$BR$27</f>
        <v>0.47480313199916291</v>
      </c>
      <c r="CE44" s="8">
        <f>CI27/$BS$27</f>
        <v>0.37327099519024232</v>
      </c>
      <c r="CF44" s="8">
        <f>CJ27/$BT$27</f>
        <v>0.6763560614648545</v>
      </c>
      <c r="CG44" s="9">
        <f>CK27/$BU$27</f>
        <v>0.56017173241692086</v>
      </c>
    </row>
    <row r="45" spans="1:85" x14ac:dyDescent="0.3">
      <c r="A45" s="7" t="s">
        <v>32</v>
      </c>
      <c r="B45" s="7">
        <f>B28/BR28</f>
        <v>0.8143716962360279</v>
      </c>
      <c r="C45" s="8">
        <f>C28/$BS$28</f>
        <v>0.92173829758263415</v>
      </c>
      <c r="D45" s="8">
        <f t="shared" si="57"/>
        <v>0.90032528933485223</v>
      </c>
      <c r="E45" s="9">
        <f>E28/$BU$28</f>
        <v>1.038805479599227</v>
      </c>
      <c r="F45" s="8">
        <f t="shared" si="58"/>
        <v>1.4183681964398733</v>
      </c>
      <c r="G45" s="8">
        <f>G28/$BS$28</f>
        <v>0.88889270363364703</v>
      </c>
      <c r="H45" s="8"/>
      <c r="I45" s="9">
        <f>I28/$BU$28</f>
        <v>1.059640391875855</v>
      </c>
      <c r="J45" s="8">
        <f>J28/$BR$28</f>
        <v>0.90413736491671204</v>
      </c>
      <c r="K45" s="8">
        <f>K28/$BS$28</f>
        <v>0.85751403519392977</v>
      </c>
      <c r="L45" s="8">
        <f>L28/$BT$28</f>
        <v>1.5240791507040339</v>
      </c>
      <c r="M45" s="9">
        <f>M28/$BU$28</f>
        <v>1.0985478155134278</v>
      </c>
      <c r="N45" s="8">
        <f>N28/$BR$28</f>
        <v>1.138867404684877</v>
      </c>
      <c r="O45" s="8">
        <f>O28/$BS$28</f>
        <v>1.0898718994076633</v>
      </c>
      <c r="P45" s="8">
        <f>P28/$BT$28</f>
        <v>1.3106760623857407</v>
      </c>
      <c r="Q45" s="9">
        <f>Q28/$BU$28</f>
        <v>1.0546258176034871</v>
      </c>
      <c r="R45" s="8">
        <f>R28/$BR$28</f>
        <v>1.1766367057354468</v>
      </c>
      <c r="S45" s="8">
        <f>S28/$BS$28</f>
        <v>1.2061334351689512</v>
      </c>
      <c r="T45" s="8">
        <f>T28/$BT$28</f>
        <v>1.4085806741134979</v>
      </c>
      <c r="U45" s="9">
        <f>U28/$BU$28</f>
        <v>1.4538927312634646</v>
      </c>
      <c r="V45" s="8">
        <f>V28/$BR$28</f>
        <v>1.1839483220998821</v>
      </c>
      <c r="W45" s="8">
        <f>W28/$BS$28</f>
        <v>1.0766301477775342</v>
      </c>
      <c r="X45" s="8">
        <f>X28/$BT$28</f>
        <v>1.3873450496776778</v>
      </c>
      <c r="Y45" s="9">
        <f>Y28/$BU$28</f>
        <v>1.2507036496901243</v>
      </c>
      <c r="Z45" s="8">
        <f>Z28/$BR$28</f>
        <v>0.89356413540226165</v>
      </c>
      <c r="AA45" s="8">
        <f>AA28/$BS$28</f>
        <v>0.57160329692898715</v>
      </c>
      <c r="AB45" s="8">
        <f>AB28/$BT$28</f>
        <v>0.37692112562915564</v>
      </c>
      <c r="AC45" s="9">
        <f>AC28/$BU$28</f>
        <v>0.80336094536669156</v>
      </c>
      <c r="AD45" s="8">
        <f>AD28/$BR$28</f>
        <v>0.43189946483643599</v>
      </c>
      <c r="AE45" s="8">
        <f>AE28/$BS$28</f>
        <v>0.60701437502078215</v>
      </c>
      <c r="AF45" s="8">
        <f>AF28/$BT$28</f>
        <v>0.64777741102800623</v>
      </c>
      <c r="AG45" s="9">
        <f>AG28/$BU$28</f>
        <v>0.73749190542391541</v>
      </c>
      <c r="AH45" s="8">
        <f>AH28/$BR$28</f>
        <v>0.43189946483643599</v>
      </c>
      <c r="AI45" s="8">
        <f>AI28/$BS$28</f>
        <v>0.92351760742251832</v>
      </c>
      <c r="AJ45" s="8">
        <f>AJ28/$BT$28</f>
        <v>0.52745501239048909</v>
      </c>
      <c r="AK45" s="9">
        <f>AK28/$BU$28</f>
        <v>0.68114714948113575</v>
      </c>
      <c r="AL45" s="8">
        <f>AL28/$BR$28</f>
        <v>1.099946346629348</v>
      </c>
      <c r="AM45" s="8">
        <f>AM28/$BS$28</f>
        <v>0.86404040914902247</v>
      </c>
      <c r="AN45" s="8">
        <f>AN28/$BT$28</f>
        <v>0.92461384469423002</v>
      </c>
      <c r="AO45" s="9">
        <f>AO28/$BU$28</f>
        <v>0.98256150625164551</v>
      </c>
      <c r="AP45" s="8">
        <f>AP28/$BR$28</f>
        <v>0.56040686920411242</v>
      </c>
      <c r="AQ45" s="8">
        <f>AQ28/$BS$28</f>
        <v>0.905737392413548</v>
      </c>
      <c r="AR45" s="8">
        <f>AR28/$BT$28</f>
        <v>1.0115398407633198</v>
      </c>
      <c r="AS45" s="9">
        <f>AS28/$BU$28</f>
        <v>0.96255037222028283</v>
      </c>
      <c r="AT45" s="8">
        <f>AT28/$BR$28</f>
        <v>0.97342641370210825</v>
      </c>
      <c r="AU45" s="8">
        <f>AU28/$BS$28</f>
        <v>0.88498244602861331</v>
      </c>
      <c r="AV45" s="8">
        <f>AV28/$BT$28</f>
        <v>0.56541648425509772</v>
      </c>
      <c r="AW45" s="9">
        <f>AW28/$BU$28</f>
        <v>0.56554108662574032</v>
      </c>
      <c r="AX45" s="8">
        <f>AX28/$BR$28</f>
        <v>0.70490000370045391</v>
      </c>
      <c r="AY45" s="8">
        <f>AY28/$BS$28</f>
        <v>1.1123285463809067</v>
      </c>
      <c r="AZ45" s="8">
        <f>AZ28/$BT$28</f>
        <v>0.55803641988182229</v>
      </c>
      <c r="BA45" s="9">
        <f>BA28/$BU$28</f>
        <v>0.59047908585441933</v>
      </c>
      <c r="BB45" s="8">
        <f>BB28/$BR$28</f>
        <v>2.1598653478630307</v>
      </c>
      <c r="BC45" s="8">
        <f>BC28/$BS$28</f>
        <v>0.9466250818369939</v>
      </c>
      <c r="BD45" s="8">
        <f>BD28/$BT$28</f>
        <v>1.5465717561407353</v>
      </c>
      <c r="BE45" s="9">
        <f>BE28/$BU$28</f>
        <v>1.1491205125843178</v>
      </c>
      <c r="BF45" s="8">
        <f>BF28/$BR$28</f>
        <v>2.0757522759961926</v>
      </c>
      <c r="BG45" s="8">
        <f>BG28/$BS$28</f>
        <v>1.2075483263334252</v>
      </c>
      <c r="BH45" s="8">
        <f>BH28/$BT$28</f>
        <v>2.0179064555364632</v>
      </c>
      <c r="BI45" s="9">
        <f>BI28/$BU$28</f>
        <v>1.7122345989405168</v>
      </c>
      <c r="BJ45" s="8">
        <f>BJ28/$BR$28</f>
        <v>0.90895479140816893</v>
      </c>
      <c r="BK45" s="8">
        <f>BK28/$BS$28</f>
        <v>1.0619057377770165</v>
      </c>
      <c r="BL45" s="8">
        <f>BL28/$BT$28</f>
        <v>1.217890439443156</v>
      </c>
      <c r="BM45" s="9">
        <f>BM28/$BU$28</f>
        <v>1.3209089445384867</v>
      </c>
      <c r="BN45" s="8">
        <f>BN28/$BR$28</f>
        <v>1.0752883038539827</v>
      </c>
      <c r="BO45" s="8">
        <f>BO28/$BS$28</f>
        <v>0.90426945990528906</v>
      </c>
      <c r="BP45" s="8">
        <f>BP28/$BT$28</f>
        <v>0.95143076363382217</v>
      </c>
      <c r="BQ45" s="9">
        <f>BQ28/$BU$28</f>
        <v>0.95802360793466868</v>
      </c>
      <c r="BR45" s="8">
        <f>BV28/$BR$28</f>
        <v>0.96569596529711754</v>
      </c>
      <c r="BS45" s="8">
        <f>BW28/$BS$28</f>
        <v>1.2899148531271716</v>
      </c>
      <c r="BT45" s="8">
        <f>BX28/$BT$28</f>
        <v>2.0382670345141265</v>
      </c>
      <c r="BU45" s="9">
        <f>BY28/$BU$28</f>
        <v>2.8681175174875464</v>
      </c>
      <c r="BV45" s="8">
        <f>BZ28/$BR$28</f>
        <v>0.71327241537006325</v>
      </c>
      <c r="BW45" s="8">
        <f>CA28/$BS$28</f>
        <v>0.74141414568960196</v>
      </c>
      <c r="BX45" s="8">
        <f>CB28/$BT$28</f>
        <v>0.83603305303713704</v>
      </c>
      <c r="BY45" s="9">
        <f>CC28/$BU$28</f>
        <v>0.87535467533501465</v>
      </c>
      <c r="BZ45" s="8"/>
      <c r="CA45" s="8">
        <f>CE28/$BS$28</f>
        <v>1.2510102821046047</v>
      </c>
      <c r="CB45" s="8">
        <f>CF28/$BT$28</f>
        <v>3.6882502130735495</v>
      </c>
      <c r="CC45" s="9">
        <f>CG28/$BU$28</f>
        <v>1.7301139370442729</v>
      </c>
      <c r="CD45" s="8">
        <f>CH28/$BR$28</f>
        <v>0.54285025393249253</v>
      </c>
      <c r="CE45" s="8">
        <f>CI28/$BS$28</f>
        <v>0.53923846041802626</v>
      </c>
      <c r="CF45" s="8">
        <f>CJ28/$BT$28</f>
        <v>0.58723214265519985</v>
      </c>
      <c r="CG45" s="9">
        <f>CK28/$BU$28</f>
        <v>0.42273439874922281</v>
      </c>
    </row>
    <row r="46" spans="1:85" x14ac:dyDescent="0.3">
      <c r="A46" s="7" t="s">
        <v>29</v>
      </c>
      <c r="B46" s="7">
        <f t="shared" si="59"/>
        <v>0.94904674801145239</v>
      </c>
      <c r="C46" s="8">
        <f>C29/$BS$29</f>
        <v>0.82819958141858696</v>
      </c>
      <c r="D46" s="8">
        <f t="shared" si="57"/>
        <v>0.97913620742313778</v>
      </c>
      <c r="E46" s="9">
        <f>E29/$BU$29</f>
        <v>1.0035638584229871</v>
      </c>
      <c r="F46" s="8">
        <f t="shared" si="58"/>
        <v>0.96962267728015872</v>
      </c>
      <c r="G46" s="8">
        <f>G29/$BS$29</f>
        <v>1.0974357278818863</v>
      </c>
      <c r="H46" s="8"/>
      <c r="I46" s="9">
        <f>I29/$BU$29</f>
        <v>0.91159737057469248</v>
      </c>
      <c r="J46" s="8">
        <f>J29/$BR$29</f>
        <v>0.93272463867826949</v>
      </c>
      <c r="K46" s="8">
        <f>K29/$BS$29</f>
        <v>0.94396436093936065</v>
      </c>
      <c r="L46" s="8">
        <f>L29/$BT$29</f>
        <v>0.66542170983335258</v>
      </c>
      <c r="M46" s="9">
        <f>M29/$BU$29</f>
        <v>1.0236856070188578</v>
      </c>
      <c r="N46" s="8">
        <f>N29/$BR$29</f>
        <v>1.0876637995964376</v>
      </c>
      <c r="O46" s="8">
        <f>O29/$BS$29</f>
        <v>1.0959890646850237</v>
      </c>
      <c r="P46" s="8">
        <f>P29/$BT$29</f>
        <v>1.3271543215380788</v>
      </c>
      <c r="Q46" s="9">
        <f>Q29/$BU$29</f>
        <v>1.0556487117498288</v>
      </c>
      <c r="R46" s="8">
        <f>R29/$BR$29</f>
        <v>0.90080136206136052</v>
      </c>
      <c r="S46" s="8">
        <f>S29/$BS$29</f>
        <v>1.1458177648777232</v>
      </c>
      <c r="T46" s="8">
        <f>T29/$BT$29</f>
        <v>1.4445463894171546</v>
      </c>
      <c r="U46" s="9">
        <f>U29/$BU$29</f>
        <v>1.3232961931714382</v>
      </c>
      <c r="V46" s="8">
        <f>V29/$BR$29</f>
        <v>0.9709007741476513</v>
      </c>
      <c r="W46" s="8">
        <f>W29/$BS$29</f>
        <v>1.1325052874775721</v>
      </c>
      <c r="X46" s="8">
        <f>X29/$BT$29</f>
        <v>1.4063059140938168</v>
      </c>
      <c r="Y46" s="9">
        <f>Y29/$BU$29</f>
        <v>1.1092594470064085</v>
      </c>
      <c r="Z46" s="8">
        <f>Z29/$BR$29</f>
        <v>0.88709786625942821</v>
      </c>
      <c r="AA46" s="8">
        <f>AA29/$BS$29</f>
        <v>0.57258500974978699</v>
      </c>
      <c r="AB46" s="8">
        <f>AB29/$BT$29</f>
        <v>0.38287049684324825</v>
      </c>
      <c r="AC46" s="9">
        <f>AC29/$BU$29</f>
        <v>0.74583890564636757</v>
      </c>
      <c r="AD46" s="8">
        <f>AD29/$BR$29</f>
        <v>0.54683848776458799</v>
      </c>
      <c r="AE46" s="8">
        <f>AE29/$BS$29</f>
        <v>0.65266923073805538</v>
      </c>
      <c r="AF46" s="8">
        <f>AF29/$BT$29</f>
        <v>1.0140809503110335</v>
      </c>
      <c r="AG46" s="9">
        <f>AG29/$BU$29</f>
        <v>0.74256563650523733</v>
      </c>
      <c r="AH46" s="8">
        <f>AH29/$BR$29</f>
        <v>0.54683848776458799</v>
      </c>
      <c r="AI46" s="8">
        <f>AI29/$BS$29</f>
        <v>0.80593698245649825</v>
      </c>
      <c r="AJ46" s="8">
        <f>AJ29/$BT$29</f>
        <v>0.76563706346219951</v>
      </c>
      <c r="AK46" s="9">
        <f>AK29/$BU$29</f>
        <v>0.65928364286102181</v>
      </c>
      <c r="AL46" s="8">
        <f>AL29/$BR$29</f>
        <v>0.49876197083319757</v>
      </c>
      <c r="AM46" s="8">
        <f>AM29/$BS$29</f>
        <v>0.91987422415194986</v>
      </c>
      <c r="AN46" s="8">
        <f>AN29/$BT$29</f>
        <v>0.92199462256137454</v>
      </c>
      <c r="AO46" s="9">
        <f>AO29/$BU$29</f>
        <v>1.0078427268955328</v>
      </c>
      <c r="AP46" s="8">
        <f>AP29/$BR$29</f>
        <v>0.58631084998930427</v>
      </c>
      <c r="AQ46" s="8">
        <f>AQ29/$BS$29</f>
        <v>0.91915058788300952</v>
      </c>
      <c r="AR46" s="8">
        <f>AR29/$BT$29</f>
        <v>0.98954624661531865</v>
      </c>
      <c r="AS46" s="9">
        <f>AS29/$BU$29</f>
        <v>0.91228031595448134</v>
      </c>
      <c r="AT46" s="8">
        <f>AT29/$BR$29</f>
        <v>0.96654096779240584</v>
      </c>
      <c r="AU46" s="8">
        <f>AU29/$BS$29</f>
        <v>1.0333280096201041</v>
      </c>
      <c r="AV46" s="8">
        <f>AV29/$BT$29</f>
        <v>0.54063342625781441</v>
      </c>
      <c r="AW46" s="9">
        <f>AW29/$BU$29</f>
        <v>0.52026437118595814</v>
      </c>
      <c r="AX46" s="8">
        <f>AX29/$BR$29</f>
        <v>0.61825694109407558</v>
      </c>
      <c r="AY46" s="8">
        <f>AY29/$BS$29</f>
        <v>1.2857271480408528</v>
      </c>
      <c r="AZ46" s="8">
        <f>AZ29/$BT$29</f>
        <v>0.55141826768331248</v>
      </c>
      <c r="BA46" s="9">
        <f>BA29/$BU$29</f>
        <v>0.59640174325017892</v>
      </c>
      <c r="BB46" s="8">
        <f>BB29/$BR$29</f>
        <v>1.4525119902402783</v>
      </c>
      <c r="BC46" s="8">
        <f>BC29/$BS$29</f>
        <v>1.3432593823248138</v>
      </c>
      <c r="BD46" s="8">
        <f>BD29/$BT$29</f>
        <v>1.5655962682690454</v>
      </c>
      <c r="BE46" s="9">
        <f>BE29/$BU$29</f>
        <v>1.0420439136012589</v>
      </c>
      <c r="BF46" s="8">
        <f>BF29/$BR$29</f>
        <v>1.8717675702223664</v>
      </c>
      <c r="BG46" s="8">
        <f>BG29/$BS$29</f>
        <v>1.3409207942523125</v>
      </c>
      <c r="BH46" s="8">
        <f>BH29/$BT$29</f>
        <v>2.0402082123803678</v>
      </c>
      <c r="BI46" s="9">
        <f>BI29/$BU$29</f>
        <v>1.6513161423272955</v>
      </c>
      <c r="BJ46" s="8">
        <f>BJ29/$BR$29</f>
        <v>0.92984038467319874</v>
      </c>
      <c r="BK46" s="8">
        <f>BK29/$BS$29</f>
        <v>1.0597231875129367</v>
      </c>
      <c r="BL46" s="8">
        <f>BL29/$BT$29</f>
        <v>1.1074420708903641</v>
      </c>
      <c r="BM46" s="9">
        <f>BM29/$BU$29</f>
        <v>1.2685527246924002</v>
      </c>
      <c r="BN46" s="8">
        <f>BN29/$BR$29</f>
        <v>0.89397828876332508</v>
      </c>
      <c r="BO46" s="8">
        <f>BO29/$BS$29</f>
        <v>0.95149662285961645</v>
      </c>
      <c r="BP46" s="8">
        <f>BP29/$BT$29</f>
        <v>0.98918190680817475</v>
      </c>
      <c r="BQ46" s="9">
        <f>BQ29/$BU$29</f>
        <v>0.96359480720697577</v>
      </c>
      <c r="BR46" s="8">
        <f>BV29/$BR$29</f>
        <v>0.64151589864733138</v>
      </c>
      <c r="BS46" s="8">
        <f>BW29/$BS$29</f>
        <v>0.95839621124488628</v>
      </c>
      <c r="BT46" s="8">
        <f>BX29/$BT$29</f>
        <v>0.74087717205460302</v>
      </c>
      <c r="BU46" s="9">
        <f>BY29/$BU$29</f>
        <v>0.74503452343594412</v>
      </c>
      <c r="BV46" s="8">
        <f>BZ29/$BR$29</f>
        <v>0.65370936581417394</v>
      </c>
      <c r="BW46" s="8">
        <f>CA29/$BS$29</f>
        <v>0.78599794832687675</v>
      </c>
      <c r="BX46" s="8">
        <f>CB29/$BT$29</f>
        <v>0.93291474495573046</v>
      </c>
      <c r="BY46" s="9">
        <f>CC29/$BU$29</f>
        <v>0.79780856960569912</v>
      </c>
      <c r="BZ46" s="8"/>
      <c r="CA46" s="8">
        <f>CE29/$BS$29</f>
        <v>0.91212528704896167</v>
      </c>
      <c r="CB46" s="8">
        <f>CF29/$BT$29</f>
        <v>0.78357892429148557</v>
      </c>
      <c r="CC46" s="9">
        <f>CG29/$BU$29</f>
        <v>1.3991302968860952</v>
      </c>
      <c r="CD46" s="8">
        <f>CH29/$BR$29</f>
        <v>0.48244788944306466</v>
      </c>
      <c r="CE46" s="8">
        <f>CI29/$BS$29</f>
        <v>0.48874352127365533</v>
      </c>
      <c r="CF46" s="8">
        <f>CJ29/$BT$29</f>
        <v>0.67281239593747943</v>
      </c>
      <c r="CG46" s="9">
        <f>CK29/$BU$29</f>
        <v>0.54125723019210059</v>
      </c>
    </row>
    <row r="47" spans="1:85" x14ac:dyDescent="0.3">
      <c r="A47" s="7" t="s">
        <v>30</v>
      </c>
      <c r="B47" s="7">
        <f t="shared" si="59"/>
        <v>0.83133428781931296</v>
      </c>
      <c r="C47" s="8">
        <f>C30/$BS$30</f>
        <v>0.95798008615708519</v>
      </c>
      <c r="D47" s="8">
        <f t="shared" si="57"/>
        <v>0.86253832917007955</v>
      </c>
      <c r="E47" s="9">
        <f>E30/$BU$30</f>
        <v>0.80896719476803813</v>
      </c>
      <c r="F47" s="8">
        <f t="shared" si="58"/>
        <v>1.0553505961663645</v>
      </c>
      <c r="G47" s="8">
        <f>G30/$BS$30</f>
        <v>0.9997600789614467</v>
      </c>
      <c r="H47" s="8"/>
      <c r="I47" s="9">
        <f>I30/$BU$30</f>
        <v>0.84817647053869782</v>
      </c>
      <c r="J47" s="8">
        <f>J30/$BR$30</f>
        <v>0.81749909090839212</v>
      </c>
      <c r="K47" s="8">
        <f>K30/$BS$30</f>
        <v>1.0286515855380698</v>
      </c>
      <c r="L47" s="8">
        <f>L30/$BT$30</f>
        <v>0.55498625362057641</v>
      </c>
      <c r="M47" s="9">
        <f>M30/$BU$30</f>
        <v>0.89017617684400419</v>
      </c>
      <c r="N47" s="8">
        <f>N30/$BR$30</f>
        <v>1.0471931189339052</v>
      </c>
      <c r="O47" s="8">
        <f>O30/$BS$30</f>
        <v>1.0612387008595165</v>
      </c>
      <c r="P47" s="8">
        <f>P30/$BT$30</f>
        <v>1.1518888689382687</v>
      </c>
      <c r="Q47" s="9">
        <f>Q30/$BU$30</f>
        <v>0.87883935654764189</v>
      </c>
      <c r="R47" s="8">
        <f>R30/$BR$30</f>
        <v>1.4715376624063126</v>
      </c>
      <c r="S47" s="8">
        <f>S30/$BS$30</f>
        <v>1.4842672300082709</v>
      </c>
      <c r="T47" s="8">
        <f>T30/$BT$30</f>
        <v>1.3720689172187164</v>
      </c>
      <c r="U47" s="9">
        <f>U30/$BU$30</f>
        <v>0.99559563514644167</v>
      </c>
      <c r="V47" s="8">
        <f>V30/$BR$30</f>
        <v>0.90836103615697472</v>
      </c>
      <c r="W47" s="8">
        <f>W30/$BS$30</f>
        <v>1.4784779663357652</v>
      </c>
      <c r="X47" s="8">
        <f>X30/$BT$30</f>
        <v>1.1284989062929687</v>
      </c>
      <c r="Y47" s="9">
        <f>Y30/$BU$30</f>
        <v>0.98838854087011696</v>
      </c>
      <c r="Z47" s="8">
        <f>Z30/$BR$30</f>
        <v>0.85476399810858505</v>
      </c>
      <c r="AA47" s="8">
        <f>AA30/$BS$30</f>
        <v>0.68639509967095769</v>
      </c>
      <c r="AB47" s="8">
        <f>AB30/$BT$30</f>
        <v>0.37222072154716712</v>
      </c>
      <c r="AC47" s="9">
        <f>AC30/$BU$30</f>
        <v>0.62595600843548049</v>
      </c>
      <c r="AD47" s="8">
        <f>AD30/$BR$30</f>
        <v>0.49293241449029407</v>
      </c>
      <c r="AE47" s="8">
        <f>AE30/$BS$30</f>
        <v>0.62292232108550916</v>
      </c>
      <c r="AF47" s="8">
        <f>AF30/$BT$30</f>
        <v>1.2383521087937319</v>
      </c>
      <c r="AG47" s="9">
        <f>AG30/$BU$30</f>
        <v>0.59918678100281897</v>
      </c>
      <c r="AH47" s="8">
        <f>AH30/$BR$30</f>
        <v>0.49293241449029407</v>
      </c>
      <c r="AI47" s="8">
        <f>AI30/$BS$30</f>
        <v>1.0503913525234256</v>
      </c>
      <c r="AJ47" s="8">
        <f>AJ30/$BT$30</f>
        <v>0.75707180645397099</v>
      </c>
      <c r="AK47" s="9">
        <f>AK30/$BU$30</f>
        <v>0.54083042527905933</v>
      </c>
      <c r="AL47" s="8">
        <f>AL30/$BR$30</f>
        <v>0.60442124417466436</v>
      </c>
      <c r="AM47" s="8">
        <f>AM30/$BS$30</f>
        <v>0.92350982547297278</v>
      </c>
      <c r="AN47" s="8">
        <f>AN30/$BT$30</f>
        <v>0.8924382513585345</v>
      </c>
      <c r="AO47" s="9">
        <f>AO30/$BU$30</f>
        <v>0.83851666729333407</v>
      </c>
      <c r="AP47" s="8">
        <f>AP30/$BR$30</f>
        <v>0.68349568485890444</v>
      </c>
      <c r="AQ47" s="8">
        <f>AQ30/$BS$30</f>
        <v>0.953945545936144</v>
      </c>
      <c r="AR47" s="8">
        <f>AR30/$BT$30</f>
        <v>1.0418540767068214</v>
      </c>
      <c r="AS47" s="9">
        <f>AS30/$BU$30</f>
        <v>0.81592127324360364</v>
      </c>
      <c r="AT47" s="8">
        <f>AT30/$BR$30</f>
        <v>0.995942957737177</v>
      </c>
      <c r="AU47" s="8">
        <f>AU30/$BS$30</f>
        <v>1.075959456419991</v>
      </c>
      <c r="AV47" s="8">
        <f>AV30/$BT$30</f>
        <v>0.45591640478031459</v>
      </c>
      <c r="AW47" s="9">
        <f>AW30/$BU$30</f>
        <v>0.48804470743021428</v>
      </c>
      <c r="AX47" s="8">
        <f>AX30/$BR$30</f>
        <v>0.75629844792055334</v>
      </c>
      <c r="AY47" s="8">
        <f>AY30/$BS$30</f>
        <v>1.4710560345990031</v>
      </c>
      <c r="AZ47" s="8">
        <f>AZ30/$BT$30</f>
        <v>0.38040527575238769</v>
      </c>
      <c r="BA47" s="9">
        <f>BA30/$BU$30</f>
        <v>0.42140051981153603</v>
      </c>
      <c r="BB47" s="8">
        <f>BB30/$BR$30</f>
        <v>1.0929266057755356</v>
      </c>
      <c r="BC47" s="8">
        <f>BC30/$BS$30</f>
        <v>1.1626678744083494</v>
      </c>
      <c r="BD47" s="8">
        <f>BD30/$BT$30</f>
        <v>1.2343733572225555</v>
      </c>
      <c r="BE47" s="9">
        <f>BE30/$BU$30</f>
        <v>1.0673808762819839</v>
      </c>
      <c r="BF47" s="8">
        <f>BF30/$BR$30</f>
        <v>1.8416246770231579</v>
      </c>
      <c r="BG47" s="8">
        <f>BG30/$BS$30</f>
        <v>1.2647251013636578</v>
      </c>
      <c r="BH47" s="8">
        <f>BH30/$BT$30</f>
        <v>1.3499936135616304</v>
      </c>
      <c r="BI47" s="9">
        <f>BI30/$BU$30</f>
        <v>1.3920844681446234</v>
      </c>
      <c r="BJ47" s="8">
        <f>BJ30/$BR$30</f>
        <v>0.94609169678458604</v>
      </c>
      <c r="BK47" s="8">
        <f>BK30/$BS$30</f>
        <v>1.5042118775763471</v>
      </c>
      <c r="BL47" s="8">
        <f>BL30/$BT$30</f>
        <v>1.1101515776921851</v>
      </c>
      <c r="BM47" s="9">
        <f>BM30/$BU$30</f>
        <v>1.0407950812965143</v>
      </c>
      <c r="BN47" s="8">
        <f>BN30/$BR$30</f>
        <v>1.011712971585695</v>
      </c>
      <c r="BO47" s="8">
        <f>BO30/$BS$30</f>
        <v>1.0577460660124991</v>
      </c>
      <c r="BP47" s="8">
        <f>BP30/$BT$30</f>
        <v>0.97487948748386355</v>
      </c>
      <c r="BQ47" s="9">
        <f>BQ30/$BU$30</f>
        <v>0.82618941869396789</v>
      </c>
      <c r="BR47" s="8">
        <f>BV30/$BR$30</f>
        <v>0.64818004086572034</v>
      </c>
      <c r="BS47" s="8">
        <f>BW30/$BS$30</f>
        <v>0.96777709897873909</v>
      </c>
      <c r="BT47" s="8">
        <f>BX30/$BT$30</f>
        <v>0.73470954371040553</v>
      </c>
      <c r="BU47" s="9">
        <f>BY30/$BU$30</f>
        <v>0.56431356609506245</v>
      </c>
      <c r="BV47" s="8">
        <f>BZ30/$BR$30</f>
        <v>0.83890304867507226</v>
      </c>
      <c r="BW47" s="8">
        <f>CA30/$BS$30</f>
        <v>0.91728904039034576</v>
      </c>
      <c r="BX47" s="8">
        <f>CB30/$BT$30</f>
        <v>0.89870984078613347</v>
      </c>
      <c r="BY47" s="9">
        <f>CC30/$BU$30</f>
        <v>0.88847419976737663</v>
      </c>
      <c r="BZ47" s="8"/>
      <c r="CA47" s="8">
        <f>CE30/$BS$30</f>
        <v>1.3571572122624753</v>
      </c>
      <c r="CB47" s="8">
        <f>CF30/$BT$30</f>
        <v>0.62912747978796224</v>
      </c>
      <c r="CC47" s="9">
        <f>CG30/$BU$30</f>
        <v>1.510458911322504</v>
      </c>
      <c r="CD47" s="8">
        <f>CH30/$BR$30</f>
        <v>0.48106714882513874</v>
      </c>
      <c r="CE47" s="8">
        <f>CI30/$BS$30</f>
        <v>0.5463717500061438</v>
      </c>
      <c r="CF47" s="8">
        <f>CJ30/$BT$30</f>
        <v>0.51082553218886184</v>
      </c>
      <c r="CG47" s="9">
        <f>CK30/$BU$30</f>
        <v>0.52498898249275971</v>
      </c>
    </row>
    <row r="48" spans="1:85" ht="15" thickBot="1" x14ac:dyDescent="0.35">
      <c r="A48" s="4" t="s">
        <v>31</v>
      </c>
      <c r="B48" s="4">
        <f t="shared" si="59"/>
        <v>0.93204900886355146</v>
      </c>
      <c r="C48" s="5">
        <f>C31/$BS$31</f>
        <v>1.2968115242324916</v>
      </c>
      <c r="D48" s="5">
        <f t="shared" si="57"/>
        <v>1.07306201967306</v>
      </c>
      <c r="E48" s="6">
        <f>E31/$BU$31</f>
        <v>0.73680731420236945</v>
      </c>
      <c r="F48" s="5">
        <f t="shared" si="58"/>
        <v>0.8217178267502</v>
      </c>
      <c r="G48" s="5">
        <f>G31/$BS$31</f>
        <v>1.1025471031845469</v>
      </c>
      <c r="H48" s="5"/>
      <c r="I48" s="6">
        <f>I31/$BU$31</f>
        <v>0.84420256629774137</v>
      </c>
      <c r="J48" s="5">
        <f>J31/$BR$31</f>
        <v>1.1484215157666573</v>
      </c>
      <c r="K48" s="5">
        <f>K31/$BS$31</f>
        <v>1.2006082305452639</v>
      </c>
      <c r="L48" s="5">
        <f>L31/$BT$31</f>
        <v>0.40187998901283284</v>
      </c>
      <c r="M48" s="6">
        <f>M31/$BU$31</f>
        <v>0.80211714751854812</v>
      </c>
      <c r="N48" s="5">
        <f>N31/$BR$31</f>
        <v>0.93132174798065703</v>
      </c>
      <c r="O48" s="5">
        <f>O31/$BS$31</f>
        <v>1.250111006974135</v>
      </c>
      <c r="P48" s="5">
        <f>P31/$BT$31</f>
        <v>1.2197578604437238</v>
      </c>
      <c r="Q48" s="6">
        <f>Q31/$BU$31</f>
        <v>0.95504642333981027</v>
      </c>
      <c r="R48" s="5">
        <f>R31/$BR$31</f>
        <v>1.4643670758386611</v>
      </c>
      <c r="S48" s="5">
        <f>S31/$BS$31</f>
        <v>1.7057438015303454</v>
      </c>
      <c r="T48" s="5">
        <f>T31/$BT$31</f>
        <v>1.26145501515044</v>
      </c>
      <c r="U48" s="6">
        <f>U31/$BU$31</f>
        <v>0.77945228695673396</v>
      </c>
      <c r="V48" s="5">
        <f>V31/$BR$31</f>
        <v>1.2155916789078667</v>
      </c>
      <c r="W48" s="5">
        <f>W31/$BS$31</f>
        <v>1.9592669680297252</v>
      </c>
      <c r="X48" s="5">
        <f>X31/$BT$31</f>
        <v>1.2541311270851709</v>
      </c>
      <c r="Y48" s="6">
        <f>Y31/$BU$31</f>
        <v>0.87224945611878191</v>
      </c>
      <c r="Z48" s="5">
        <f>Z31/$BR$31</f>
        <v>0.79284709951200383</v>
      </c>
      <c r="AA48" s="5">
        <f>AA31/$BS$31</f>
        <v>0.68929079865027754</v>
      </c>
      <c r="AB48" s="5">
        <f>AB31/$BT$31</f>
        <v>0.3240158691097636</v>
      </c>
      <c r="AC48" s="6">
        <f>AC31/$BU$31</f>
        <v>0.53433884242603724</v>
      </c>
      <c r="AD48" s="5">
        <f>AD31/$BR$31</f>
        <v>0.35743569747637743</v>
      </c>
      <c r="AE48" s="5">
        <f>AE31/$BS$31</f>
        <v>0.75711714625626048</v>
      </c>
      <c r="AF48" s="5">
        <f>AF31/$BT$31</f>
        <v>1.217991297418322</v>
      </c>
      <c r="AG48" s="6">
        <f>AG31/$BU$31</f>
        <v>0.45747636796132707</v>
      </c>
      <c r="AH48" s="5">
        <f>AH31/$BR$31</f>
        <v>0.35743569747637743</v>
      </c>
      <c r="AI48" s="5">
        <f>AI31/$BS$31</f>
        <v>1.1769640522309393</v>
      </c>
      <c r="AJ48" s="5">
        <f>AJ31/$BT$31</f>
        <v>0.69357050715132607</v>
      </c>
      <c r="AK48" s="6">
        <f>AK31/$BU$31</f>
        <v>0.47909148001401974</v>
      </c>
      <c r="AL48" s="5">
        <f>AL31/$BR$31</f>
        <v>0.47193653118856482</v>
      </c>
      <c r="AM48" s="5">
        <f>AM31/$BS$31</f>
        <v>1.1650304383394665</v>
      </c>
      <c r="AN48" s="5">
        <f>AN31/$BT$31</f>
        <v>0.85786329677958506</v>
      </c>
      <c r="AO48" s="6">
        <f>AO31/$BU$31</f>
        <v>0.8195254743579492</v>
      </c>
      <c r="AP48" s="5">
        <f>AP31/$BR$31</f>
        <v>0.78167933526351285</v>
      </c>
      <c r="AQ48" s="5">
        <f>AQ31/$BS$31</f>
        <v>1.2310232331251596</v>
      </c>
      <c r="AR48" s="5">
        <f>AR31/$BT$31</f>
        <v>0.79722022798504066</v>
      </c>
      <c r="AS48" s="6">
        <f>AS31/$BU$31</f>
        <v>0.7981371205598865</v>
      </c>
      <c r="AT48" s="5">
        <f>AT31/$BR$31</f>
        <v>0.80345647429127232</v>
      </c>
      <c r="AU48" s="5">
        <f>AU31/$BS$31</f>
        <v>0.78847337844160181</v>
      </c>
      <c r="AV48" s="5">
        <f>AV31/$BT$31</f>
        <v>0.42782709633257937</v>
      </c>
      <c r="AW48" s="6">
        <f>AW31/$BU$31</f>
        <v>0.40354708990926769</v>
      </c>
      <c r="AX48" s="5">
        <f>AX31/$BR$31</f>
        <v>0.54352819243734218</v>
      </c>
      <c r="AY48" s="5">
        <f>AY31/$BS$31</f>
        <v>1.4866655607947086</v>
      </c>
      <c r="AZ48" s="5">
        <f>AZ31/$BT$31</f>
        <v>0.49526318572368649</v>
      </c>
      <c r="BA48" s="6">
        <f>BA31/$BU$31</f>
        <v>0.45061314563640992</v>
      </c>
      <c r="BB48" s="5">
        <f>BB31/$BR$31</f>
        <v>0.99308358777778605</v>
      </c>
      <c r="BC48" s="5">
        <f>BC31/$BS$31</f>
        <v>2.1402799483017043</v>
      </c>
      <c r="BD48" s="5">
        <f>BD31/$BT$31</f>
        <v>1.454288371245779</v>
      </c>
      <c r="BE48" s="6">
        <f>BE31/$BU$31</f>
        <v>0.99119434877542623</v>
      </c>
      <c r="BF48" s="5">
        <f>BF31/$BR$31</f>
        <v>1.6305708795301002</v>
      </c>
      <c r="BG48" s="5">
        <f>BG31/$BS$31</f>
        <v>1.4292881083993512</v>
      </c>
      <c r="BH48" s="5">
        <f>BH31/$BT$31</f>
        <v>1.4642906525509585</v>
      </c>
      <c r="BI48" s="6">
        <f>BI31/$BU$31</f>
        <v>1.3091506181111627</v>
      </c>
      <c r="BJ48" s="5">
        <f>BJ31/$BR$31</f>
        <v>1.0116911067992775</v>
      </c>
      <c r="BK48" s="5">
        <f>BK31/$BS$31</f>
        <v>1.5204337093507339</v>
      </c>
      <c r="BL48" s="5">
        <f>BL31/$BT$31</f>
        <v>1.2219952561123832</v>
      </c>
      <c r="BM48" s="6">
        <f>BM31/$BU$31</f>
        <v>1.067629289013039</v>
      </c>
      <c r="BN48" s="5">
        <f>BN31/$BR$31</f>
        <v>0.91379141878857095</v>
      </c>
      <c r="BO48" s="5">
        <f>BO31/$BS$31</f>
        <v>1.042847039061545</v>
      </c>
      <c r="BP48" s="5">
        <f>BP31/$BT$31</f>
        <v>0.79789456295724936</v>
      </c>
      <c r="BQ48" s="6">
        <f>BQ31/$BU$31</f>
        <v>0.78862500867971519</v>
      </c>
      <c r="BR48" s="5">
        <f>BV31/$BR$31</f>
        <v>0.63311903489993049</v>
      </c>
      <c r="BS48" s="5">
        <f>BW31/$BS$31</f>
        <v>1.2136490466280727</v>
      </c>
      <c r="BT48" s="5">
        <f>BX31/$BT$31</f>
        <v>0.69506805665439675</v>
      </c>
      <c r="BU48" s="6">
        <f>BY31/$BU$31</f>
        <v>0.43567316084543223</v>
      </c>
      <c r="BV48" s="5">
        <f>BZ31/$BR$31</f>
        <v>0.90352386616321578</v>
      </c>
      <c r="BW48" s="5">
        <f>CA31/$BS$31</f>
        <v>0.99945258538298432</v>
      </c>
      <c r="BX48" s="5">
        <f>CB31/$BT$31</f>
        <v>1.1562052006089576</v>
      </c>
      <c r="BY48" s="6">
        <f>CC31/$BU$31</f>
        <v>0.93279685615198504</v>
      </c>
      <c r="BZ48" s="5"/>
      <c r="CA48" s="5">
        <f>CE31/$BS$31</f>
        <v>2.6035399210180277</v>
      </c>
      <c r="CB48" s="5">
        <f>CF31/$BT$31</f>
        <v>0.6032797781207202</v>
      </c>
      <c r="CC48" s="6">
        <f>CG31/$BU$31</f>
        <v>1.1697158313381819</v>
      </c>
      <c r="CD48" s="5">
        <f>CH31/$BR$31</f>
        <v>0.50581345628453411</v>
      </c>
      <c r="CE48" s="5">
        <f>CI31/$BS$31</f>
        <v>0.6448685958260777</v>
      </c>
      <c r="CF48" s="5">
        <f>CJ31/$BT$31</f>
        <v>0.4897408750314346</v>
      </c>
      <c r="CG48" s="6">
        <f>CK31/$BU$31</f>
        <v>0.17407482108086977</v>
      </c>
    </row>
    <row r="51" spans="1:45" ht="15" thickBot="1" x14ac:dyDescent="0.35"/>
    <row r="52" spans="1:45" ht="15" thickBot="1" x14ac:dyDescent="0.35">
      <c r="A52" s="23" t="s">
        <v>33</v>
      </c>
      <c r="B52" s="1" t="s">
        <v>5</v>
      </c>
      <c r="C52" s="1" t="s">
        <v>4</v>
      </c>
      <c r="D52" s="1" t="s">
        <v>3</v>
      </c>
      <c r="E52" s="1" t="s">
        <v>6</v>
      </c>
      <c r="F52" s="1" t="s">
        <v>7</v>
      </c>
      <c r="G52" s="1" t="s">
        <v>8</v>
      </c>
      <c r="H52" s="1" t="s">
        <v>16</v>
      </c>
      <c r="I52" s="1" t="s">
        <v>17</v>
      </c>
      <c r="J52" s="1" t="s">
        <v>18</v>
      </c>
      <c r="K52" s="1" t="s">
        <v>11</v>
      </c>
      <c r="L52" s="1" t="s">
        <v>14</v>
      </c>
      <c r="M52" s="1" t="s">
        <v>9</v>
      </c>
      <c r="N52" s="1" t="s">
        <v>10</v>
      </c>
      <c r="O52" s="1" t="s">
        <v>12</v>
      </c>
      <c r="P52" s="1" t="s">
        <v>13</v>
      </c>
      <c r="Q52" s="10" t="s">
        <v>15</v>
      </c>
      <c r="R52" s="66" t="s">
        <v>2</v>
      </c>
      <c r="S52" s="66" t="s">
        <v>64</v>
      </c>
      <c r="T52" s="66" t="s">
        <v>65</v>
      </c>
      <c r="U52" s="66" t="s">
        <v>66</v>
      </c>
      <c r="V52" s="66" t="s">
        <v>67</v>
      </c>
      <c r="X52" s="23" t="s">
        <v>61</v>
      </c>
      <c r="Y52" s="1" t="s">
        <v>5</v>
      </c>
      <c r="Z52" s="1" t="s">
        <v>4</v>
      </c>
      <c r="AA52" s="1" t="s">
        <v>3</v>
      </c>
      <c r="AB52" s="1" t="s">
        <v>6</v>
      </c>
      <c r="AC52" s="1" t="s">
        <v>7</v>
      </c>
      <c r="AD52" s="1" t="s">
        <v>8</v>
      </c>
      <c r="AE52" s="1" t="s">
        <v>16</v>
      </c>
      <c r="AF52" s="1" t="s">
        <v>17</v>
      </c>
      <c r="AG52" s="1" t="s">
        <v>18</v>
      </c>
      <c r="AH52" s="1" t="s">
        <v>11</v>
      </c>
      <c r="AI52" s="1" t="s">
        <v>14</v>
      </c>
      <c r="AJ52" s="1" t="s">
        <v>9</v>
      </c>
      <c r="AK52" s="1" t="s">
        <v>10</v>
      </c>
      <c r="AL52" s="1" t="s">
        <v>12</v>
      </c>
      <c r="AM52" s="1" t="s">
        <v>13</v>
      </c>
      <c r="AN52" s="10" t="s">
        <v>15</v>
      </c>
      <c r="AO52" s="66" t="s">
        <v>2</v>
      </c>
      <c r="AP52" s="66" t="s">
        <v>64</v>
      </c>
      <c r="AQ52" s="66" t="s">
        <v>65</v>
      </c>
      <c r="AR52" s="66" t="s">
        <v>66</v>
      </c>
      <c r="AS52" s="66" t="s">
        <v>67</v>
      </c>
    </row>
    <row r="53" spans="1:45" x14ac:dyDescent="0.3">
      <c r="A53" s="1" t="s">
        <v>21</v>
      </c>
      <c r="B53" s="14">
        <f>AVERAGE(B37:E37)</f>
        <v>1.1334481390802806</v>
      </c>
      <c r="C53" s="17">
        <f>AVERAGE(F37,G37,I37)</f>
        <v>0.55356715600928674</v>
      </c>
      <c r="D53" s="17">
        <f>AVERAGE(J37:M37)</f>
        <v>0.46913355171619897</v>
      </c>
      <c r="E53" s="17">
        <f>AVERAGE(N37:Q37)</f>
        <v>0.66864324696201172</v>
      </c>
      <c r="F53" s="17">
        <f>AVERAGE(R37:U37)</f>
        <v>0.28196733540133012</v>
      </c>
      <c r="G53" s="17">
        <f>AVERAGE(V37:Y37)</f>
        <v>0.50743494042438431</v>
      </c>
      <c r="H53" s="17">
        <f>AVERAGE(Z37:AC37)</f>
        <v>1.1415400985819404</v>
      </c>
      <c r="I53" s="17">
        <f>AVERAGE(AD37:AG37)</f>
        <v>0.49464747486677185</v>
      </c>
      <c r="J53" s="17">
        <f>AVERAGE(AH37:AK37)</f>
        <v>0.41177172500933934</v>
      </c>
      <c r="K53" s="17">
        <f>AVERAGE(AL37:AO37)</f>
        <v>1.2728274318850612</v>
      </c>
      <c r="L53" s="17">
        <f>AVERAGE(AP37:AS37)</f>
        <v>0.56480323976800217</v>
      </c>
      <c r="M53" s="17">
        <f>AVERAGE(AT37:AW37)</f>
        <v>1.1900488867175423</v>
      </c>
      <c r="N53" s="17">
        <f>AVERAGE(AX37,AY37,AZ37,BA37)</f>
        <v>0.63582148723294107</v>
      </c>
      <c r="O53" s="17">
        <f>AVERAGE(BB37:BE37)</f>
        <v>0.70032702916006673</v>
      </c>
      <c r="P53" s="17">
        <f>AVERAGE(BF37:BI37)</f>
        <v>0.24050006601864871</v>
      </c>
      <c r="Q53" s="63">
        <f>AVERAGE(BJ37:BM37)</f>
        <v>0.83889698725909079</v>
      </c>
      <c r="R53" s="63">
        <f>AVERAGE(BN37:BQ37)</f>
        <v>1.015005666541215</v>
      </c>
      <c r="S53" s="63">
        <f>AVERAGE(BR37:BU37)</f>
        <v>0.30383987446879002</v>
      </c>
      <c r="T53" s="63">
        <f>AVERAGE(BV37:BY37)</f>
        <v>1.2156912319075839</v>
      </c>
      <c r="U53" s="63">
        <f>AVERAGE(BZ37:CC37)</f>
        <v>0.29911743974406119</v>
      </c>
      <c r="V53" s="20">
        <f>AVERAGE(CD37:CG37)</f>
        <v>1.7116215077989403</v>
      </c>
      <c r="X53" s="11" t="s">
        <v>21</v>
      </c>
      <c r="Y53" s="14">
        <f>STDEV(B37:E37)/SQRT(4)</f>
        <v>5.1552923261487686E-2</v>
      </c>
      <c r="Z53" s="17">
        <f>STDEV(F37:I37)/SQRT(4)</f>
        <v>0.14726591142945225</v>
      </c>
      <c r="AA53" s="17">
        <f>STDEV(J37:M37)/SQRT(4)</f>
        <v>0.15843182056718885</v>
      </c>
      <c r="AB53" s="17">
        <f t="shared" ref="AB53:AB58" si="60">STDEV(N37:Q37)/SQRT(4)</f>
        <v>5.8678904682631886E-2</v>
      </c>
      <c r="AC53" s="17">
        <f t="shared" ref="AC53:AC58" si="61">STDEV(R37:U37)/SQRT(4)</f>
        <v>5.1588315924958682E-2</v>
      </c>
      <c r="AD53" s="17">
        <f t="shared" ref="AD53:AD58" si="62">STDEV(V37:Y37)/SQRT(4)</f>
        <v>9.9886833889379356E-2</v>
      </c>
      <c r="AE53" s="17">
        <f t="shared" ref="AE53:AE58" si="63">STDEV(Z37:AC37)/SQRT(4)</f>
        <v>0.17603100904180624</v>
      </c>
      <c r="AF53" s="17">
        <f t="shared" ref="AF53:AF58" si="64">STDEV(AD37:AG37)/SQRT(4)</f>
        <v>0.13546217767564991</v>
      </c>
      <c r="AG53" s="17">
        <f t="shared" ref="AG53:AG58" si="65">STDEV(AH37:AK37)/SQRT(4)</f>
        <v>4.9683252700560232E-2</v>
      </c>
      <c r="AH53" s="17">
        <f t="shared" ref="AH53:AH58" si="66">STDEV(AL37:AO37)/SQRT(4)</f>
        <v>0.27677853597987706</v>
      </c>
      <c r="AI53" s="25">
        <f t="shared" ref="AI53:AI58" si="67">STDEV(AP37:AS37)/SQRT(4)</f>
        <v>9.0675774036627035E-2</v>
      </c>
      <c r="AJ53" s="17">
        <f t="shared" ref="AJ53:AJ58" si="68">STDEV(AT37:AW37)/SQRT(4)</f>
        <v>0.22542954218449088</v>
      </c>
      <c r="AK53" s="17">
        <f t="shared" ref="AK53:AK58" si="69">STDEV(AX37:BA37)/SQRT(4)</f>
        <v>8.0684464342911211E-2</v>
      </c>
      <c r="AL53" s="17">
        <f t="shared" ref="AL53:AL58" si="70">STDEV(BB37:BE37)/SQRT(4)</f>
        <v>0.29117551808642622</v>
      </c>
      <c r="AM53" s="17">
        <f t="shared" ref="AM53:AM58" si="71">STDEV(BF37:BI37)/SQRT(4)</f>
        <v>0.11013887248952782</v>
      </c>
      <c r="AN53" s="63">
        <f>STDEV(BJ37:BM37)/SQRT(4)</f>
        <v>0.12377260477070612</v>
      </c>
      <c r="AO53" s="63">
        <f>STDEV(BN37:BQ37)/SQRT(4)</f>
        <v>6.004863795445594E-2</v>
      </c>
      <c r="AP53" s="63">
        <f>STDEV(BR37:BU37)/SQRT(4)</f>
        <v>5.3665185898379583E-2</v>
      </c>
      <c r="AQ53" s="63">
        <f>STDEV(BV37:BY37)/SQRT(4)</f>
        <v>0.2749842435749057</v>
      </c>
      <c r="AR53" s="63">
        <f>STDEV(BZ37:CC37)/SQRT(3)</f>
        <v>6.1227615682011058E-2</v>
      </c>
      <c r="AS53" s="63">
        <f>STDEV(CD37:CG37)/SQRT(4)</f>
        <v>0.20559045290617853</v>
      </c>
    </row>
    <row r="54" spans="1:45" x14ac:dyDescent="0.3">
      <c r="A54" s="7" t="s">
        <v>22</v>
      </c>
      <c r="B54" s="15">
        <f t="shared" ref="B54:B64" si="72">AVERAGE(B38:E38)</f>
        <v>1.2569835524345678</v>
      </c>
      <c r="C54" s="18">
        <f t="shared" ref="C54:C64" si="73">AVERAGE(F38,G38,I38)</f>
        <v>0.983758984695419</v>
      </c>
      <c r="D54" s="18">
        <f t="shared" ref="D54:D58" si="74">AVERAGE(J38:M38)</f>
        <v>1.2165129541075239</v>
      </c>
      <c r="E54" s="18">
        <f t="shared" ref="E54:E63" si="75">AVERAGE(N38:Q38)</f>
        <v>0.86945353254272462</v>
      </c>
      <c r="F54" s="18">
        <f t="shared" ref="F54:F64" si="76">AVERAGE(R38:U38)</f>
        <v>0.97841875250111721</v>
      </c>
      <c r="G54" s="18">
        <f t="shared" ref="G54:G64" si="77">AVERAGE(V38:Y38)</f>
        <v>1.1159036119462626</v>
      </c>
      <c r="H54" s="18">
        <f t="shared" ref="H54:H64" si="78">AVERAGE(Z38:AC38)</f>
        <v>1.400423811393918</v>
      </c>
      <c r="I54" s="18">
        <f t="shared" ref="I54:I64" si="79">AVERAGE(AD38:AG38)</f>
        <v>1.2072263726615882</v>
      </c>
      <c r="J54" s="18">
        <f t="shared" ref="J54:J64" si="80">AVERAGE(AH38:AK38)</f>
        <v>1.284847154043758</v>
      </c>
      <c r="K54" s="18">
        <f t="shared" ref="K54:K64" si="81">AVERAGE(AL38:AO38)</f>
        <v>1.2529880067804624</v>
      </c>
      <c r="L54" s="18">
        <f t="shared" ref="L54:L64" si="82">AVERAGE(AP38:AS38)</f>
        <v>1.2686544132341728</v>
      </c>
      <c r="M54" s="18">
        <f t="shared" ref="M54:M64" si="83">AVERAGE(AT38:AW38)</f>
        <v>1.2907059872468043</v>
      </c>
      <c r="N54" s="18">
        <f t="shared" ref="N54:N64" si="84">AVERAGE(AX38,AY38,AZ38,BA38)</f>
        <v>1.8367844154492288</v>
      </c>
      <c r="O54" s="18">
        <f t="shared" ref="O54:O64" si="85">AVERAGE(BB38:BE38)</f>
        <v>0.62128889025522871</v>
      </c>
      <c r="P54" s="18">
        <f t="shared" ref="P54:P64" si="86">AVERAGE(BF38:BI38)</f>
        <v>0.58545486630970012</v>
      </c>
      <c r="Q54" s="64">
        <f t="shared" ref="Q54:Q63" si="87">AVERAGE(BJ38:BM38)</f>
        <v>0.88014387802911509</v>
      </c>
      <c r="R54" s="64">
        <f t="shared" ref="R54:R64" si="88">AVERAGE(BN38:BQ38)</f>
        <v>1.1864164588902526</v>
      </c>
      <c r="S54" s="64">
        <f t="shared" ref="S54:S64" si="89">AVERAGE(BR38:BU38)</f>
        <v>1.8957758853934239</v>
      </c>
      <c r="T54" s="64">
        <f t="shared" ref="T54:T64" si="90">AVERAGE(BV38:BY38)</f>
        <v>1.2122221426858344</v>
      </c>
      <c r="U54" s="64">
        <f t="shared" ref="U54:U64" si="91">AVERAGE(BZ38:CC38)</f>
        <v>0.43128369354080892</v>
      </c>
      <c r="V54" s="21">
        <f t="shared" ref="V54:V64" si="92">AVERAGE(CD38:CG38)</f>
        <v>1.540731739911168</v>
      </c>
      <c r="X54" s="11" t="s">
        <v>22</v>
      </c>
      <c r="Y54" s="15">
        <f t="shared" ref="Y54:Y58" si="93">STDEV(B38:E38)/SQRT(4)</f>
        <v>5.5468723237179759E-2</v>
      </c>
      <c r="Z54" s="18">
        <f t="shared" ref="Z54:Z58" si="94">STDEV(F38:I38)/SQRT(4)</f>
        <v>0.12597179246787688</v>
      </c>
      <c r="AA54" s="18">
        <f>STDEV(J38:M38)/SQRT(4)</f>
        <v>5.8939814089666386E-2</v>
      </c>
      <c r="AB54" s="18">
        <f t="shared" si="60"/>
        <v>7.1688739120850345E-2</v>
      </c>
      <c r="AC54" s="18">
        <f t="shared" si="61"/>
        <v>6.6856040391942734E-2</v>
      </c>
      <c r="AD54" s="18">
        <f t="shared" si="62"/>
        <v>4.2516952073767676E-2</v>
      </c>
      <c r="AE54" s="18">
        <f t="shared" si="63"/>
        <v>0.10008753639010831</v>
      </c>
      <c r="AF54" s="18">
        <f t="shared" si="64"/>
        <v>0.17946785873446536</v>
      </c>
      <c r="AG54" s="18">
        <f t="shared" si="65"/>
        <v>8.8064159780901111E-2</v>
      </c>
      <c r="AH54" s="18">
        <f t="shared" si="66"/>
        <v>8.344658297757658E-2</v>
      </c>
      <c r="AI54" s="18">
        <f t="shared" si="67"/>
        <v>5.8101393674235016E-2</v>
      </c>
      <c r="AJ54" s="18">
        <f t="shared" si="68"/>
        <v>0.17891420342844774</v>
      </c>
      <c r="AK54" s="18">
        <f t="shared" si="69"/>
        <v>0.39729506396541509</v>
      </c>
      <c r="AL54" s="18">
        <f t="shared" si="70"/>
        <v>7.906299445584386E-2</v>
      </c>
      <c r="AM54" s="18">
        <f t="shared" si="71"/>
        <v>8.2606283883613768E-2</v>
      </c>
      <c r="AN54" s="64">
        <f t="shared" ref="AN54:AN57" si="95">STDEV(BJ38:BM38)/SQRT(4)</f>
        <v>0.10705201369269902</v>
      </c>
      <c r="AO54" s="64">
        <f t="shared" ref="AO54:AO64" si="96">STDEV(BN38:BQ38)/SQRT(4)</f>
        <v>1.987526150915905E-2</v>
      </c>
      <c r="AP54" s="64">
        <f t="shared" ref="AP54:AP64" si="97">STDEV(BR38:BU38)/SQRT(4)</f>
        <v>0.50811576288502691</v>
      </c>
      <c r="AQ54" s="64">
        <f t="shared" ref="AQ54:AQ64" si="98">STDEV(BV38:BY38)/SQRT(4)</f>
        <v>8.569354986664407E-2</v>
      </c>
      <c r="AR54" s="64">
        <f t="shared" ref="AR54:AR64" si="99">STDEV(BZ38:CC38)/SQRT(3)</f>
        <v>5.5381021137106246E-2</v>
      </c>
      <c r="AS54" s="64">
        <f t="shared" ref="AS54:AS64" si="100">STDEV(CD38:CG38)/SQRT(4)</f>
        <v>0.11681417385155274</v>
      </c>
    </row>
    <row r="55" spans="1:45" x14ac:dyDescent="0.3">
      <c r="A55" s="7" t="s">
        <v>23</v>
      </c>
      <c r="B55" s="15">
        <f t="shared" si="72"/>
        <v>1.0255977770189946</v>
      </c>
      <c r="C55" s="18">
        <f t="shared" si="73"/>
        <v>1.1870504990850124</v>
      </c>
      <c r="D55" s="18">
        <f t="shared" si="74"/>
        <v>1.3436227182127523</v>
      </c>
      <c r="E55" s="18">
        <f t="shared" si="75"/>
        <v>0.93175070907836632</v>
      </c>
      <c r="F55" s="18">
        <f t="shared" si="76"/>
        <v>0.99896553905766272</v>
      </c>
      <c r="G55" s="18">
        <f t="shared" si="77"/>
        <v>1.0508049227601504</v>
      </c>
      <c r="H55" s="18">
        <f t="shared" si="78"/>
        <v>1.5309054151894728</v>
      </c>
      <c r="I55" s="18">
        <f t="shared" si="79"/>
        <v>1.9386571538187294</v>
      </c>
      <c r="J55" s="18">
        <f t="shared" si="80"/>
        <v>1.7271618118189396</v>
      </c>
      <c r="K55" s="18">
        <f t="shared" si="81"/>
        <v>1.1813913872059389</v>
      </c>
      <c r="L55" s="18">
        <f t="shared" si="82"/>
        <v>1.2550178145253958</v>
      </c>
      <c r="M55" s="18">
        <f t="shared" si="83"/>
        <v>1.1994411553613249</v>
      </c>
      <c r="N55" s="18">
        <f t="shared" si="84"/>
        <v>1.5357022938906777</v>
      </c>
      <c r="O55" s="18">
        <f t="shared" si="85"/>
        <v>0.58788919075639878</v>
      </c>
      <c r="P55" s="18">
        <f t="shared" si="86"/>
        <v>0.76003463483635414</v>
      </c>
      <c r="Q55" s="64">
        <f t="shared" si="87"/>
        <v>0.8255746403065376</v>
      </c>
      <c r="R55" s="64">
        <f t="shared" si="88"/>
        <v>1.0504083378559583</v>
      </c>
      <c r="S55" s="64">
        <f t="shared" si="89"/>
        <v>0.85987609549482369</v>
      </c>
      <c r="T55" s="64">
        <f t="shared" si="90"/>
        <v>1.3045571315281013</v>
      </c>
      <c r="U55" s="64">
        <f t="shared" si="91"/>
        <v>0.46064997023130999</v>
      </c>
      <c r="V55" s="21">
        <f t="shared" si="92"/>
        <v>1.5961496073388457</v>
      </c>
      <c r="X55" s="11" t="s">
        <v>23</v>
      </c>
      <c r="Y55" s="15">
        <f t="shared" si="93"/>
        <v>1.3592250825395755E-2</v>
      </c>
      <c r="Z55" s="18">
        <f t="shared" si="94"/>
        <v>8.7688529539887941E-2</v>
      </c>
      <c r="AA55" s="18">
        <f t="shared" ref="AA55:AA58" si="101">STDEV(J39:M39)/SQRT(4)</f>
        <v>0.18384809187462786</v>
      </c>
      <c r="AB55" s="18">
        <f t="shared" si="60"/>
        <v>6.4212773869673376E-2</v>
      </c>
      <c r="AC55" s="18">
        <f t="shared" si="61"/>
        <v>5.4680637140595408E-2</v>
      </c>
      <c r="AD55" s="18">
        <f t="shared" si="62"/>
        <v>4.88423429140728E-2</v>
      </c>
      <c r="AE55" s="18">
        <f t="shared" si="63"/>
        <v>0.13609057500926611</v>
      </c>
      <c r="AF55" s="18">
        <f t="shared" si="64"/>
        <v>0.20801485513412582</v>
      </c>
      <c r="AG55" s="18">
        <f t="shared" si="65"/>
        <v>0.25702326065942493</v>
      </c>
      <c r="AH55" s="18">
        <f t="shared" si="66"/>
        <v>3.9024545587663155E-2</v>
      </c>
      <c r="AI55" s="18">
        <f t="shared" si="67"/>
        <v>4.4586631662848292E-2</v>
      </c>
      <c r="AJ55" s="18">
        <f t="shared" si="68"/>
        <v>0.16866022659018062</v>
      </c>
      <c r="AK55" s="18">
        <f t="shared" si="69"/>
        <v>9.8407450996822993E-2</v>
      </c>
      <c r="AL55" s="18">
        <f t="shared" si="70"/>
        <v>0.13110638982182832</v>
      </c>
      <c r="AM55" s="18">
        <f t="shared" si="71"/>
        <v>0.12277865077344761</v>
      </c>
      <c r="AN55" s="64">
        <f t="shared" si="95"/>
        <v>5.7084616178576741E-2</v>
      </c>
      <c r="AO55" s="64">
        <f t="shared" si="96"/>
        <v>4.4032838751628535E-2</v>
      </c>
      <c r="AP55" s="64">
        <f t="shared" si="97"/>
        <v>5.9866777686563399E-2</v>
      </c>
      <c r="AQ55" s="64">
        <f t="shared" si="98"/>
        <v>0.19361450715089201</v>
      </c>
      <c r="AR55" s="64">
        <f t="shared" si="99"/>
        <v>0.15028942273279727</v>
      </c>
      <c r="AS55" s="64">
        <f t="shared" si="100"/>
        <v>0.21060187659564894</v>
      </c>
    </row>
    <row r="56" spans="1:45" x14ac:dyDescent="0.3">
      <c r="A56" s="7" t="s">
        <v>24</v>
      </c>
      <c r="B56" s="15">
        <f t="shared" si="72"/>
        <v>1.0067403544061182</v>
      </c>
      <c r="C56" s="18">
        <f t="shared" si="73"/>
        <v>1.2187670185375825</v>
      </c>
      <c r="D56" s="18">
        <f t="shared" si="74"/>
        <v>1.3445926057322521</v>
      </c>
      <c r="E56" s="18">
        <f t="shared" si="75"/>
        <v>1.0386153743136295</v>
      </c>
      <c r="F56" s="18">
        <f t="shared" si="76"/>
        <v>1.0175895701989066</v>
      </c>
      <c r="G56" s="18">
        <f t="shared" si="77"/>
        <v>1.0292194690234331</v>
      </c>
      <c r="H56" s="18">
        <f t="shared" si="78"/>
        <v>1.4419498556844537</v>
      </c>
      <c r="I56" s="18">
        <f t="shared" si="79"/>
        <v>2.1034620646702082</v>
      </c>
      <c r="J56" s="18">
        <f t="shared" si="80"/>
        <v>2.079841190240074</v>
      </c>
      <c r="K56" s="18">
        <f t="shared" si="81"/>
        <v>1.0402503862051029</v>
      </c>
      <c r="L56" s="18">
        <f t="shared" si="82"/>
        <v>1.4860762771106191</v>
      </c>
      <c r="M56" s="18">
        <f t="shared" si="83"/>
        <v>1.4195200609989334</v>
      </c>
      <c r="N56" s="18">
        <f t="shared" si="84"/>
        <v>1.4417901018773753</v>
      </c>
      <c r="O56" s="18">
        <f t="shared" si="85"/>
        <v>0.63395727147980208</v>
      </c>
      <c r="P56" s="18">
        <f t="shared" si="86"/>
        <v>0.7811830272004614</v>
      </c>
      <c r="Q56" s="64">
        <f t="shared" si="87"/>
        <v>0.8858888019836928</v>
      </c>
      <c r="R56" s="64">
        <f t="shared" si="88"/>
        <v>1.048898358359545</v>
      </c>
      <c r="S56" s="64">
        <f t="shared" si="89"/>
        <v>0.78108139759534112</v>
      </c>
      <c r="T56" s="64">
        <f t="shared" si="90"/>
        <v>1.4105529760608102</v>
      </c>
      <c r="U56" s="64">
        <f t="shared" si="91"/>
        <v>0.42063002133810556</v>
      </c>
      <c r="V56" s="21">
        <f t="shared" si="92"/>
        <v>1.6726518288402747</v>
      </c>
      <c r="X56" s="11" t="s">
        <v>24</v>
      </c>
      <c r="Y56" s="15">
        <f t="shared" si="93"/>
        <v>2.9365012949401085E-2</v>
      </c>
      <c r="Z56" s="18">
        <f t="shared" si="94"/>
        <v>3.3351794630594664E-2</v>
      </c>
      <c r="AA56" s="18">
        <f t="shared" si="101"/>
        <v>0.14358141227506827</v>
      </c>
      <c r="AB56" s="18">
        <f t="shared" si="60"/>
        <v>6.2067042471399804E-2</v>
      </c>
      <c r="AC56" s="18">
        <f t="shared" si="61"/>
        <v>4.6658868903758047E-2</v>
      </c>
      <c r="AD56" s="18">
        <f t="shared" si="62"/>
        <v>3.0749871600116458E-2</v>
      </c>
      <c r="AE56" s="18">
        <f t="shared" si="63"/>
        <v>5.3111673012260295E-2</v>
      </c>
      <c r="AF56" s="18">
        <f t="shared" si="64"/>
        <v>0.21554761408047987</v>
      </c>
      <c r="AG56" s="18">
        <f t="shared" si="65"/>
        <v>0.26517153540018318</v>
      </c>
      <c r="AH56" s="18">
        <f t="shared" si="66"/>
        <v>9.7435441399703851E-2</v>
      </c>
      <c r="AI56" s="18">
        <f t="shared" si="67"/>
        <v>0.21641765933867774</v>
      </c>
      <c r="AJ56" s="18">
        <f t="shared" si="68"/>
        <v>9.0778550176244074E-2</v>
      </c>
      <c r="AK56" s="18">
        <f t="shared" si="69"/>
        <v>0.12726344084816474</v>
      </c>
      <c r="AL56" s="18">
        <f t="shared" si="70"/>
        <v>6.904632290304194E-2</v>
      </c>
      <c r="AM56" s="18">
        <f t="shared" si="71"/>
        <v>0.10668365669178521</v>
      </c>
      <c r="AN56" s="64">
        <f t="shared" si="95"/>
        <v>4.0688587866781721E-2</v>
      </c>
      <c r="AO56" s="64">
        <f t="shared" si="96"/>
        <v>3.3079948985198948E-2</v>
      </c>
      <c r="AP56" s="64">
        <f t="shared" si="97"/>
        <v>6.2261366715877932E-2</v>
      </c>
      <c r="AQ56" s="64">
        <f t="shared" si="98"/>
        <v>5.0482772551130026E-2</v>
      </c>
      <c r="AR56" s="64">
        <f t="shared" si="99"/>
        <v>0.16707617293213792</v>
      </c>
      <c r="AS56" s="64">
        <f t="shared" si="100"/>
        <v>0.2008338205311454</v>
      </c>
    </row>
    <row r="57" spans="1:45" x14ac:dyDescent="0.3">
      <c r="A57" s="7" t="s">
        <v>25</v>
      </c>
      <c r="B57" s="15">
        <f t="shared" si="72"/>
        <v>0.99600464450533466</v>
      </c>
      <c r="C57" s="18">
        <f t="shared" si="73"/>
        <v>1.3320285294360776</v>
      </c>
      <c r="D57" s="18">
        <f t="shared" si="74"/>
        <v>1.2516817448540047</v>
      </c>
      <c r="E57" s="18">
        <f t="shared" si="75"/>
        <v>0.9327985884946326</v>
      </c>
      <c r="F57" s="18">
        <f t="shared" si="76"/>
        <v>1.0670211019557554</v>
      </c>
      <c r="G57" s="18">
        <f t="shared" si="77"/>
        <v>0.95869761246987184</v>
      </c>
      <c r="H57" s="18">
        <f t="shared" si="78"/>
        <v>1.3963044404392568</v>
      </c>
      <c r="I57" s="18">
        <f t="shared" si="79"/>
        <v>1.6727657540630683</v>
      </c>
      <c r="J57" s="18">
        <f t="shared" si="80"/>
        <v>1.6759578161546427</v>
      </c>
      <c r="K57" s="18">
        <f t="shared" si="81"/>
        <v>0.99427489121034796</v>
      </c>
      <c r="L57" s="18">
        <f t="shared" si="82"/>
        <v>1.254159870945172</v>
      </c>
      <c r="M57" s="18">
        <f t="shared" si="83"/>
        <v>1.4421883097893926</v>
      </c>
      <c r="N57" s="18">
        <f t="shared" si="84"/>
        <v>1.3113112413764543</v>
      </c>
      <c r="O57" s="18">
        <f t="shared" si="85"/>
        <v>0.51717766252625519</v>
      </c>
      <c r="P57" s="18">
        <f t="shared" si="86"/>
        <v>0.72584796281476816</v>
      </c>
      <c r="Q57" s="64">
        <f t="shared" si="87"/>
        <v>0.92613995316821485</v>
      </c>
      <c r="R57" s="64">
        <f t="shared" si="88"/>
        <v>1.0333582709763602</v>
      </c>
      <c r="S57" s="64">
        <f t="shared" si="89"/>
        <v>0.90945995677117719</v>
      </c>
      <c r="T57" s="64">
        <f t="shared" si="90"/>
        <v>1.067860617649889</v>
      </c>
      <c r="U57" s="64">
        <f t="shared" si="91"/>
        <v>0.38575185991902394</v>
      </c>
      <c r="V57" s="21">
        <f t="shared" si="92"/>
        <v>1.2980899130706689</v>
      </c>
      <c r="X57" s="11" t="s">
        <v>25</v>
      </c>
      <c r="Y57" s="15">
        <f t="shared" si="93"/>
        <v>5.8300778370029907E-2</v>
      </c>
      <c r="Z57" s="18">
        <f t="shared" si="94"/>
        <v>0.15983555919594375</v>
      </c>
      <c r="AA57" s="18">
        <f t="shared" si="101"/>
        <v>7.8775172720050843E-2</v>
      </c>
      <c r="AB57" s="18">
        <f t="shared" si="60"/>
        <v>3.4128973607453823E-2</v>
      </c>
      <c r="AC57" s="18">
        <f t="shared" si="61"/>
        <v>0.10490464872902761</v>
      </c>
      <c r="AD57" s="18">
        <f t="shared" si="62"/>
        <v>4.380060512670151E-2</v>
      </c>
      <c r="AE57" s="18">
        <f t="shared" si="63"/>
        <v>0.13760842364222353</v>
      </c>
      <c r="AF57" s="18">
        <f t="shared" si="64"/>
        <v>9.6634058374692883E-2</v>
      </c>
      <c r="AG57" s="18">
        <f t="shared" si="65"/>
        <v>0.13844943862661738</v>
      </c>
      <c r="AH57" s="18">
        <f t="shared" si="66"/>
        <v>6.2589450981211464E-2</v>
      </c>
      <c r="AI57" s="18">
        <f t="shared" si="67"/>
        <v>9.0584294320049261E-2</v>
      </c>
      <c r="AJ57" s="18">
        <f t="shared" si="68"/>
        <v>0.15169305766707186</v>
      </c>
      <c r="AK57" s="18">
        <f t="shared" si="69"/>
        <v>0.27453749392775861</v>
      </c>
      <c r="AL57" s="18">
        <f t="shared" si="70"/>
        <v>0.10485787708669782</v>
      </c>
      <c r="AM57" s="18">
        <f t="shared" si="71"/>
        <v>0.12909173900458812</v>
      </c>
      <c r="AN57" s="64">
        <f t="shared" si="95"/>
        <v>5.1676405768427747E-2</v>
      </c>
      <c r="AO57" s="64">
        <f t="shared" si="96"/>
        <v>7.6821257467809434E-2</v>
      </c>
      <c r="AP57" s="64">
        <f t="shared" si="97"/>
        <v>4.0948241157685611E-2</v>
      </c>
      <c r="AQ57" s="64">
        <f t="shared" si="98"/>
        <v>9.0493291967836537E-2</v>
      </c>
      <c r="AR57" s="64">
        <f t="shared" si="99"/>
        <v>0.11034869550393862</v>
      </c>
      <c r="AS57" s="64">
        <f t="shared" si="100"/>
        <v>3.9638165659983335E-2</v>
      </c>
    </row>
    <row r="58" spans="1:45" x14ac:dyDescent="0.3">
      <c r="A58" s="7" t="s">
        <v>26</v>
      </c>
      <c r="B58" s="15">
        <f t="shared" si="72"/>
        <v>1.0960442089199871</v>
      </c>
      <c r="C58" s="18">
        <f t="shared" si="73"/>
        <v>1.1134436235140859</v>
      </c>
      <c r="D58" s="18">
        <f t="shared" si="74"/>
        <v>1.3095857170401934</v>
      </c>
      <c r="E58" s="18">
        <f t="shared" si="75"/>
        <v>1.0090027624685296</v>
      </c>
      <c r="F58" s="18">
        <f t="shared" si="76"/>
        <v>1.0945795877352491</v>
      </c>
      <c r="G58" s="18">
        <f t="shared" si="77"/>
        <v>1.0736486024064598</v>
      </c>
      <c r="H58" s="18">
        <f t="shared" si="78"/>
        <v>1.467064079283056</v>
      </c>
      <c r="I58" s="18">
        <f t="shared" si="79"/>
        <v>1.3411009977127977</v>
      </c>
      <c r="J58" s="18">
        <f t="shared" si="80"/>
        <v>1.5384334110253497</v>
      </c>
      <c r="K58" s="18">
        <f t="shared" si="81"/>
        <v>1.0716255056035031</v>
      </c>
      <c r="L58" s="18">
        <f t="shared" si="82"/>
        <v>1.4076627695324939</v>
      </c>
      <c r="M58" s="18">
        <f t="shared" si="83"/>
        <v>1.3550586771693731</v>
      </c>
      <c r="N58" s="18">
        <f t="shared" si="84"/>
        <v>1.5567297226687848</v>
      </c>
      <c r="O58" s="18">
        <f t="shared" si="85"/>
        <v>0.59426790555242026</v>
      </c>
      <c r="P58" s="18">
        <f t="shared" si="86"/>
        <v>0.73131099119303933</v>
      </c>
      <c r="Q58" s="64">
        <f t="shared" si="87"/>
        <v>0.83389980579732403</v>
      </c>
      <c r="R58" s="64">
        <f t="shared" si="88"/>
        <v>1.0210801587811256</v>
      </c>
      <c r="S58" s="64">
        <f t="shared" si="89"/>
        <v>1.0201036792164209</v>
      </c>
      <c r="T58" s="64">
        <f t="shared" si="90"/>
        <v>0.99597414489463809</v>
      </c>
      <c r="U58" s="64">
        <f t="shared" si="91"/>
        <v>0.53493355390870956</v>
      </c>
      <c r="V58" s="21">
        <f t="shared" si="92"/>
        <v>1.2608395498795879</v>
      </c>
      <c r="X58" s="11" t="s">
        <v>26</v>
      </c>
      <c r="Y58" s="15">
        <f t="shared" si="93"/>
        <v>3.1247881306610159E-2</v>
      </c>
      <c r="Z58" s="18">
        <f t="shared" si="94"/>
        <v>7.1348313602441316E-2</v>
      </c>
      <c r="AA58" s="18">
        <f t="shared" si="101"/>
        <v>0.13305778397207235</v>
      </c>
      <c r="AB58" s="18">
        <f t="shared" si="60"/>
        <v>1.7691564636079245E-2</v>
      </c>
      <c r="AC58" s="18">
        <f t="shared" si="61"/>
        <v>8.8711832744177987E-2</v>
      </c>
      <c r="AD58" s="18">
        <f t="shared" si="62"/>
        <v>2.1595641705800042E-2</v>
      </c>
      <c r="AE58" s="18">
        <f t="shared" si="63"/>
        <v>0.15176474473443838</v>
      </c>
      <c r="AF58" s="18">
        <f t="shared" si="64"/>
        <v>7.8824408764161941E-2</v>
      </c>
      <c r="AG58" s="18">
        <f t="shared" si="65"/>
        <v>0.16709325272837527</v>
      </c>
      <c r="AH58" s="18">
        <f t="shared" si="66"/>
        <v>6.3198928724057329E-2</v>
      </c>
      <c r="AI58" s="18">
        <f t="shared" si="67"/>
        <v>0.18396788115604923</v>
      </c>
      <c r="AJ58" s="18">
        <f t="shared" si="68"/>
        <v>0.111679542680652</v>
      </c>
      <c r="AK58" s="18">
        <f t="shared" si="69"/>
        <v>0.20916439017031885</v>
      </c>
      <c r="AL58" s="18">
        <f t="shared" si="70"/>
        <v>0.10151664240384721</v>
      </c>
      <c r="AM58" s="18">
        <f t="shared" si="71"/>
        <v>0.16333685981493282</v>
      </c>
      <c r="AN58" s="64">
        <f t="shared" ref="AN58:AN64" si="102">STDEV(BJ42:BM42)/SQRT(4)</f>
        <v>4.6238589131811891E-2</v>
      </c>
      <c r="AO58" s="64">
        <f t="shared" si="96"/>
        <v>3.4627656659220678E-2</v>
      </c>
      <c r="AP58" s="64">
        <f t="shared" si="97"/>
        <v>9.487091992421598E-2</v>
      </c>
      <c r="AQ58" s="64">
        <f t="shared" si="98"/>
        <v>5.2369189686136353E-2</v>
      </c>
      <c r="AR58" s="64">
        <f t="shared" si="99"/>
        <v>0.27823182367333849</v>
      </c>
      <c r="AS58" s="64">
        <f t="shared" si="100"/>
        <v>8.6162780472905612E-2</v>
      </c>
    </row>
    <row r="59" spans="1:45" x14ac:dyDescent="0.3">
      <c r="A59" s="7" t="s">
        <v>27</v>
      </c>
      <c r="B59" s="15">
        <f t="shared" si="72"/>
        <v>0.88924086540626845</v>
      </c>
      <c r="C59" s="18">
        <f t="shared" si="73"/>
        <v>0.47331336412122416</v>
      </c>
      <c r="D59" s="18">
        <f t="shared" ref="D59:D64" si="103">AVERAGE(J43:M43)</f>
        <v>0.48340624614648298</v>
      </c>
      <c r="E59" s="18">
        <f t="shared" si="75"/>
        <v>1.027526007079778</v>
      </c>
      <c r="F59" s="18">
        <f t="shared" si="76"/>
        <v>0.38295452999250607</v>
      </c>
      <c r="G59" s="18">
        <f t="shared" si="77"/>
        <v>0.51349608954488024</v>
      </c>
      <c r="H59" s="18">
        <f t="shared" si="78"/>
        <v>0.55827562716438917</v>
      </c>
      <c r="I59" s="18">
        <f>AVERAGE(AD43:AG43)</f>
        <v>0.26088995336791498</v>
      </c>
      <c r="J59" s="18">
        <f t="shared" si="80"/>
        <v>0.31318289425438817</v>
      </c>
      <c r="K59" s="18">
        <f t="shared" si="81"/>
        <v>0.96055321950297434</v>
      </c>
      <c r="L59" s="18">
        <f t="shared" si="82"/>
        <v>0.55836199896899474</v>
      </c>
      <c r="M59" s="18">
        <f t="shared" si="83"/>
        <v>0.59086260665655366</v>
      </c>
      <c r="N59" s="18">
        <f t="shared" si="84"/>
        <v>0.3230471920174644</v>
      </c>
      <c r="O59" s="18">
        <f t="shared" si="85"/>
        <v>1.4963926070786688</v>
      </c>
      <c r="P59" s="18">
        <f t="shared" si="86"/>
        <v>0.55623575457645791</v>
      </c>
      <c r="Q59" s="64">
        <f t="shared" si="87"/>
        <v>1.1660547652890032</v>
      </c>
      <c r="R59" s="64">
        <f t="shared" si="88"/>
        <v>0.97102869643999701</v>
      </c>
      <c r="S59" s="64">
        <f t="shared" si="89"/>
        <v>0.59368445040545081</v>
      </c>
      <c r="T59" s="64">
        <f t="shared" si="90"/>
        <v>0.73866098980021333</v>
      </c>
      <c r="U59" s="64">
        <f t="shared" si="91"/>
        <v>1.221989017000543</v>
      </c>
      <c r="V59" s="21">
        <f t="shared" si="92"/>
        <v>0.54092933295638912</v>
      </c>
      <c r="X59" s="11" t="s">
        <v>27</v>
      </c>
      <c r="Y59" s="15">
        <f t="shared" ref="Y59:Y64" si="104">STDEV(B43:E43)/SQRT(4)</f>
        <v>1.8405976654058877E-2</v>
      </c>
      <c r="Z59" s="18">
        <f t="shared" ref="Z59:Z64" si="105">STDEV(F43:I43)/SQRT(4)</f>
        <v>0.14028123751962374</v>
      </c>
      <c r="AA59" s="18">
        <f t="shared" ref="AA59:AA64" si="106">STDEV(J43:M43)/SQRT(4)</f>
        <v>0.15814559762083244</v>
      </c>
      <c r="AB59" s="18">
        <f t="shared" ref="AB59:AB64" si="107">STDEV(N43:Q43)/SQRT(4)</f>
        <v>4.1472073596785335E-2</v>
      </c>
      <c r="AC59" s="18">
        <f t="shared" ref="AC59:AC64" si="108">STDEV(R43:U43)/SQRT(4)</f>
        <v>9.6052312918872618E-2</v>
      </c>
      <c r="AD59" s="18">
        <f t="shared" ref="AD59:AD64" si="109">STDEV(V43:Y43)/SQRT(4)</f>
        <v>7.3477912804895504E-2</v>
      </c>
      <c r="AE59" s="18">
        <f t="shared" ref="AE59:AE64" si="110">STDEV(Z43:AC43)/SQRT(4)</f>
        <v>6.6328185931918415E-2</v>
      </c>
      <c r="AF59" s="18">
        <f t="shared" ref="AF59:AF64" si="111">STDEV(AD43:AG43)/SQRT(4)</f>
        <v>9.6381901607090176E-2</v>
      </c>
      <c r="AG59" s="18">
        <f t="shared" ref="AG59:AG64" si="112">STDEV(AH43:AK43)/SQRT(4)</f>
        <v>0.12355487874667116</v>
      </c>
      <c r="AH59" s="18">
        <f t="shared" ref="AH59:AH64" si="113">STDEV(AL43:AO43)/SQRT(4)</f>
        <v>5.1966816403539645E-2</v>
      </c>
      <c r="AI59" s="18">
        <f t="shared" ref="AI59:AI64" si="114">STDEV(AP43:AS43)/SQRT(4)</f>
        <v>0.11626953392938069</v>
      </c>
      <c r="AJ59" s="18">
        <f t="shared" ref="AJ59:AJ64" si="115">STDEV(AT43:AW43)/SQRT(4)</f>
        <v>0.12778828520287436</v>
      </c>
      <c r="AK59" s="18">
        <f t="shared" ref="AK59:AK64" si="116">STDEV(AX43:BA43)/SQRT(4)</f>
        <v>2.0283334376681221E-2</v>
      </c>
      <c r="AL59" s="18">
        <f t="shared" ref="AL59:AL64" si="117">STDEV(BB43:BE43)/SQRT(4)</f>
        <v>0.30331524803455956</v>
      </c>
      <c r="AM59" s="18">
        <f t="shared" ref="AM59:AM64" si="118">STDEV(BF43:BI43)/SQRT(4)</f>
        <v>6.4922683319617772E-2</v>
      </c>
      <c r="AN59" s="64">
        <f t="shared" si="102"/>
        <v>7.8056641813103234E-2</v>
      </c>
      <c r="AO59" s="64">
        <f>STDEV(BN43:BQ43)/SQRT(4)</f>
        <v>5.6651537623504104E-2</v>
      </c>
      <c r="AP59" s="64">
        <f>STDEV(BR43:BU43)/SQRT(4)</f>
        <v>7.5143153176410959E-2</v>
      </c>
      <c r="AQ59" s="64">
        <f>STDEV(BV43:BY43)/SQRT(4)</f>
        <v>4.1071916045063377E-2</v>
      </c>
      <c r="AR59" s="64">
        <f t="shared" si="99"/>
        <v>0.16529666323086487</v>
      </c>
      <c r="AS59" s="64">
        <f t="shared" si="100"/>
        <v>3.2905237595971769E-2</v>
      </c>
    </row>
    <row r="60" spans="1:45" x14ac:dyDescent="0.3">
      <c r="A60" s="7" t="s">
        <v>28</v>
      </c>
      <c r="B60" s="15">
        <f t="shared" si="72"/>
        <v>0.92379015601791026</v>
      </c>
      <c r="C60" s="18">
        <f t="shared" si="73"/>
        <v>1.1668166603734702</v>
      </c>
      <c r="D60" s="18">
        <f t="shared" si="103"/>
        <v>0.97141931121213854</v>
      </c>
      <c r="E60" s="18">
        <f t="shared" si="75"/>
        <v>1.10863220559273</v>
      </c>
      <c r="F60" s="18">
        <f t="shared" si="76"/>
        <v>1.0375077262571641</v>
      </c>
      <c r="G60" s="18">
        <f t="shared" si="77"/>
        <v>0.95973228584993064</v>
      </c>
      <c r="H60" s="18">
        <f t="shared" si="78"/>
        <v>0.68021561578321788</v>
      </c>
      <c r="I60" s="18">
        <f t="shared" si="79"/>
        <v>0.37958009935099946</v>
      </c>
      <c r="J60" s="18">
        <f t="shared" si="80"/>
        <v>0.40927593183110716</v>
      </c>
      <c r="K60" s="18">
        <f t="shared" si="81"/>
        <v>0.89059864452804716</v>
      </c>
      <c r="L60" s="18">
        <f t="shared" si="82"/>
        <v>0.78360584313616688</v>
      </c>
      <c r="M60" s="18">
        <f t="shared" si="83"/>
        <v>0.72154688857015115</v>
      </c>
      <c r="N60" s="18">
        <f t="shared" si="84"/>
        <v>0.51133102511386386</v>
      </c>
      <c r="O60" s="18">
        <f t="shared" si="85"/>
        <v>1.3586748076816551</v>
      </c>
      <c r="P60" s="18">
        <f t="shared" si="86"/>
        <v>1.1232456835804057</v>
      </c>
      <c r="Q60" s="64">
        <f t="shared" si="87"/>
        <v>1.0967790814145937</v>
      </c>
      <c r="R60" s="64">
        <f t="shared" si="88"/>
        <v>0.94925972998666597</v>
      </c>
      <c r="S60" s="64">
        <f t="shared" si="89"/>
        <v>1.7419161026744052</v>
      </c>
      <c r="T60" s="64">
        <f t="shared" si="90"/>
        <v>0.6935366871269889</v>
      </c>
      <c r="U60" s="64">
        <f t="shared" si="91"/>
        <v>2.3294864561386577</v>
      </c>
      <c r="V60" s="21">
        <f t="shared" si="92"/>
        <v>0.52115048026779509</v>
      </c>
      <c r="X60" s="11" t="s">
        <v>28</v>
      </c>
      <c r="Y60" s="15">
        <f t="shared" si="104"/>
        <v>4.3153409764079463E-2</v>
      </c>
      <c r="Z60" s="18">
        <f t="shared" si="105"/>
        <v>9.0845234706399908E-2</v>
      </c>
      <c r="AA60" s="18">
        <f t="shared" si="106"/>
        <v>0.12107079512837866</v>
      </c>
      <c r="AB60" s="18">
        <f t="shared" si="107"/>
        <v>7.7617979991854297E-2</v>
      </c>
      <c r="AC60" s="18">
        <f t="shared" si="108"/>
        <v>0.1716075525552016</v>
      </c>
      <c r="AD60" s="18">
        <f t="shared" si="109"/>
        <v>0.12567164619089358</v>
      </c>
      <c r="AE60" s="18">
        <f t="shared" si="110"/>
        <v>0.13902102121289805</v>
      </c>
      <c r="AF60" s="18">
        <f t="shared" si="111"/>
        <v>5.8550787559610989E-2</v>
      </c>
      <c r="AG60" s="18">
        <f t="shared" si="112"/>
        <v>0.11246053109188874</v>
      </c>
      <c r="AH60" s="18">
        <f t="shared" si="113"/>
        <v>4.2689032365976778E-2</v>
      </c>
      <c r="AI60" s="18">
        <f t="shared" si="114"/>
        <v>6.3477379569353828E-2</v>
      </c>
      <c r="AJ60" s="18">
        <f t="shared" si="115"/>
        <v>0.13779267718001109</v>
      </c>
      <c r="AK60" s="18">
        <f t="shared" si="116"/>
        <v>9.3331681564496144E-2</v>
      </c>
      <c r="AL60" s="18">
        <f t="shared" si="117"/>
        <v>0.245925972150912</v>
      </c>
      <c r="AM60" s="18">
        <f t="shared" si="118"/>
        <v>0.13194801028233291</v>
      </c>
      <c r="AN60" s="64">
        <f t="shared" si="102"/>
        <v>7.3064340893434276E-2</v>
      </c>
      <c r="AO60" s="64">
        <f t="shared" si="96"/>
        <v>4.0936514974765123E-2</v>
      </c>
      <c r="AP60" s="64">
        <f>STDEV(BR44:BU44)/SQRT(4)</f>
        <v>0.1785370580330739</v>
      </c>
      <c r="AQ60" s="64">
        <f>STDEV(BV44:BY44)/SQRT(4)</f>
        <v>0.10675533162434039</v>
      </c>
      <c r="AR60" s="64">
        <f t="shared" si="99"/>
        <v>0.70993292046722611</v>
      </c>
      <c r="AS60" s="64">
        <f>STDEV(CD44:CG44)/SQRT(4)</f>
        <v>6.4309051561151936E-2</v>
      </c>
    </row>
    <row r="61" spans="1:45" x14ac:dyDescent="0.3">
      <c r="A61" s="7" t="s">
        <v>32</v>
      </c>
      <c r="B61" s="15">
        <f t="shared" si="72"/>
        <v>0.91881019068818526</v>
      </c>
      <c r="C61" s="18">
        <f t="shared" si="73"/>
        <v>1.1223004306497917</v>
      </c>
      <c r="D61" s="18">
        <f t="shared" si="103"/>
        <v>1.096069591582026</v>
      </c>
      <c r="E61" s="18">
        <f t="shared" si="75"/>
        <v>1.1485102960204421</v>
      </c>
      <c r="F61" s="18">
        <f t="shared" si="76"/>
        <v>1.3113108865703402</v>
      </c>
      <c r="G61" s="18">
        <f t="shared" si="77"/>
        <v>1.2246567923113045</v>
      </c>
      <c r="H61" s="18">
        <f t="shared" si="78"/>
        <v>0.66136237583177393</v>
      </c>
      <c r="I61" s="18">
        <f t="shared" si="79"/>
        <v>0.6060457890772849</v>
      </c>
      <c r="J61" s="18">
        <f t="shared" si="80"/>
        <v>0.64100480853264474</v>
      </c>
      <c r="K61" s="18">
        <f t="shared" si="81"/>
        <v>0.96779052668106147</v>
      </c>
      <c r="L61" s="18">
        <f t="shared" si="82"/>
        <v>0.86005861865031574</v>
      </c>
      <c r="M61" s="18">
        <f t="shared" si="83"/>
        <v>0.74734160765288993</v>
      </c>
      <c r="N61" s="18">
        <f t="shared" si="84"/>
        <v>0.74143601395440051</v>
      </c>
      <c r="O61" s="18">
        <f t="shared" si="85"/>
        <v>1.4505456746062695</v>
      </c>
      <c r="P61" s="18">
        <f t="shared" si="86"/>
        <v>1.7533604142016497</v>
      </c>
      <c r="Q61" s="64">
        <f t="shared" si="87"/>
        <v>1.1274149782917071</v>
      </c>
      <c r="R61" s="64">
        <f t="shared" si="88"/>
        <v>0.97225303383194062</v>
      </c>
      <c r="S61" s="64">
        <f t="shared" si="89"/>
        <v>1.7904988426064903</v>
      </c>
      <c r="T61" s="64">
        <f t="shared" si="90"/>
        <v>0.7915185723579542</v>
      </c>
      <c r="U61" s="64">
        <f t="shared" si="91"/>
        <v>2.223124810740809</v>
      </c>
      <c r="V61" s="21">
        <f t="shared" si="92"/>
        <v>0.52301381393873536</v>
      </c>
      <c r="X61" s="11" t="s">
        <v>32</v>
      </c>
      <c r="Y61" s="15">
        <f t="shared" si="104"/>
        <v>4.6238993169821364E-2</v>
      </c>
      <c r="Z61" s="18">
        <f t="shared" si="105"/>
        <v>0.13512104269409936</v>
      </c>
      <c r="AA61" s="18">
        <f t="shared" si="106"/>
        <v>0.15191693382953525</v>
      </c>
      <c r="AB61" s="18">
        <f t="shared" si="107"/>
        <v>5.6747597584314378E-2</v>
      </c>
      <c r="AC61" s="18">
        <f t="shared" si="108"/>
        <v>7.0113256753880235E-2</v>
      </c>
      <c r="AD61" s="18">
        <f t="shared" si="109"/>
        <v>6.500959858814527E-2</v>
      </c>
      <c r="AE61" s="18">
        <f t="shared" si="110"/>
        <v>0.11656356204517022</v>
      </c>
      <c r="AF61" s="18">
        <f t="shared" si="111"/>
        <v>6.4127145954072554E-2</v>
      </c>
      <c r="AG61" s="18">
        <f t="shared" si="112"/>
        <v>0.10725494939615059</v>
      </c>
      <c r="AH61" s="18">
        <f t="shared" si="113"/>
        <v>5.0259041756170943E-2</v>
      </c>
      <c r="AI61" s="18">
        <f t="shared" si="114"/>
        <v>0.10219623342756609</v>
      </c>
      <c r="AJ61" s="18">
        <f t="shared" si="115"/>
        <v>0.10653931976979583</v>
      </c>
      <c r="AK61" s="18">
        <f t="shared" si="116"/>
        <v>0.12757989519721652</v>
      </c>
      <c r="AL61" s="18">
        <f t="shared" si="117"/>
        <v>0.26726212154001538</v>
      </c>
      <c r="AM61" s="18">
        <f t="shared" si="118"/>
        <v>0.19864610250418371</v>
      </c>
      <c r="AN61" s="64">
        <f t="shared" si="102"/>
        <v>9.0204415029826318E-2</v>
      </c>
      <c r="AO61" s="64">
        <f t="shared" si="96"/>
        <v>3.6370863670806865E-2</v>
      </c>
      <c r="AP61" s="64">
        <f t="shared" si="97"/>
        <v>0.42362868984469926</v>
      </c>
      <c r="AQ61" s="64">
        <f t="shared" si="98"/>
        <v>3.8343780251447551E-2</v>
      </c>
      <c r="AR61" s="64">
        <f t="shared" si="99"/>
        <v>0.74550417201261487</v>
      </c>
      <c r="AS61" s="64">
        <f t="shared" si="100"/>
        <v>3.5162335861556072E-2</v>
      </c>
    </row>
    <row r="62" spans="1:45" x14ac:dyDescent="0.3">
      <c r="A62" s="7" t="s">
        <v>29</v>
      </c>
      <c r="B62" s="15">
        <f t="shared" si="72"/>
        <v>0.93998659881904112</v>
      </c>
      <c r="C62" s="18">
        <f t="shared" si="73"/>
        <v>0.99288525857891263</v>
      </c>
      <c r="D62" s="18">
        <f t="shared" si="103"/>
        <v>0.89144907911746007</v>
      </c>
      <c r="E62" s="18">
        <f t="shared" si="75"/>
        <v>1.1416139743923421</v>
      </c>
      <c r="F62" s="18">
        <f t="shared" si="76"/>
        <v>1.2036154273819191</v>
      </c>
      <c r="G62" s="18">
        <f t="shared" si="77"/>
        <v>1.1547428556813621</v>
      </c>
      <c r="H62" s="18">
        <f t="shared" si="78"/>
        <v>0.64709806962470784</v>
      </c>
      <c r="I62" s="18">
        <f t="shared" si="79"/>
        <v>0.73903857632972858</v>
      </c>
      <c r="J62" s="18">
        <f t="shared" si="80"/>
        <v>0.69442404413607695</v>
      </c>
      <c r="K62" s="18">
        <f t="shared" si="81"/>
        <v>0.8371183861105137</v>
      </c>
      <c r="L62" s="18">
        <f t="shared" si="82"/>
        <v>0.85182200011052844</v>
      </c>
      <c r="M62" s="18">
        <f t="shared" si="83"/>
        <v>0.76519169371407059</v>
      </c>
      <c r="N62" s="18">
        <f t="shared" si="84"/>
        <v>0.76295102501710488</v>
      </c>
      <c r="O62" s="18">
        <f t="shared" si="85"/>
        <v>1.3508528886088491</v>
      </c>
      <c r="P62" s="18">
        <f t="shared" si="86"/>
        <v>1.7260531797955856</v>
      </c>
      <c r="Q62" s="64">
        <f t="shared" si="87"/>
        <v>1.091389591942225</v>
      </c>
      <c r="R62" s="64">
        <f t="shared" si="88"/>
        <v>0.94956290640952301</v>
      </c>
      <c r="S62" s="64">
        <f t="shared" si="89"/>
        <v>0.77145595134569112</v>
      </c>
      <c r="T62" s="64">
        <f t="shared" si="90"/>
        <v>0.79260765717562021</v>
      </c>
      <c r="U62" s="64">
        <f t="shared" si="91"/>
        <v>1.0316115027421808</v>
      </c>
      <c r="V62" s="21">
        <f t="shared" si="92"/>
        <v>0.54631525921157498</v>
      </c>
      <c r="X62" s="11" t="s">
        <v>29</v>
      </c>
      <c r="Y62" s="15">
        <f t="shared" si="104"/>
        <v>3.8894283379523026E-2</v>
      </c>
      <c r="Z62" s="18">
        <f t="shared" si="105"/>
        <v>4.7539022203264503E-2</v>
      </c>
      <c r="AA62" s="18">
        <f t="shared" si="106"/>
        <v>7.8015168193330264E-2</v>
      </c>
      <c r="AB62" s="18">
        <f t="shared" si="107"/>
        <v>6.2454984152899004E-2</v>
      </c>
      <c r="AC62" s="18">
        <f t="shared" si="108"/>
        <v>0.118112990435043</v>
      </c>
      <c r="AD62" s="18">
        <f t="shared" si="109"/>
        <v>9.1124975173653006E-2</v>
      </c>
      <c r="AE62" s="18">
        <f t="shared" si="110"/>
        <v>0.10905581957300133</v>
      </c>
      <c r="AF62" s="18">
        <f t="shared" si="111"/>
        <v>0.10002553238262693</v>
      </c>
      <c r="AG62" s="18">
        <f t="shared" si="112"/>
        <v>5.811108169248673E-2</v>
      </c>
      <c r="AH62" s="18">
        <f t="shared" si="113"/>
        <v>0.11463142695170084</v>
      </c>
      <c r="AI62" s="18">
        <f t="shared" si="114"/>
        <v>9.0209240842301044E-2</v>
      </c>
      <c r="AJ62" s="18">
        <f t="shared" si="115"/>
        <v>0.13627619713999889</v>
      </c>
      <c r="AK62" s="18">
        <f t="shared" si="116"/>
        <v>0.17481323925082204</v>
      </c>
      <c r="AL62" s="18">
        <f t="shared" si="117"/>
        <v>0.11249812459004092</v>
      </c>
      <c r="AM62" s="18">
        <f t="shared" si="118"/>
        <v>0.15106252768296047</v>
      </c>
      <c r="AN62" s="64">
        <f t="shared" si="102"/>
        <v>6.9967471742807485E-2</v>
      </c>
      <c r="AO62" s="64">
        <f>STDEV(BN46:BQ46)/SQRT(4)</f>
        <v>2.0124504985136286E-2</v>
      </c>
      <c r="AP62" s="64">
        <f t="shared" si="97"/>
        <v>6.674842798533083E-2</v>
      </c>
      <c r="AQ62" s="64">
        <f t="shared" si="98"/>
        <v>5.7044976382408429E-2</v>
      </c>
      <c r="AR62" s="64">
        <f t="shared" si="99"/>
        <v>0.18746874395597427</v>
      </c>
      <c r="AS62" s="64">
        <f t="shared" si="100"/>
        <v>4.4178289528298519E-2</v>
      </c>
    </row>
    <row r="63" spans="1:45" x14ac:dyDescent="0.3">
      <c r="A63" s="7" t="s">
        <v>30</v>
      </c>
      <c r="B63" s="15">
        <f t="shared" si="72"/>
        <v>0.86520497447862899</v>
      </c>
      <c r="C63" s="18">
        <f t="shared" si="73"/>
        <v>0.96776238188883645</v>
      </c>
      <c r="D63" s="18">
        <f t="shared" si="103"/>
        <v>0.8228282767277606</v>
      </c>
      <c r="E63" s="18">
        <f t="shared" si="75"/>
        <v>1.0347900113198332</v>
      </c>
      <c r="F63" s="18">
        <f t="shared" si="76"/>
        <v>1.3308673611949355</v>
      </c>
      <c r="G63" s="18">
        <f t="shared" si="77"/>
        <v>1.1259316124139565</v>
      </c>
      <c r="H63" s="18">
        <f t="shared" si="78"/>
        <v>0.63483395694054756</v>
      </c>
      <c r="I63" s="18">
        <f t="shared" si="79"/>
        <v>0.73834840634308851</v>
      </c>
      <c r="J63" s="18">
        <f t="shared" si="80"/>
        <v>0.71030649968668746</v>
      </c>
      <c r="K63" s="18">
        <f t="shared" si="81"/>
        <v>0.81472149707487651</v>
      </c>
      <c r="L63" s="18">
        <f t="shared" si="82"/>
        <v>0.8738041451863684</v>
      </c>
      <c r="M63" s="18">
        <f t="shared" si="83"/>
        <v>0.75396588159192413</v>
      </c>
      <c r="N63" s="18">
        <f t="shared" si="84"/>
        <v>0.75729006952086997</v>
      </c>
      <c r="O63" s="18">
        <f t="shared" si="85"/>
        <v>1.139337178422106</v>
      </c>
      <c r="P63" s="18">
        <f t="shared" si="86"/>
        <v>1.4621069650232672</v>
      </c>
      <c r="Q63" s="64">
        <f t="shared" si="87"/>
        <v>1.1503125583374081</v>
      </c>
      <c r="R63" s="64">
        <f t="shared" si="88"/>
        <v>0.96763198594400635</v>
      </c>
      <c r="S63" s="64">
        <f t="shared" si="89"/>
        <v>0.72874506241248183</v>
      </c>
      <c r="T63" s="64">
        <f t="shared" si="90"/>
        <v>0.88584403240473208</v>
      </c>
      <c r="U63" s="64">
        <f t="shared" si="91"/>
        <v>1.1655812011243138</v>
      </c>
      <c r="V63" s="21">
        <f t="shared" si="92"/>
        <v>0.51581335337822598</v>
      </c>
      <c r="X63" s="11" t="s">
        <v>30</v>
      </c>
      <c r="Y63" s="15">
        <f t="shared" si="104"/>
        <v>3.2817987478543614E-2</v>
      </c>
      <c r="Z63" s="18">
        <f t="shared" si="105"/>
        <v>5.3614757870058399E-2</v>
      </c>
      <c r="AA63" s="18">
        <f t="shared" si="106"/>
        <v>9.9442916482832308E-2</v>
      </c>
      <c r="AB63" s="18">
        <f t="shared" si="107"/>
        <v>5.6925477187482164E-2</v>
      </c>
      <c r="AC63" s="18">
        <f t="shared" si="108"/>
        <v>0.11453687612190055</v>
      </c>
      <c r="AD63" s="18">
        <f t="shared" si="109"/>
        <v>0.12601275558580391</v>
      </c>
      <c r="AE63" s="18">
        <f t="shared" si="110"/>
        <v>0.10003012205550806</v>
      </c>
      <c r="AF63" s="18">
        <f t="shared" si="111"/>
        <v>0.16904680087840518</v>
      </c>
      <c r="AG63" s="18">
        <f t="shared" si="112"/>
        <v>0.12708866122960935</v>
      </c>
      <c r="AH63" s="18">
        <f t="shared" si="113"/>
        <v>7.2265252592824375E-2</v>
      </c>
      <c r="AI63" s="18">
        <f t="shared" si="114"/>
        <v>7.865068368780867E-2</v>
      </c>
      <c r="AJ63" s="18">
        <f t="shared" si="115"/>
        <v>0.16375294631079162</v>
      </c>
      <c r="AK63" s="18">
        <f t="shared" si="116"/>
        <v>0.25237650009380308</v>
      </c>
      <c r="AL63" s="18">
        <f t="shared" si="117"/>
        <v>3.7536479287106662E-2</v>
      </c>
      <c r="AM63" s="18">
        <f t="shared" si="118"/>
        <v>0.12924970904817476</v>
      </c>
      <c r="AN63" s="64">
        <f t="shared" si="102"/>
        <v>0.12266413174292577</v>
      </c>
      <c r="AO63" s="64">
        <f t="shared" si="96"/>
        <v>5.0101735524318715E-2</v>
      </c>
      <c r="AP63" s="64">
        <f t="shared" si="97"/>
        <v>8.6938833488542075E-2</v>
      </c>
      <c r="AQ63" s="64">
        <f t="shared" si="98"/>
        <v>1.6744878038736588E-2</v>
      </c>
      <c r="AR63" s="64">
        <f>STDEV(BZ47:CC47)/SQRT(3)</f>
        <v>0.27185308476294578</v>
      </c>
      <c r="AS63" s="64">
        <f t="shared" si="100"/>
        <v>1.3693626452899748E-2</v>
      </c>
    </row>
    <row r="64" spans="1:45" ht="15" thickBot="1" x14ac:dyDescent="0.35">
      <c r="A64" s="4" t="s">
        <v>31</v>
      </c>
      <c r="B64" s="16">
        <f t="shared" si="72"/>
        <v>1.0096824667428681</v>
      </c>
      <c r="C64" s="19">
        <f t="shared" si="73"/>
        <v>0.92282249874416278</v>
      </c>
      <c r="D64" s="19">
        <f t="shared" si="103"/>
        <v>0.88825672071082551</v>
      </c>
      <c r="E64" s="19">
        <f>AVERAGE(N48:Q48)</f>
        <v>1.0890592596845816</v>
      </c>
      <c r="F64" s="19">
        <f t="shared" si="76"/>
        <v>1.3027545448690452</v>
      </c>
      <c r="G64" s="19">
        <f t="shared" si="77"/>
        <v>1.3253098075353862</v>
      </c>
      <c r="H64" s="19">
        <f t="shared" si="78"/>
        <v>0.58512315242452051</v>
      </c>
      <c r="I64" s="19">
        <f t="shared" si="79"/>
        <v>0.69750512727807168</v>
      </c>
      <c r="J64" s="19">
        <f t="shared" si="80"/>
        <v>0.6767654342181656</v>
      </c>
      <c r="K64" s="19">
        <f t="shared" si="81"/>
        <v>0.82858893516639132</v>
      </c>
      <c r="L64" s="19">
        <f t="shared" si="82"/>
        <v>0.90201497923339991</v>
      </c>
      <c r="M64" s="19">
        <f t="shared" si="83"/>
        <v>0.60582600974368028</v>
      </c>
      <c r="N64" s="19">
        <f t="shared" si="84"/>
        <v>0.74401752114803676</v>
      </c>
      <c r="O64" s="19">
        <f t="shared" si="85"/>
        <v>1.3947115640251739</v>
      </c>
      <c r="P64" s="19">
        <f t="shared" si="86"/>
        <v>1.4583250646478931</v>
      </c>
      <c r="Q64" s="65">
        <f>AVERAGE(BJ48:BM48)</f>
        <v>1.2054373403188583</v>
      </c>
      <c r="R64" s="65">
        <f t="shared" si="88"/>
        <v>0.88578950737177009</v>
      </c>
      <c r="S64" s="65">
        <f t="shared" si="89"/>
        <v>0.74437732475695795</v>
      </c>
      <c r="T64" s="65">
        <f t="shared" si="90"/>
        <v>0.99799462707678577</v>
      </c>
      <c r="U64" s="65">
        <f t="shared" si="91"/>
        <v>1.4588451768256434</v>
      </c>
      <c r="V64" s="22">
        <f t="shared" si="92"/>
        <v>0.45362443705572902</v>
      </c>
      <c r="X64" s="12" t="s">
        <v>31</v>
      </c>
      <c r="Y64" s="16">
        <f t="shared" si="104"/>
        <v>0.1179505072904207</v>
      </c>
      <c r="Z64" s="19">
        <f t="shared" si="105"/>
        <v>7.802578253223344E-2</v>
      </c>
      <c r="AA64" s="19">
        <f t="shared" si="106"/>
        <v>0.18466896903406774</v>
      </c>
      <c r="AB64" s="19">
        <f t="shared" si="107"/>
        <v>8.4587406691308861E-2</v>
      </c>
      <c r="AC64" s="19">
        <f t="shared" si="108"/>
        <v>0.1966532175009969</v>
      </c>
      <c r="AD64" s="19">
        <f t="shared" si="109"/>
        <v>0.22808438417757074</v>
      </c>
      <c r="AE64" s="19">
        <f t="shared" si="110"/>
        <v>0.1019624915740478</v>
      </c>
      <c r="AF64" s="19">
        <f t="shared" si="111"/>
        <v>0.19315806750316938</v>
      </c>
      <c r="AG64" s="19">
        <f t="shared" si="112"/>
        <v>0.18063027175154869</v>
      </c>
      <c r="AH64" s="19">
        <f t="shared" si="113"/>
        <v>0.14181353863736243</v>
      </c>
      <c r="AI64" s="19">
        <f t="shared" si="114"/>
        <v>0.10973439439177377</v>
      </c>
      <c r="AJ64" s="19">
        <f t="shared" si="115"/>
        <v>0.10993112858910088</v>
      </c>
      <c r="AK64" s="19">
        <f t="shared" si="116"/>
        <v>0.24827520494397745</v>
      </c>
      <c r="AL64" s="19">
        <f t="shared" si="117"/>
        <v>0.27134737666854275</v>
      </c>
      <c r="AM64" s="19">
        <f t="shared" si="118"/>
        <v>6.6332727789018484E-2</v>
      </c>
      <c r="AN64" s="65">
        <f t="shared" si="102"/>
        <v>0.11402687515319329</v>
      </c>
      <c r="AO64" s="65">
        <f t="shared" si="96"/>
        <v>5.9594208585502614E-2</v>
      </c>
      <c r="AP64" s="65">
        <f t="shared" si="97"/>
        <v>0.1659126328189317</v>
      </c>
      <c r="AQ64" s="65">
        <f t="shared" si="98"/>
        <v>5.6427080688969032E-2</v>
      </c>
      <c r="AR64" s="65">
        <f t="shared" si="99"/>
        <v>0.59524700576942413</v>
      </c>
      <c r="AS64" s="65">
        <f t="shared" si="100"/>
        <v>9.9477973640561657E-2</v>
      </c>
    </row>
    <row r="65" spans="1:1" ht="15" thickBot="1" x14ac:dyDescent="0.35"/>
    <row r="66" spans="1:1" ht="15" thickBot="1" x14ac:dyDescent="0.35">
      <c r="A66" s="13" t="s">
        <v>38</v>
      </c>
    </row>
    <row r="67" spans="1:1" x14ac:dyDescent="0.3">
      <c r="A67" s="26" t="s">
        <v>0</v>
      </c>
    </row>
    <row r="68" spans="1:1" ht="15" thickBot="1" x14ac:dyDescent="0.35">
      <c r="A68" s="12" t="s">
        <v>1</v>
      </c>
    </row>
    <row r="69" spans="1:1" ht="15" thickBot="1" x14ac:dyDescent="0.35">
      <c r="A69" s="13" t="s">
        <v>37</v>
      </c>
    </row>
    <row r="70" spans="1:1" x14ac:dyDescent="0.3">
      <c r="A70" s="26">
        <v>0</v>
      </c>
    </row>
    <row r="71" spans="1:1" x14ac:dyDescent="0.3">
      <c r="A71" s="27">
        <v>15</v>
      </c>
    </row>
    <row r="72" spans="1:1" x14ac:dyDescent="0.3">
      <c r="A72" s="27">
        <v>30</v>
      </c>
    </row>
    <row r="73" spans="1:1" x14ac:dyDescent="0.3">
      <c r="A73" s="28">
        <v>60</v>
      </c>
    </row>
    <row r="74" spans="1:1" x14ac:dyDescent="0.3">
      <c r="A74" s="27">
        <v>90</v>
      </c>
    </row>
    <row r="75" spans="1:1" ht="15" thickBot="1" x14ac:dyDescent="0.35">
      <c r="A75" s="12">
        <v>120</v>
      </c>
    </row>
  </sheetData>
  <pageMargins left="0.7" right="0.7" top="0.75" bottom="0.75" header="0.3" footer="0.3"/>
  <pageSetup paperSize="9" orientation="portrait" r:id="rId1"/>
  <ignoredErrors>
    <ignoredError sqref="D26 BT31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8"/>
  <sheetViews>
    <sheetView zoomScale="80" zoomScaleNormal="80" workbookViewId="0">
      <selection activeCell="F17" sqref="F17"/>
    </sheetView>
  </sheetViews>
  <sheetFormatPr defaultRowHeight="14.4" x14ac:dyDescent="0.3"/>
  <cols>
    <col min="1" max="1" width="26.6640625" customWidth="1"/>
    <col min="2" max="2" width="10.5546875" customWidth="1"/>
  </cols>
  <sheetData>
    <row r="1" spans="1:21" ht="15" thickBot="1" x14ac:dyDescent="0.35">
      <c r="A1" s="43" t="s">
        <v>33</v>
      </c>
      <c r="B1" s="44" t="s">
        <v>5</v>
      </c>
      <c r="C1" s="45"/>
      <c r="H1" s="31" t="s">
        <v>40</v>
      </c>
      <c r="I1" s="31"/>
      <c r="J1" s="31"/>
      <c r="K1" s="31"/>
      <c r="L1" s="31"/>
      <c r="M1" s="31"/>
      <c r="N1" s="55" t="s">
        <v>5</v>
      </c>
      <c r="O1" s="34" t="s">
        <v>40</v>
      </c>
      <c r="P1" s="34"/>
      <c r="Q1" s="34"/>
      <c r="R1" s="34"/>
      <c r="S1" s="34"/>
      <c r="T1" s="34"/>
      <c r="U1" s="59" t="s">
        <v>4</v>
      </c>
    </row>
    <row r="2" spans="1:21" ht="15" thickBot="1" x14ac:dyDescent="0.35">
      <c r="A2" s="46" t="s">
        <v>39</v>
      </c>
      <c r="B2" s="47" t="s">
        <v>0</v>
      </c>
      <c r="C2" s="48" t="s">
        <v>1</v>
      </c>
      <c r="H2" s="31"/>
      <c r="I2" s="31"/>
      <c r="J2" s="31"/>
      <c r="K2" s="31"/>
      <c r="L2" s="31"/>
      <c r="M2" s="31"/>
      <c r="N2" s="31"/>
      <c r="O2" s="34"/>
      <c r="P2" s="34"/>
      <c r="Q2" s="34"/>
      <c r="R2" s="34"/>
      <c r="S2" s="34"/>
      <c r="T2" s="34"/>
      <c r="U2" s="34"/>
    </row>
    <row r="3" spans="1:21" x14ac:dyDescent="0.3">
      <c r="A3" s="49">
        <v>0</v>
      </c>
      <c r="B3" s="44">
        <v>0.9557276998346349</v>
      </c>
      <c r="C3" s="45">
        <v>1.0352584022549325</v>
      </c>
      <c r="H3" s="52" t="s">
        <v>41</v>
      </c>
      <c r="I3" s="52" t="s">
        <v>42</v>
      </c>
      <c r="J3" s="52" t="s">
        <v>43</v>
      </c>
      <c r="K3" s="52" t="s">
        <v>44</v>
      </c>
      <c r="L3" s="52" t="s">
        <v>45</v>
      </c>
      <c r="M3" s="31"/>
      <c r="N3" s="31"/>
      <c r="O3" s="56" t="s">
        <v>41</v>
      </c>
      <c r="P3" s="56" t="s">
        <v>42</v>
      </c>
      <c r="Q3" s="56" t="s">
        <v>43</v>
      </c>
      <c r="R3" s="56" t="s">
        <v>44</v>
      </c>
      <c r="S3" s="56" t="s">
        <v>45</v>
      </c>
      <c r="T3" s="34"/>
      <c r="U3" s="34"/>
    </row>
    <row r="4" spans="1:21" x14ac:dyDescent="0.3">
      <c r="A4" s="49">
        <v>15</v>
      </c>
      <c r="B4" s="50">
        <v>1.0363406425561723</v>
      </c>
      <c r="C4" s="51">
        <v>0.95791343759473113</v>
      </c>
      <c r="H4" s="53">
        <v>0</v>
      </c>
      <c r="I4" s="53">
        <v>2</v>
      </c>
      <c r="J4" s="53">
        <v>1.9909861020895674</v>
      </c>
      <c r="K4" s="53">
        <v>0.99549305104478369</v>
      </c>
      <c r="L4" s="53">
        <v>3.162566313732964E-3</v>
      </c>
      <c r="M4" s="31"/>
      <c r="N4" s="31"/>
      <c r="O4" s="57">
        <v>0</v>
      </c>
      <c r="P4" s="57">
        <v>2</v>
      </c>
      <c r="Q4" s="57">
        <v>1.5192785719188511</v>
      </c>
      <c r="R4" s="57">
        <v>0.75963928595942554</v>
      </c>
      <c r="S4" s="57">
        <v>2.2126726235457356E-3</v>
      </c>
      <c r="T4" s="34"/>
      <c r="U4" s="34"/>
    </row>
    <row r="5" spans="1:21" x14ac:dyDescent="0.3">
      <c r="A5" s="49">
        <v>30</v>
      </c>
      <c r="B5" s="50">
        <v>0.93706580614082602</v>
      </c>
      <c r="C5" s="51">
        <v>1.0692334292015728</v>
      </c>
      <c r="H5" s="53">
        <v>15</v>
      </c>
      <c r="I5" s="53">
        <v>2</v>
      </c>
      <c r="J5" s="53">
        <v>1.9942540801509034</v>
      </c>
      <c r="K5" s="53">
        <v>0.99712704007545172</v>
      </c>
      <c r="L5" s="53">
        <v>3.0754132390319517E-3</v>
      </c>
      <c r="M5" s="31"/>
      <c r="N5" s="31"/>
      <c r="O5" s="57">
        <v>15</v>
      </c>
      <c r="P5" s="57">
        <v>2</v>
      </c>
      <c r="Q5" s="57">
        <v>2.1041990303093634</v>
      </c>
      <c r="R5" s="57">
        <v>1.0520995151546817</v>
      </c>
      <c r="S5" s="57">
        <v>3.2410042516812343E-2</v>
      </c>
      <c r="T5" s="34"/>
      <c r="U5" s="34"/>
    </row>
    <row r="6" spans="1:21" x14ac:dyDescent="0.3">
      <c r="A6" s="49">
        <v>60</v>
      </c>
      <c r="B6" s="50">
        <v>0.95163847626726716</v>
      </c>
      <c r="C6" s="51">
        <v>0.99652203776959747</v>
      </c>
      <c r="H6" s="53">
        <v>30</v>
      </c>
      <c r="I6" s="53">
        <v>2</v>
      </c>
      <c r="J6" s="53">
        <v>2.0062992353423987</v>
      </c>
      <c r="K6" s="53">
        <v>1.0031496176711994</v>
      </c>
      <c r="L6" s="53">
        <v>8.7341402927638249E-3</v>
      </c>
      <c r="M6" s="31"/>
      <c r="N6" s="31"/>
      <c r="O6" s="57">
        <v>30</v>
      </c>
      <c r="P6" s="57">
        <v>2</v>
      </c>
      <c r="Q6" s="57">
        <v>2.1171196913224257</v>
      </c>
      <c r="R6" s="57">
        <v>1.0585598456612129</v>
      </c>
      <c r="S6" s="57">
        <v>4.4858629838078565E-3</v>
      </c>
      <c r="T6" s="34"/>
      <c r="U6" s="34"/>
    </row>
    <row r="7" spans="1:21" x14ac:dyDescent="0.3">
      <c r="A7" s="49">
        <v>90</v>
      </c>
      <c r="B7" s="50">
        <v>0.95081603500175982</v>
      </c>
      <c r="C7" s="51">
        <v>0.99813206849125202</v>
      </c>
      <c r="H7" s="53">
        <v>60</v>
      </c>
      <c r="I7" s="53">
        <v>2</v>
      </c>
      <c r="J7" s="53">
        <v>1.9481605140368647</v>
      </c>
      <c r="K7" s="53">
        <v>0.97408025701843237</v>
      </c>
      <c r="L7" s="53">
        <v>1.0072670465667336E-3</v>
      </c>
      <c r="M7" s="31"/>
      <c r="N7" s="31"/>
      <c r="O7" s="57">
        <v>60</v>
      </c>
      <c r="P7" s="57">
        <v>2</v>
      </c>
      <c r="Q7" s="57">
        <v>2.1293830378470151</v>
      </c>
      <c r="R7" s="57">
        <v>1.0646915189235076</v>
      </c>
      <c r="S7" s="57">
        <v>8.231172555499665E-5</v>
      </c>
      <c r="T7" s="34"/>
      <c r="U7" s="34"/>
    </row>
    <row r="8" spans="1:21" ht="15" thickBot="1" x14ac:dyDescent="0.35">
      <c r="A8" s="46">
        <v>120</v>
      </c>
      <c r="B8" s="47">
        <v>1.0488001045909057</v>
      </c>
      <c r="C8" s="48">
        <v>1.141581684991497</v>
      </c>
      <c r="H8" s="53">
        <v>90</v>
      </c>
      <c r="I8" s="53">
        <v>2</v>
      </c>
      <c r="J8" s="53">
        <v>1.9489481034930118</v>
      </c>
      <c r="K8" s="53">
        <v>0.97447405174650592</v>
      </c>
      <c r="L8" s="53">
        <v>1.1194035125893739E-3</v>
      </c>
      <c r="M8" s="31"/>
      <c r="N8" s="31"/>
      <c r="O8" s="57">
        <v>90</v>
      </c>
      <c r="P8" s="57">
        <v>2</v>
      </c>
      <c r="Q8" s="57">
        <v>2.0824972708335086</v>
      </c>
      <c r="R8" s="57">
        <v>1.0412486354167543</v>
      </c>
      <c r="S8" s="57">
        <v>2.0099063963840702E-3</v>
      </c>
      <c r="T8" s="34"/>
      <c r="U8" s="34"/>
    </row>
    <row r="9" spans="1:21" x14ac:dyDescent="0.3">
      <c r="A9" s="34"/>
      <c r="B9" s="35" t="s">
        <v>4</v>
      </c>
      <c r="C9" s="36"/>
      <c r="H9" s="53">
        <v>120</v>
      </c>
      <c r="I9" s="53">
        <v>2</v>
      </c>
      <c r="J9" s="53">
        <v>2.1903817895824025</v>
      </c>
      <c r="K9" s="53">
        <v>1.0951908947912012</v>
      </c>
      <c r="L9" s="53">
        <v>4.3042108308157002E-3</v>
      </c>
      <c r="M9" s="31"/>
      <c r="N9" s="31"/>
      <c r="O9" s="57">
        <v>120</v>
      </c>
      <c r="P9" s="57">
        <v>2</v>
      </c>
      <c r="Q9" s="57">
        <v>2.1183770295873279</v>
      </c>
      <c r="R9" s="57">
        <v>1.0591885147936639</v>
      </c>
      <c r="S9" s="57">
        <v>1.2957028760800793E-2</v>
      </c>
      <c r="T9" s="34"/>
      <c r="U9" s="34"/>
    </row>
    <row r="10" spans="1:21" ht="15" thickBot="1" x14ac:dyDescent="0.35">
      <c r="A10" s="37" t="s">
        <v>39</v>
      </c>
      <c r="B10" s="38" t="s">
        <v>0</v>
      </c>
      <c r="C10" s="39" t="s">
        <v>1</v>
      </c>
      <c r="E10" s="8"/>
      <c r="F10" s="8"/>
      <c r="G10" s="8"/>
      <c r="H10" s="53"/>
      <c r="I10" s="53"/>
      <c r="J10" s="53"/>
      <c r="K10" s="53"/>
      <c r="L10" s="53"/>
      <c r="M10" s="31"/>
      <c r="N10" s="31"/>
      <c r="O10" s="57"/>
      <c r="P10" s="57"/>
      <c r="Q10" s="57"/>
      <c r="R10" s="57"/>
      <c r="S10" s="57"/>
      <c r="T10" s="34"/>
      <c r="U10" s="34"/>
    </row>
    <row r="11" spans="1:21" x14ac:dyDescent="0.3">
      <c r="A11" s="40">
        <v>0</v>
      </c>
      <c r="B11" s="35">
        <v>0.72637765172758317</v>
      </c>
      <c r="C11" s="36">
        <v>0.7929009201912679</v>
      </c>
      <c r="E11" s="8"/>
      <c r="F11" s="8"/>
      <c r="G11" s="8"/>
      <c r="H11" s="53" t="s">
        <v>0</v>
      </c>
      <c r="I11" s="53">
        <v>6</v>
      </c>
      <c r="J11" s="53">
        <v>5.880388764391566</v>
      </c>
      <c r="K11" s="53">
        <v>0.98006479406526104</v>
      </c>
      <c r="L11" s="53">
        <v>2.3992533209704335E-3</v>
      </c>
      <c r="M11" s="31"/>
      <c r="N11" s="31"/>
      <c r="O11" s="57" t="s">
        <v>0</v>
      </c>
      <c r="P11" s="57">
        <v>6</v>
      </c>
      <c r="Q11" s="57">
        <v>5.7217322072487029</v>
      </c>
      <c r="R11" s="57">
        <v>0.95362203454145045</v>
      </c>
      <c r="S11" s="57">
        <v>1.4669029974917258E-2</v>
      </c>
      <c r="T11" s="34"/>
      <c r="U11" s="34"/>
    </row>
    <row r="12" spans="1:21" ht="15" thickBot="1" x14ac:dyDescent="0.35">
      <c r="A12" s="40">
        <v>15</v>
      </c>
      <c r="B12" s="41">
        <v>0.92480057070341681</v>
      </c>
      <c r="C12" s="42">
        <v>1.1793984596059466</v>
      </c>
      <c r="E12" s="8"/>
      <c r="F12" s="8"/>
      <c r="G12" s="8"/>
      <c r="H12" s="54" t="s">
        <v>1</v>
      </c>
      <c r="I12" s="54">
        <v>6</v>
      </c>
      <c r="J12" s="54">
        <v>6.1986410603035829</v>
      </c>
      <c r="K12" s="54">
        <v>1.0331068433839306</v>
      </c>
      <c r="L12" s="54">
        <v>4.2584563650025558E-3</v>
      </c>
      <c r="M12" s="31"/>
      <c r="N12" s="31"/>
      <c r="O12" s="58" t="s">
        <v>1</v>
      </c>
      <c r="P12" s="58">
        <v>6</v>
      </c>
      <c r="Q12" s="58">
        <v>6.3491224245697886</v>
      </c>
      <c r="R12" s="58">
        <v>1.0581870707616314</v>
      </c>
      <c r="S12" s="58">
        <v>1.8841198239858591E-2</v>
      </c>
      <c r="T12" s="34"/>
      <c r="U12" s="34"/>
    </row>
    <row r="13" spans="1:21" x14ac:dyDescent="0.3">
      <c r="A13" s="40">
        <v>30</v>
      </c>
      <c r="B13" s="41">
        <v>1.0112002479865712</v>
      </c>
      <c r="C13" s="42">
        <v>1.1059194433358546</v>
      </c>
      <c r="E13" s="8"/>
      <c r="F13" s="8"/>
      <c r="G13" s="8"/>
      <c r="H13" s="31"/>
      <c r="I13" s="31"/>
      <c r="J13" s="31"/>
      <c r="K13" s="31"/>
      <c r="L13" s="31"/>
      <c r="M13" s="31"/>
      <c r="N13" s="31"/>
      <c r="O13" s="34"/>
      <c r="P13" s="34"/>
      <c r="Q13" s="34"/>
      <c r="R13" s="34"/>
      <c r="S13" s="34"/>
      <c r="T13" s="34"/>
      <c r="U13" s="34"/>
    </row>
    <row r="14" spans="1:21" x14ac:dyDescent="0.3">
      <c r="A14" s="40">
        <v>60</v>
      </c>
      <c r="B14" s="41">
        <v>1.0711068024540693</v>
      </c>
      <c r="C14" s="42">
        <v>1.0582762353929456</v>
      </c>
      <c r="E14" s="30"/>
      <c r="F14" s="30"/>
      <c r="G14" s="30"/>
      <c r="H14" s="31"/>
      <c r="I14" s="31"/>
      <c r="J14" s="31"/>
      <c r="K14" s="31"/>
      <c r="L14" s="31"/>
      <c r="M14" s="31"/>
      <c r="N14" s="31"/>
      <c r="O14" s="34"/>
      <c r="P14" s="34"/>
      <c r="Q14" s="34"/>
      <c r="R14" s="34"/>
      <c r="S14" s="34"/>
      <c r="T14" s="34"/>
      <c r="U14" s="34"/>
    </row>
    <row r="15" spans="1:21" ht="15" thickBot="1" x14ac:dyDescent="0.35">
      <c r="A15" s="40">
        <v>90</v>
      </c>
      <c r="B15" s="41">
        <v>1.0095476386155173</v>
      </c>
      <c r="C15" s="42">
        <v>1.0729496322179912</v>
      </c>
      <c r="E15" s="29"/>
      <c r="F15" s="29"/>
      <c r="G15" s="29"/>
      <c r="H15" s="31" t="s">
        <v>46</v>
      </c>
      <c r="I15" s="31"/>
      <c r="J15" s="31"/>
      <c r="K15" s="31"/>
      <c r="L15" s="31"/>
      <c r="M15" s="31"/>
      <c r="N15" s="31"/>
      <c r="O15" s="34" t="s">
        <v>46</v>
      </c>
      <c r="P15" s="34"/>
      <c r="Q15" s="34"/>
      <c r="R15" s="34"/>
      <c r="S15" s="34"/>
      <c r="T15" s="34"/>
      <c r="U15" s="34"/>
    </row>
    <row r="16" spans="1:21" ht="15" thickBot="1" x14ac:dyDescent="0.35">
      <c r="A16" s="37">
        <v>120</v>
      </c>
      <c r="B16" s="38">
        <v>0.97869929576154524</v>
      </c>
      <c r="C16" s="39">
        <v>1.1396777338257829</v>
      </c>
      <c r="E16" s="29"/>
      <c r="F16" s="29"/>
      <c r="G16" s="29"/>
      <c r="H16" s="52" t="s">
        <v>47</v>
      </c>
      <c r="I16" s="52" t="s">
        <v>48</v>
      </c>
      <c r="J16" s="52" t="s">
        <v>49</v>
      </c>
      <c r="K16" s="52" t="s">
        <v>50</v>
      </c>
      <c r="L16" s="52" t="s">
        <v>51</v>
      </c>
      <c r="M16" s="52" t="s">
        <v>52</v>
      </c>
      <c r="N16" s="52" t="s">
        <v>53</v>
      </c>
      <c r="O16" s="56" t="s">
        <v>47</v>
      </c>
      <c r="P16" s="56" t="s">
        <v>48</v>
      </c>
      <c r="Q16" s="56" t="s">
        <v>49</v>
      </c>
      <c r="R16" s="56" t="s">
        <v>50</v>
      </c>
      <c r="S16" s="56" t="s">
        <v>51</v>
      </c>
      <c r="T16" s="56" t="s">
        <v>52</v>
      </c>
      <c r="U16" s="56" t="s">
        <v>53</v>
      </c>
    </row>
    <row r="17" spans="1:21" x14ac:dyDescent="0.3">
      <c r="B17" s="1" t="s">
        <v>3</v>
      </c>
      <c r="C17" s="3"/>
      <c r="E17" s="29"/>
      <c r="F17" s="29"/>
      <c r="G17" s="29"/>
      <c r="H17" s="53" t="s">
        <v>54</v>
      </c>
      <c r="I17" s="53">
        <v>2.0325924182136905E-2</v>
      </c>
      <c r="J17" s="53">
        <v>5</v>
      </c>
      <c r="K17" s="53">
        <v>4.0651848364273808E-3</v>
      </c>
      <c r="L17" s="53">
        <v>1.5680408375410113</v>
      </c>
      <c r="M17" s="32">
        <v>0.316802204111724</v>
      </c>
      <c r="N17" s="53">
        <v>5.0503290576326485</v>
      </c>
      <c r="O17" s="57" t="s">
        <v>54</v>
      </c>
      <c r="P17" s="57">
        <v>0.14619485646615699</v>
      </c>
      <c r="Q17" s="57">
        <v>5</v>
      </c>
      <c r="R17" s="57">
        <v>2.9238971293231397E-2</v>
      </c>
      <c r="S17" s="57">
        <v>6.8455192067112369</v>
      </c>
      <c r="T17" s="32">
        <v>2.7315160974762005E-2</v>
      </c>
      <c r="U17" s="57">
        <v>5.0503290576326485</v>
      </c>
    </row>
    <row r="18" spans="1:21" ht="15" thickBot="1" x14ac:dyDescent="0.35">
      <c r="A18" s="12" t="s">
        <v>39</v>
      </c>
      <c r="B18" s="4" t="s">
        <v>0</v>
      </c>
      <c r="C18" s="6" t="s">
        <v>1</v>
      </c>
      <c r="E18" s="29"/>
      <c r="F18" s="29"/>
      <c r="G18" s="29"/>
      <c r="H18" s="53" t="s">
        <v>55</v>
      </c>
      <c r="I18" s="53">
        <v>8.4403769877725021E-3</v>
      </c>
      <c r="J18" s="53">
        <v>1</v>
      </c>
      <c r="K18" s="53">
        <v>8.4403769877725021E-3</v>
      </c>
      <c r="L18" s="53">
        <v>3.2556590496140645</v>
      </c>
      <c r="M18" s="32">
        <v>0.13102273914781842</v>
      </c>
      <c r="N18" s="53">
        <v>6.607890973703368</v>
      </c>
      <c r="O18" s="57" t="s">
        <v>55</v>
      </c>
      <c r="P18" s="57">
        <v>3.2801540399183232E-2</v>
      </c>
      <c r="Q18" s="57">
        <v>1</v>
      </c>
      <c r="R18" s="57">
        <v>3.2801540399183232E-2</v>
      </c>
      <c r="S18" s="57">
        <v>7.6795990036866835</v>
      </c>
      <c r="T18" s="32">
        <v>3.9308994727668557E-2</v>
      </c>
      <c r="U18" s="57">
        <v>6.607890973703368</v>
      </c>
    </row>
    <row r="19" spans="1:21" x14ac:dyDescent="0.3">
      <c r="A19" s="11">
        <v>0</v>
      </c>
      <c r="B19" s="1">
        <v>0.50806986121733733</v>
      </c>
      <c r="C19" s="3">
        <v>0.59573449178379034</v>
      </c>
      <c r="E19" s="29"/>
      <c r="F19" s="29"/>
      <c r="G19" s="29"/>
      <c r="H19" s="53" t="s">
        <v>56</v>
      </c>
      <c r="I19" s="53">
        <v>1.2962624247728045E-2</v>
      </c>
      <c r="J19" s="53">
        <v>5</v>
      </c>
      <c r="K19" s="53">
        <v>2.5925248495456089E-3</v>
      </c>
      <c r="L19" s="33" t="s">
        <v>59</v>
      </c>
      <c r="M19" s="33"/>
      <c r="N19" s="33"/>
      <c r="O19" s="57" t="s">
        <v>56</v>
      </c>
      <c r="P19" s="57">
        <v>2.1356284607722653E-2</v>
      </c>
      <c r="Q19" s="57">
        <v>5</v>
      </c>
      <c r="R19" s="57">
        <v>4.271256921544531E-3</v>
      </c>
      <c r="S19" s="32" t="s">
        <v>58</v>
      </c>
      <c r="T19" s="32"/>
      <c r="U19" s="32"/>
    </row>
    <row r="20" spans="1:21" x14ac:dyDescent="0.3">
      <c r="A20" s="11">
        <v>15</v>
      </c>
      <c r="B20" s="7">
        <v>1.0541311048593982</v>
      </c>
      <c r="C20" s="9">
        <v>1.2333600058551082</v>
      </c>
      <c r="E20" s="29"/>
      <c r="F20" s="29"/>
      <c r="G20" s="29"/>
      <c r="H20" s="53"/>
      <c r="I20" s="53"/>
      <c r="J20" s="53"/>
      <c r="K20" s="53"/>
      <c r="L20" s="33" t="s">
        <v>59</v>
      </c>
      <c r="M20" s="33"/>
      <c r="N20" s="33"/>
      <c r="O20" s="57"/>
      <c r="P20" s="57"/>
      <c r="Q20" s="57"/>
      <c r="R20" s="57"/>
      <c r="S20" s="32" t="s">
        <v>58</v>
      </c>
      <c r="T20" s="32"/>
      <c r="U20" s="32"/>
    </row>
    <row r="21" spans="1:21" ht="15" thickBot="1" x14ac:dyDescent="0.35">
      <c r="A21" s="11">
        <v>30</v>
      </c>
      <c r="B21" s="7">
        <v>1.0900883892032471</v>
      </c>
      <c r="C21" s="9">
        <v>1.0643947274321588</v>
      </c>
      <c r="E21" s="29"/>
      <c r="F21" s="29"/>
      <c r="G21" s="29"/>
      <c r="H21" s="54" t="s">
        <v>57</v>
      </c>
      <c r="I21" s="54">
        <v>4.1728925417637452E-2</v>
      </c>
      <c r="J21" s="54">
        <v>11</v>
      </c>
      <c r="K21" s="54"/>
      <c r="L21" s="54"/>
      <c r="M21" s="54"/>
      <c r="N21" s="54"/>
      <c r="O21" s="58" t="s">
        <v>57</v>
      </c>
      <c r="P21" s="58">
        <v>0.20035268147306287</v>
      </c>
      <c r="Q21" s="58">
        <v>11</v>
      </c>
      <c r="R21" s="58"/>
      <c r="S21" s="58"/>
      <c r="T21" s="58"/>
      <c r="U21" s="58"/>
    </row>
    <row r="22" spans="1:21" x14ac:dyDescent="0.3">
      <c r="A22" s="11">
        <v>60</v>
      </c>
      <c r="B22" s="7">
        <v>1.066601019693393</v>
      </c>
      <c r="C22" s="9">
        <v>1.0504419687774107</v>
      </c>
      <c r="E22" s="29"/>
      <c r="F22" s="29"/>
      <c r="G22" s="29"/>
      <c r="H22" s="29"/>
      <c r="I22" s="29"/>
      <c r="J22" s="8"/>
      <c r="K22" s="8"/>
      <c r="L22" s="8"/>
      <c r="M22" s="8"/>
      <c r="N22" s="8"/>
    </row>
    <row r="23" spans="1:21" x14ac:dyDescent="0.3">
      <c r="A23" s="11">
        <v>90</v>
      </c>
      <c r="B23" s="7">
        <v>1.087330921870225</v>
      </c>
      <c r="C23" s="9">
        <v>1.0414179842262055</v>
      </c>
      <c r="E23" s="29"/>
      <c r="F23" s="29"/>
      <c r="G23" s="29"/>
      <c r="H23" s="29"/>
      <c r="I23" s="29"/>
      <c r="J23" s="8"/>
      <c r="K23" s="8"/>
      <c r="L23" s="8"/>
      <c r="M23" s="8"/>
      <c r="N23" s="8"/>
    </row>
    <row r="24" spans="1:21" ht="15" thickBot="1" x14ac:dyDescent="0.35">
      <c r="A24" s="12">
        <v>120</v>
      </c>
      <c r="B24" s="4">
        <v>1.0791806991028599</v>
      </c>
      <c r="C24" s="6">
        <v>1.1148644680131188</v>
      </c>
      <c r="E24" s="8"/>
      <c r="F24" s="8"/>
      <c r="G24" s="8"/>
      <c r="H24" s="8"/>
      <c r="I24" s="8"/>
      <c r="M24" s="8"/>
      <c r="N24" s="8"/>
    </row>
    <row r="25" spans="1:21" x14ac:dyDescent="0.3">
      <c r="B25" s="1" t="s">
        <v>6</v>
      </c>
      <c r="C25" s="3"/>
      <c r="E25" s="8"/>
      <c r="F25" s="8"/>
      <c r="G25" s="8"/>
      <c r="H25" s="8"/>
      <c r="I25" s="8"/>
      <c r="M25" s="8"/>
      <c r="N25" s="8"/>
    </row>
    <row r="26" spans="1:21" ht="15" thickBot="1" x14ac:dyDescent="0.35">
      <c r="A26" s="12" t="s">
        <v>39</v>
      </c>
      <c r="B26" s="4" t="s">
        <v>0</v>
      </c>
      <c r="C26" s="6" t="s">
        <v>1</v>
      </c>
      <c r="E26" s="8"/>
      <c r="F26" s="8"/>
      <c r="G26" s="8"/>
      <c r="H26" s="8"/>
      <c r="I26" s="8"/>
      <c r="M26" s="8"/>
      <c r="N26" s="8"/>
    </row>
    <row r="27" spans="1:21" x14ac:dyDescent="0.3">
      <c r="A27" s="11">
        <v>0</v>
      </c>
      <c r="B27" s="1">
        <v>0.71815071310707657</v>
      </c>
      <c r="C27" s="3">
        <v>1.2689097961039222</v>
      </c>
      <c r="E27" s="30"/>
      <c r="F27" s="30"/>
      <c r="G27" s="30"/>
      <c r="H27" s="30"/>
      <c r="I27" s="30"/>
      <c r="M27" s="8"/>
      <c r="N27" s="8"/>
    </row>
    <row r="28" spans="1:21" x14ac:dyDescent="0.3">
      <c r="A28" s="11">
        <v>15</v>
      </c>
      <c r="B28" s="7">
        <v>0.87443240179347925</v>
      </c>
      <c r="C28" s="9">
        <v>1.1076988554801488</v>
      </c>
      <c r="E28" s="29"/>
      <c r="F28" s="29"/>
      <c r="G28" s="29"/>
      <c r="H28" s="29"/>
      <c r="I28" s="29"/>
      <c r="M28" s="8"/>
      <c r="N28" s="8"/>
    </row>
    <row r="29" spans="1:21" x14ac:dyDescent="0.3">
      <c r="A29" s="11">
        <v>30</v>
      </c>
      <c r="B29" s="7">
        <v>0.92590852806461066</v>
      </c>
      <c r="C29" s="9">
        <v>1.1748380748047349</v>
      </c>
      <c r="E29" s="29"/>
      <c r="F29" s="29"/>
      <c r="G29" s="29"/>
      <c r="H29" s="29"/>
      <c r="I29" s="29"/>
      <c r="M29" s="8"/>
      <c r="N29" s="8"/>
    </row>
    <row r="30" spans="1:21" x14ac:dyDescent="0.3">
      <c r="A30" s="11">
        <v>60</v>
      </c>
      <c r="B30" s="7">
        <v>0.96617419582121156</v>
      </c>
      <c r="C30" s="9">
        <v>1.0999250868903878</v>
      </c>
      <c r="E30" s="29"/>
      <c r="F30" s="29"/>
      <c r="G30" s="29"/>
      <c r="H30" s="29"/>
      <c r="I30" s="29"/>
      <c r="M30" s="8"/>
      <c r="N30" s="8"/>
    </row>
    <row r="31" spans="1:21" x14ac:dyDescent="0.3">
      <c r="A31" s="11">
        <v>90</v>
      </c>
      <c r="B31" s="7">
        <v>0.83196258734961792</v>
      </c>
      <c r="C31" s="9">
        <v>1.1352296649571714</v>
      </c>
      <c r="E31" s="29"/>
      <c r="F31" s="29"/>
      <c r="G31" s="29"/>
      <c r="H31" s="29"/>
      <c r="I31" s="29"/>
      <c r="M31" s="8"/>
      <c r="N31" s="8"/>
    </row>
    <row r="32" spans="1:21" ht="15" thickBot="1" x14ac:dyDescent="0.35">
      <c r="A32" s="12">
        <v>120</v>
      </c>
      <c r="B32" s="4">
        <v>0.91727634112553846</v>
      </c>
      <c r="C32" s="6">
        <v>1.2586355268937544</v>
      </c>
      <c r="E32" s="29"/>
      <c r="F32" s="29"/>
      <c r="G32" s="29"/>
      <c r="H32" s="29"/>
      <c r="I32" s="29"/>
      <c r="M32" s="8"/>
      <c r="N32" s="8"/>
    </row>
    <row r="33" spans="1:14" x14ac:dyDescent="0.3">
      <c r="B33" s="1" t="s">
        <v>7</v>
      </c>
      <c r="C33" s="3"/>
      <c r="E33" s="8"/>
      <c r="F33" s="8"/>
      <c r="G33" s="8"/>
      <c r="H33" s="8"/>
      <c r="I33" s="8"/>
      <c r="M33" s="8"/>
      <c r="N33" s="8"/>
    </row>
    <row r="34" spans="1:14" ht="15" thickBot="1" x14ac:dyDescent="0.35">
      <c r="A34" s="12" t="s">
        <v>39</v>
      </c>
      <c r="B34" s="4" t="s">
        <v>0</v>
      </c>
      <c r="C34" s="6" t="s">
        <v>1</v>
      </c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3">
      <c r="A35" s="11">
        <v>0</v>
      </c>
      <c r="B35" s="1">
        <v>0.37140817242304019</v>
      </c>
      <c r="C35" s="3">
        <v>0.66961003821147591</v>
      </c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3">
      <c r="A36" s="11">
        <v>15</v>
      </c>
      <c r="B36" s="7">
        <v>0.87154288033565996</v>
      </c>
      <c r="C36" s="9">
        <v>1.2932129424014898</v>
      </c>
    </row>
    <row r="37" spans="1:14" x14ac:dyDescent="0.3">
      <c r="A37" s="11">
        <v>30</v>
      </c>
      <c r="B37" s="7">
        <v>0.9637045146133516</v>
      </c>
      <c r="C37" s="9">
        <v>1.3919602255257155</v>
      </c>
    </row>
    <row r="38" spans="1:14" x14ac:dyDescent="0.3">
      <c r="A38" s="11">
        <v>60</v>
      </c>
      <c r="B38" s="7">
        <v>0.98478189175156416</v>
      </c>
      <c r="C38" s="9">
        <v>1.2172397342694246</v>
      </c>
    </row>
    <row r="39" spans="1:14" x14ac:dyDescent="0.3">
      <c r="A39" s="11">
        <v>90</v>
      </c>
      <c r="B39" s="7">
        <v>0.85476249962650719</v>
      </c>
      <c r="C39" s="9">
        <v>1.3351752461725632</v>
      </c>
    </row>
    <row r="40" spans="1:14" ht="15" thickBot="1" x14ac:dyDescent="0.35">
      <c r="A40" s="12">
        <v>120</v>
      </c>
      <c r="B40" s="4">
        <v>0.95187775268450214</v>
      </c>
      <c r="C40" s="6">
        <v>1.2673853667978565</v>
      </c>
    </row>
    <row r="41" spans="1:14" x14ac:dyDescent="0.3">
      <c r="B41" s="1" t="s">
        <v>8</v>
      </c>
      <c r="C41" s="3"/>
    </row>
    <row r="42" spans="1:14" ht="15" thickBot="1" x14ac:dyDescent="0.35">
      <c r="A42" s="12" t="s">
        <v>39</v>
      </c>
      <c r="B42" s="4" t="s">
        <v>0</v>
      </c>
      <c r="C42" s="6" t="s">
        <v>1</v>
      </c>
    </row>
    <row r="43" spans="1:14" x14ac:dyDescent="0.3">
      <c r="A43" s="11">
        <v>0</v>
      </c>
      <c r="B43" s="1">
        <v>0.45499116654323235</v>
      </c>
      <c r="C43" s="3">
        <v>0.70075918795541725</v>
      </c>
    </row>
    <row r="44" spans="1:14" x14ac:dyDescent="0.3">
      <c r="A44" s="11">
        <v>15</v>
      </c>
      <c r="B44" s="7">
        <v>0.9319302005855038</v>
      </c>
      <c r="C44" s="9">
        <v>1.1511880230099236</v>
      </c>
    </row>
    <row r="45" spans="1:14" x14ac:dyDescent="0.3">
      <c r="A45" s="11">
        <v>30</v>
      </c>
      <c r="B45" s="7">
        <v>0.93578234111589387</v>
      </c>
      <c r="C45" s="9">
        <v>1.2267032531720177</v>
      </c>
    </row>
    <row r="46" spans="1:14" x14ac:dyDescent="0.3">
      <c r="A46" s="11">
        <v>60</v>
      </c>
      <c r="B46" s="7">
        <v>0.95382229212873704</v>
      </c>
      <c r="C46" s="9">
        <v>1.1867905542124022</v>
      </c>
    </row>
    <row r="47" spans="1:14" x14ac:dyDescent="0.3">
      <c r="A47" s="11">
        <v>90</v>
      </c>
      <c r="B47" s="7">
        <v>0.89341422125349967</v>
      </c>
      <c r="C47" s="9">
        <v>1.3092918810707055</v>
      </c>
    </row>
    <row r="48" spans="1:14" ht="15" thickBot="1" x14ac:dyDescent="0.35">
      <c r="A48" s="12">
        <v>120</v>
      </c>
      <c r="B48" s="4">
        <v>0.99100797766965076</v>
      </c>
      <c r="C48" s="6">
        <v>1.3865948192052469</v>
      </c>
    </row>
    <row r="49" spans="1:3" x14ac:dyDescent="0.3">
      <c r="B49" s="1" t="s">
        <v>16</v>
      </c>
      <c r="C49" s="3"/>
    </row>
    <row r="50" spans="1:3" ht="15" thickBot="1" x14ac:dyDescent="0.35">
      <c r="A50" s="12" t="s">
        <v>39</v>
      </c>
      <c r="B50" s="4" t="s">
        <v>0</v>
      </c>
      <c r="C50" s="6" t="s">
        <v>1</v>
      </c>
    </row>
    <row r="51" spans="1:3" x14ac:dyDescent="0.3">
      <c r="A51" s="11">
        <v>0</v>
      </c>
      <c r="B51" s="1">
        <v>0.96581724036528616</v>
      </c>
      <c r="C51" s="3">
        <v>0.69591120972131149</v>
      </c>
    </row>
    <row r="52" spans="1:3" x14ac:dyDescent="0.3">
      <c r="A52" s="11">
        <v>15</v>
      </c>
      <c r="B52" s="7">
        <v>1.2105496327627669</v>
      </c>
      <c r="C52" s="9">
        <v>0.73688721989354655</v>
      </c>
    </row>
    <row r="53" spans="1:3" x14ac:dyDescent="0.3">
      <c r="A53" s="11">
        <v>30</v>
      </c>
      <c r="B53" s="7">
        <v>1.3077848745930329</v>
      </c>
      <c r="C53" s="9">
        <v>0.79728003750580423</v>
      </c>
    </row>
    <row r="54" spans="1:3" x14ac:dyDescent="0.3">
      <c r="A54" s="11">
        <v>60</v>
      </c>
      <c r="B54" s="7">
        <v>1.2177341446490755</v>
      </c>
      <c r="C54" s="9">
        <v>0.78847261547381331</v>
      </c>
    </row>
    <row r="55" spans="1:3" x14ac:dyDescent="0.3">
      <c r="A55" s="11">
        <v>90</v>
      </c>
      <c r="B55" s="7">
        <v>1.1827462997231766</v>
      </c>
      <c r="C55" s="9">
        <v>0.76952145387180648</v>
      </c>
    </row>
    <row r="56" spans="1:3" ht="15" thickBot="1" x14ac:dyDescent="0.35">
      <c r="A56" s="12">
        <v>120</v>
      </c>
      <c r="B56" s="4">
        <v>1.3066587831720624</v>
      </c>
      <c r="C56" s="6">
        <v>0.78228104361763628</v>
      </c>
    </row>
    <row r="57" spans="1:3" x14ac:dyDescent="0.3">
      <c r="B57" s="1" t="s">
        <v>17</v>
      </c>
      <c r="C57" s="3"/>
    </row>
    <row r="58" spans="1:3" ht="15" thickBot="1" x14ac:dyDescent="0.35">
      <c r="A58" s="12" t="s">
        <v>39</v>
      </c>
      <c r="B58" s="4" t="s">
        <v>0</v>
      </c>
      <c r="C58" s="6" t="s">
        <v>1</v>
      </c>
    </row>
    <row r="59" spans="1:3" x14ac:dyDescent="0.3">
      <c r="A59" s="11">
        <v>0</v>
      </c>
      <c r="B59" s="1">
        <v>0.60030815783380176</v>
      </c>
      <c r="C59" s="3">
        <v>0.56347105616459758</v>
      </c>
    </row>
    <row r="60" spans="1:3" x14ac:dyDescent="0.3">
      <c r="A60" s="11">
        <v>15</v>
      </c>
      <c r="B60" s="7">
        <v>0.98767237005191111</v>
      </c>
      <c r="C60" s="9">
        <v>0.59971524849443947</v>
      </c>
    </row>
    <row r="61" spans="1:3" x14ac:dyDescent="0.3">
      <c r="A61" s="11">
        <v>30</v>
      </c>
      <c r="B61" s="7">
        <v>1.4539797354318853</v>
      </c>
      <c r="C61" s="9">
        <v>0.8782200754963192</v>
      </c>
    </row>
    <row r="62" spans="1:3" x14ac:dyDescent="0.3">
      <c r="A62" s="11">
        <v>60</v>
      </c>
      <c r="B62" s="7">
        <v>1.5512286234957622</v>
      </c>
      <c r="C62" s="9">
        <v>0.79870557587235047</v>
      </c>
    </row>
    <row r="63" spans="1:3" x14ac:dyDescent="0.3">
      <c r="A63" s="11">
        <v>90</v>
      </c>
      <c r="B63" s="7">
        <v>1.3397307918822956</v>
      </c>
      <c r="C63" s="9">
        <v>0.79261775849632121</v>
      </c>
    </row>
    <row r="64" spans="1:3" ht="15" thickBot="1" x14ac:dyDescent="0.35">
      <c r="A64" s="12">
        <v>120</v>
      </c>
      <c r="B64" s="4">
        <v>1.3500494633870006</v>
      </c>
      <c r="C64" s="6">
        <v>0.81618891979383124</v>
      </c>
    </row>
    <row r="65" spans="1:3" x14ac:dyDescent="0.3">
      <c r="A65" s="7"/>
      <c r="B65" s="1" t="s">
        <v>18</v>
      </c>
      <c r="C65" s="3"/>
    </row>
    <row r="66" spans="1:3" ht="15" thickBot="1" x14ac:dyDescent="0.35">
      <c r="A66" s="12" t="s">
        <v>39</v>
      </c>
      <c r="B66" s="4" t="s">
        <v>0</v>
      </c>
      <c r="C66" s="6" t="s">
        <v>1</v>
      </c>
    </row>
    <row r="67" spans="1:3" x14ac:dyDescent="0.3">
      <c r="A67" s="11">
        <v>0</v>
      </c>
      <c r="B67" s="1">
        <v>0.44251239267315551</v>
      </c>
      <c r="C67" s="3">
        <v>0.51005969350935554</v>
      </c>
    </row>
    <row r="68" spans="1:3" x14ac:dyDescent="0.3">
      <c r="A68" s="11">
        <v>15</v>
      </c>
      <c r="B68" s="7">
        <v>1.1092937922214043</v>
      </c>
      <c r="C68" s="9">
        <v>0.65000385270997929</v>
      </c>
    </row>
    <row r="69" spans="1:3" x14ac:dyDescent="0.3">
      <c r="A69" s="11">
        <v>30</v>
      </c>
      <c r="B69" s="7">
        <v>1.3524959334547122</v>
      </c>
      <c r="C69" s="9">
        <v>0.84430184227174854</v>
      </c>
    </row>
    <row r="70" spans="1:3" x14ac:dyDescent="0.3">
      <c r="A70" s="11">
        <v>60</v>
      </c>
      <c r="B70" s="7">
        <v>1.5403429751010389</v>
      </c>
      <c r="C70" s="9">
        <v>0.80047455427701242</v>
      </c>
    </row>
    <row r="71" spans="1:3" x14ac:dyDescent="0.3">
      <c r="A71" s="11">
        <v>90</v>
      </c>
      <c r="B71" s="7">
        <v>1.3324497069389543</v>
      </c>
      <c r="C71" s="9">
        <v>0.79644056144623954</v>
      </c>
    </row>
    <row r="72" spans="1:3" ht="15" thickBot="1" x14ac:dyDescent="0.35">
      <c r="A72" s="12">
        <v>120</v>
      </c>
      <c r="B72" s="4">
        <v>1.4483106748809089</v>
      </c>
      <c r="C72" s="6">
        <v>0.8244731838652255</v>
      </c>
    </row>
    <row r="73" spans="1:3" x14ac:dyDescent="0.3">
      <c r="B73" s="1" t="s">
        <v>11</v>
      </c>
      <c r="C73" s="3"/>
    </row>
    <row r="74" spans="1:3" ht="15" thickBot="1" x14ac:dyDescent="0.35">
      <c r="A74" s="12" t="s">
        <v>39</v>
      </c>
      <c r="B74" s="4" t="s">
        <v>0</v>
      </c>
      <c r="C74" s="6" t="s">
        <v>1</v>
      </c>
    </row>
    <row r="75" spans="1:3" x14ac:dyDescent="0.3">
      <c r="A75" s="11">
        <v>0</v>
      </c>
      <c r="B75" s="1">
        <v>0.84375746521931883</v>
      </c>
      <c r="C75" s="3">
        <v>1.1253530591352663</v>
      </c>
    </row>
    <row r="76" spans="1:3" x14ac:dyDescent="0.3">
      <c r="A76" s="11">
        <v>15</v>
      </c>
      <c r="B76" s="7">
        <v>1.0044672631871581</v>
      </c>
      <c r="C76" s="9">
        <v>1.0176168835740604</v>
      </c>
    </row>
    <row r="77" spans="1:3" x14ac:dyDescent="0.3">
      <c r="A77" s="11">
        <v>30</v>
      </c>
      <c r="B77" s="7">
        <v>0.97600256827590304</v>
      </c>
      <c r="C77" s="9">
        <v>1.0786642336511862</v>
      </c>
    </row>
    <row r="78" spans="1:3" x14ac:dyDescent="0.3">
      <c r="A78" s="11">
        <v>60</v>
      </c>
      <c r="B78" s="7">
        <v>1.0510488873130055</v>
      </c>
      <c r="C78" s="9">
        <v>1.0193815386530123</v>
      </c>
    </row>
    <row r="79" spans="1:3" x14ac:dyDescent="0.3">
      <c r="A79" s="11">
        <v>90</v>
      </c>
      <c r="B79" s="7">
        <v>0.91797142982836866</v>
      </c>
      <c r="C79" s="9">
        <v>0.99699858293826171</v>
      </c>
    </row>
    <row r="80" spans="1:3" ht="15" thickBot="1" x14ac:dyDescent="0.35">
      <c r="A80" s="12">
        <v>120</v>
      </c>
      <c r="B80" s="4">
        <v>0.99986076468468776</v>
      </c>
      <c r="C80" s="6">
        <v>1.0963717807069142</v>
      </c>
    </row>
    <row r="81" spans="1:3" x14ac:dyDescent="0.3">
      <c r="B81" s="1" t="s">
        <v>14</v>
      </c>
      <c r="C81" s="3"/>
    </row>
    <row r="82" spans="1:3" ht="15" thickBot="1" x14ac:dyDescent="0.35">
      <c r="A82" s="12" t="s">
        <v>39</v>
      </c>
      <c r="B82" s="4" t="s">
        <v>0</v>
      </c>
      <c r="C82" s="6" t="s">
        <v>1</v>
      </c>
    </row>
    <row r="83" spans="1:3" x14ac:dyDescent="0.3">
      <c r="A83" s="11">
        <v>0</v>
      </c>
      <c r="B83" s="1">
        <v>0.75084240973512784</v>
      </c>
      <c r="C83" s="3">
        <v>0.83918387972241859</v>
      </c>
    </row>
    <row r="84" spans="1:3" x14ac:dyDescent="0.3">
      <c r="A84" s="11">
        <v>15</v>
      </c>
      <c r="B84" s="7">
        <v>0.95998227508188849</v>
      </c>
      <c r="C84" s="9">
        <v>1.0003865780961829</v>
      </c>
    </row>
    <row r="85" spans="1:3" x14ac:dyDescent="0.3">
      <c r="A85" s="11">
        <v>30</v>
      </c>
      <c r="B85" s="7">
        <v>0.9482748701024446</v>
      </c>
      <c r="C85" s="9">
        <v>1.186252222878919</v>
      </c>
    </row>
    <row r="86" spans="1:3" x14ac:dyDescent="0.3">
      <c r="A86" s="11">
        <v>60</v>
      </c>
      <c r="B86" s="7">
        <v>1.0437282847178078</v>
      </c>
      <c r="C86" s="9">
        <v>1.0453243456624499</v>
      </c>
    </row>
    <row r="87" spans="1:3" x14ac:dyDescent="0.3">
      <c r="A87" s="11">
        <v>90</v>
      </c>
      <c r="B87" s="7">
        <v>1.0088153303112817</v>
      </c>
      <c r="C87" s="9">
        <v>1.0852098390879485</v>
      </c>
    </row>
    <row r="88" spans="1:3" ht="15" thickBot="1" x14ac:dyDescent="0.35">
      <c r="A88" s="12">
        <v>120</v>
      </c>
      <c r="B88" s="4">
        <v>0.99050747400938222</v>
      </c>
      <c r="C88" s="6">
        <v>1.2077674631103514</v>
      </c>
    </row>
    <row r="89" spans="1:3" x14ac:dyDescent="0.3">
      <c r="B89" s="1" t="s">
        <v>9</v>
      </c>
      <c r="C89" s="3"/>
    </row>
    <row r="90" spans="1:3" ht="15" thickBot="1" x14ac:dyDescent="0.35">
      <c r="A90" s="12" t="s">
        <v>39</v>
      </c>
      <c r="B90" s="4" t="s">
        <v>0</v>
      </c>
      <c r="C90" s="6" t="s">
        <v>1</v>
      </c>
    </row>
    <row r="91" spans="1:3" x14ac:dyDescent="0.3">
      <c r="A91" s="11">
        <v>0</v>
      </c>
      <c r="B91" s="1">
        <v>1.159040480010147</v>
      </c>
      <c r="C91" s="3">
        <v>0.62228454920402188</v>
      </c>
    </row>
    <row r="92" spans="1:3" x14ac:dyDescent="0.3">
      <c r="A92" s="11">
        <v>15</v>
      </c>
      <c r="B92" s="7">
        <v>1.3537057197578033</v>
      </c>
      <c r="C92" s="9">
        <v>0.71246316334123239</v>
      </c>
    </row>
    <row r="93" spans="1:3" x14ac:dyDescent="0.3">
      <c r="A93" s="11">
        <v>30</v>
      </c>
      <c r="B93" s="7">
        <v>1.2740473169462445</v>
      </c>
      <c r="C93" s="9">
        <v>0.72331515758750597</v>
      </c>
    </row>
    <row r="94" spans="1:3" x14ac:dyDescent="0.3">
      <c r="A94" s="11">
        <v>60</v>
      </c>
      <c r="B94" s="7">
        <v>1.278765233213532</v>
      </c>
      <c r="C94" s="9">
        <v>0.73381600319398943</v>
      </c>
    </row>
    <row r="95" spans="1:3" x14ac:dyDescent="0.3">
      <c r="A95" s="11">
        <v>90</v>
      </c>
      <c r="B95" s="7">
        <v>1.206991595474149</v>
      </c>
      <c r="C95" s="9">
        <v>0.7572337368058808</v>
      </c>
    </row>
    <row r="96" spans="1:3" ht="15" thickBot="1" x14ac:dyDescent="0.35">
      <c r="A96" s="12">
        <v>120</v>
      </c>
      <c r="B96" s="4">
        <v>1.1689647875627895</v>
      </c>
      <c r="C96" s="6">
        <v>0.62672460757517745</v>
      </c>
    </row>
    <row r="97" spans="1:3" x14ac:dyDescent="0.3">
      <c r="B97" s="1" t="s">
        <v>10</v>
      </c>
      <c r="C97" s="3"/>
    </row>
    <row r="98" spans="1:3" ht="15" thickBot="1" x14ac:dyDescent="0.35">
      <c r="A98" s="12" t="s">
        <v>39</v>
      </c>
      <c r="B98" s="4" t="s">
        <v>0</v>
      </c>
      <c r="C98" s="6" t="s">
        <v>1</v>
      </c>
    </row>
    <row r="99" spans="1:3" x14ac:dyDescent="0.3">
      <c r="A99" s="11">
        <v>0</v>
      </c>
      <c r="B99" s="1">
        <v>0.62479743006957977</v>
      </c>
      <c r="C99" s="3">
        <v>0.35975815742007722</v>
      </c>
    </row>
    <row r="100" spans="1:3" x14ac:dyDescent="0.3">
      <c r="A100" s="11">
        <v>15</v>
      </c>
      <c r="B100" s="7">
        <v>1.2857589752907872</v>
      </c>
      <c r="C100" s="9">
        <v>0.70939394416118473</v>
      </c>
    </row>
    <row r="101" spans="1:3" x14ac:dyDescent="0.3">
      <c r="A101" s="11">
        <v>30</v>
      </c>
      <c r="B101" s="7">
        <v>1.2800689784244765</v>
      </c>
      <c r="C101" s="9">
        <v>0.8827778139275485</v>
      </c>
    </row>
    <row r="102" spans="1:3" x14ac:dyDescent="0.3">
      <c r="A102" s="11">
        <v>60</v>
      </c>
      <c r="B102" s="7">
        <v>1.2979644681485316</v>
      </c>
      <c r="C102" s="9">
        <v>0.84929774031992455</v>
      </c>
    </row>
    <row r="103" spans="1:3" x14ac:dyDescent="0.3">
      <c r="A103" s="11">
        <v>90</v>
      </c>
      <c r="B103" s="7">
        <v>1.1841419221201397</v>
      </c>
      <c r="C103" s="9">
        <v>0.8411905801507239</v>
      </c>
    </row>
    <row r="104" spans="1:3" ht="15" thickBot="1" x14ac:dyDescent="0.35">
      <c r="A104" s="12">
        <v>120</v>
      </c>
      <c r="B104" s="4">
        <v>1.3198401298913214</v>
      </c>
      <c r="C104" s="6">
        <v>0.92702812190455219</v>
      </c>
    </row>
    <row r="105" spans="1:3" x14ac:dyDescent="0.3">
      <c r="B105" s="1" t="s">
        <v>12</v>
      </c>
      <c r="C105" s="3"/>
    </row>
    <row r="106" spans="1:3" ht="15" thickBot="1" x14ac:dyDescent="0.35">
      <c r="A106" s="12" t="s">
        <v>39</v>
      </c>
      <c r="B106" s="4" t="s">
        <v>0</v>
      </c>
      <c r="C106" s="6" t="s">
        <v>1</v>
      </c>
    </row>
    <row r="107" spans="1:3" x14ac:dyDescent="0.3">
      <c r="A107" s="11">
        <v>0</v>
      </c>
      <c r="B107" s="1">
        <v>0.66338408156952111</v>
      </c>
      <c r="C107" s="3">
        <v>1.8298755727372951</v>
      </c>
    </row>
    <row r="108" spans="1:3" x14ac:dyDescent="0.3">
      <c r="A108" s="11">
        <v>15</v>
      </c>
      <c r="B108" s="7">
        <v>0.49272805856508117</v>
      </c>
      <c r="C108" s="9">
        <v>1.276502088632725</v>
      </c>
    </row>
    <row r="109" spans="1:3" x14ac:dyDescent="0.3">
      <c r="A109" s="11">
        <v>30</v>
      </c>
      <c r="B109" s="7">
        <v>0.67920947506929208</v>
      </c>
      <c r="C109" s="9">
        <v>1.4213229474050193</v>
      </c>
    </row>
    <row r="110" spans="1:3" x14ac:dyDescent="0.3">
      <c r="A110" s="11">
        <v>60</v>
      </c>
      <c r="B110" s="7">
        <v>0.71480015284353116</v>
      </c>
      <c r="C110" s="9">
        <v>1.4505499917661164</v>
      </c>
    </row>
    <row r="111" spans="1:3" x14ac:dyDescent="0.3">
      <c r="A111" s="11">
        <v>90</v>
      </c>
      <c r="B111" s="7">
        <v>0.61666082804093159</v>
      </c>
      <c r="C111" s="9">
        <v>1.352874882821768</v>
      </c>
    </row>
    <row r="112" spans="1:3" ht="15" thickBot="1" x14ac:dyDescent="0.35">
      <c r="A112" s="12">
        <v>120</v>
      </c>
      <c r="B112" s="4">
        <v>0.630895601842548</v>
      </c>
      <c r="C112" s="6">
        <v>1.4997265925569281</v>
      </c>
    </row>
    <row r="113" spans="1:3" x14ac:dyDescent="0.3">
      <c r="B113" s="1" t="s">
        <v>13</v>
      </c>
      <c r="C113" s="3"/>
    </row>
    <row r="114" spans="1:3" ht="15" thickBot="1" x14ac:dyDescent="0.35">
      <c r="A114" s="12" t="s">
        <v>39</v>
      </c>
      <c r="B114" s="4" t="s">
        <v>0</v>
      </c>
      <c r="C114" s="6" t="s">
        <v>1</v>
      </c>
    </row>
    <row r="115" spans="1:3" x14ac:dyDescent="0.3">
      <c r="A115" s="11">
        <v>0</v>
      </c>
      <c r="B115" s="1">
        <v>0.44845907882020913</v>
      </c>
      <c r="C115" s="3">
        <v>0.6834077683616071</v>
      </c>
    </row>
    <row r="116" spans="1:3" x14ac:dyDescent="0.3">
      <c r="A116" s="11">
        <v>15</v>
      </c>
      <c r="B116" s="7">
        <v>0.65256890690425473</v>
      </c>
      <c r="C116" s="9">
        <v>1.2061997580099999</v>
      </c>
    </row>
    <row r="117" spans="1:3" x14ac:dyDescent="0.3">
      <c r="A117" s="11">
        <v>30</v>
      </c>
      <c r="B117" s="7">
        <v>0.83745664604471315</v>
      </c>
      <c r="C117" s="9">
        <v>1.4825661191101305</v>
      </c>
    </row>
    <row r="118" spans="1:3" x14ac:dyDescent="0.3">
      <c r="A118" s="11">
        <v>60</v>
      </c>
      <c r="B118" s="7">
        <v>0.86818921784459957</v>
      </c>
      <c r="C118" s="9">
        <v>1.4658576777308752</v>
      </c>
    </row>
    <row r="119" spans="1:3" x14ac:dyDescent="0.3">
      <c r="A119" s="11">
        <v>90</v>
      </c>
      <c r="B119" s="7">
        <v>0.8033618666997463</v>
      </c>
      <c r="C119" s="9">
        <v>1.5115401690896151</v>
      </c>
    </row>
    <row r="120" spans="1:3" ht="15" thickBot="1" x14ac:dyDescent="0.35">
      <c r="A120" s="12">
        <v>120</v>
      </c>
      <c r="B120" s="4">
        <v>0.86013870151409899</v>
      </c>
      <c r="C120" s="6">
        <v>1.4753020510459611</v>
      </c>
    </row>
    <row r="121" spans="1:3" x14ac:dyDescent="0.3">
      <c r="B121" s="1" t="s">
        <v>15</v>
      </c>
      <c r="C121" s="3"/>
    </row>
    <row r="122" spans="1:3" ht="15" thickBot="1" x14ac:dyDescent="0.35">
      <c r="A122" s="12" t="s">
        <v>39</v>
      </c>
      <c r="B122" s="4" t="s">
        <v>0</v>
      </c>
      <c r="C122" s="6" t="s">
        <v>1</v>
      </c>
    </row>
    <row r="123" spans="1:3" x14ac:dyDescent="0.3">
      <c r="A123" s="11">
        <v>0</v>
      </c>
      <c r="B123" s="1">
        <v>0.70260989178405464</v>
      </c>
      <c r="C123" s="3">
        <v>1.3597958459533477</v>
      </c>
    </row>
    <row r="124" spans="1:3" x14ac:dyDescent="0.3">
      <c r="A124" s="11">
        <v>15</v>
      </c>
      <c r="B124" s="7">
        <v>0.76211030505373345</v>
      </c>
      <c r="C124" s="9">
        <v>1.2127041297107035</v>
      </c>
    </row>
    <row r="125" spans="1:3" x14ac:dyDescent="0.3">
      <c r="A125" s="11">
        <v>30</v>
      </c>
      <c r="B125" s="7">
        <v>0.83361859131659766</v>
      </c>
      <c r="C125" s="9">
        <v>1.2786354809106197</v>
      </c>
    </row>
    <row r="126" spans="1:3" x14ac:dyDescent="0.3">
      <c r="A126" s="11">
        <v>60</v>
      </c>
      <c r="B126" s="7">
        <v>0.81742924737376244</v>
      </c>
      <c r="C126" s="9">
        <v>1.1742649321483221</v>
      </c>
    </row>
    <row r="127" spans="1:3" x14ac:dyDescent="0.3">
      <c r="A127" s="11">
        <v>90</v>
      </c>
      <c r="B127" s="7">
        <v>0.82157168061676955</v>
      </c>
      <c r="C127" s="9">
        <v>1.3144194474842712</v>
      </c>
    </row>
    <row r="128" spans="1:3" ht="15" thickBot="1" x14ac:dyDescent="0.35">
      <c r="A128" s="12">
        <v>120</v>
      </c>
      <c r="B128" s="4">
        <v>0.73854667181176981</v>
      </c>
      <c r="C128" s="6">
        <v>1.3961399239747858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University of Groningen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L.E. Timpen</dc:creator>
  <cp:lastModifiedBy>Timpen, Lea</cp:lastModifiedBy>
  <dcterms:created xsi:type="dcterms:W3CDTF">2017-12-08T13:00:44Z</dcterms:created>
  <dcterms:modified xsi:type="dcterms:W3CDTF">2019-06-24T14:12:06Z</dcterms:modified>
</cp:coreProperties>
</file>