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7710"/>
  </bookViews>
  <sheets>
    <sheet name="T47D" sheetId="2" r:id="rId1"/>
    <sheet name="Sheet3" sheetId="3" r:id="rId2"/>
  </sheets>
  <calcPr calcId="144525"/>
</workbook>
</file>

<file path=xl/sharedStrings.xml><?xml version="1.0" encoding="utf-8"?>
<sst xmlns="http://schemas.openxmlformats.org/spreadsheetml/2006/main" count="547" uniqueCount="70">
  <si>
    <t>values</t>
  </si>
  <si>
    <t>Akt</t>
  </si>
  <si>
    <t>AktpT308</t>
  </si>
  <si>
    <t>AktpS473</t>
  </si>
  <si>
    <t>PRAS40</t>
  </si>
  <si>
    <t>PRAS40pT246</t>
  </si>
  <si>
    <t>PRAS40pS183</t>
  </si>
  <si>
    <t>S6K</t>
  </si>
  <si>
    <t>S6KpT389</t>
  </si>
  <si>
    <t>S6KpT229</t>
  </si>
  <si>
    <t>TSC2</t>
  </si>
  <si>
    <t>TSC2pT1462</t>
  </si>
  <si>
    <t>IRS1</t>
  </si>
  <si>
    <t>IRS1pS636/639</t>
  </si>
  <si>
    <t>4E-BP1</t>
  </si>
  <si>
    <t>4E-BP1pT37/46</t>
  </si>
  <si>
    <t>GAPDH</t>
  </si>
  <si>
    <t>ERK</t>
  </si>
  <si>
    <t>Coomassie staining</t>
  </si>
  <si>
    <t>ERK-pT202/Y204</t>
  </si>
  <si>
    <t>p38</t>
  </si>
  <si>
    <t>p38-pT180/Y182</t>
  </si>
  <si>
    <t>ER alpha</t>
  </si>
  <si>
    <t>AL</t>
  </si>
  <si>
    <t>AQ</t>
  </si>
  <si>
    <t>AR</t>
  </si>
  <si>
    <t>AT</t>
  </si>
  <si>
    <t>MCF-7 0 minutes ins + aa</t>
  </si>
  <si>
    <t>MCF-7 15 minutes ins + aa</t>
  </si>
  <si>
    <t>MCF-7 30 minutes ins + aa</t>
  </si>
  <si>
    <t>MCF-7 60 minutes ins + aa</t>
  </si>
  <si>
    <t>MCF-7 90 minutes ins + aa</t>
  </si>
  <si>
    <t>MCF-7 120 minutes ins + aa</t>
  </si>
  <si>
    <t>T47D 0 minutes ins + aa</t>
  </si>
  <si>
    <t>T47D 15 minutes ins + aa</t>
  </si>
  <si>
    <t>T47D 30 minutes ins + aa</t>
  </si>
  <si>
    <t>T47D 60 minutes ins + aa</t>
  </si>
  <si>
    <t>T47D 90 minutes ins + aa</t>
  </si>
  <si>
    <t>T47D 120 minutes ins + aa</t>
  </si>
  <si>
    <t>normalized intensity</t>
  </si>
  <si>
    <t>normalized to Coomassie staining</t>
  </si>
  <si>
    <t>average per experiment</t>
  </si>
  <si>
    <t>ERK-pT202/Y202</t>
  </si>
  <si>
    <t>standarddeviation per experiment</t>
  </si>
  <si>
    <t>cellines</t>
  </si>
  <si>
    <t>MCF-7</t>
  </si>
  <si>
    <t>T47D</t>
  </si>
  <si>
    <t>Time of stimulation</t>
  </si>
  <si>
    <t>Anova: Two-Factor Without Replication</t>
  </si>
  <si>
    <t>time in minutes</t>
  </si>
  <si>
    <t>ZR-75-1</t>
  </si>
  <si>
    <t>SUMMARY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</si>
  <si>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</si>
  <si>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</si>
  <si>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</si>
  <si>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</si>
  <si>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</si>
  <si>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</si>
  <si>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</si>
  <si>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</si>
  <si>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</si>
  <si>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</si>
  <si>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</si>
  <si>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</si>
  <si>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Rows</t>
  </si>
  <si>
    <t>Columns</t>
  </si>
  <si>
    <t>Error</t>
  </si>
  <si>
    <t>no significant difference</t>
  </si>
  <si>
    <t>significant difference</t>
  </si>
  <si>
    <t>Total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</si>
</sst>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</numFmts>
  <fonts count="23">
    <font>
      <sz val="11"/>
      <color theme="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</fills>
  <borders count="3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4" fillId="3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22" fillId="0" borderId="37" applyNumberFormat="0" applyFill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0" fillId="0" borderId="33" applyNumberFormat="0" applyFill="0" applyAlignment="0" applyProtection="0">
      <alignment vertical="center"/>
    </xf>
    <xf numFmtId="0" fontId="20" fillId="25" borderId="36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4" fillId="6" borderId="31" applyNumberFormat="0" applyFont="0" applyAlignment="0" applyProtection="0">
      <alignment vertical="center"/>
    </xf>
    <xf numFmtId="0" fontId="18" fillId="19" borderId="35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25" borderId="35" applyNumberForma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9" fillId="0" borderId="3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34" applyNumberFormat="0" applyFill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34" applyNumberFormat="0" applyFill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5" fillId="5" borderId="30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72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3" borderId="0" xfId="0" applyFill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2" borderId="11" xfId="0" applyFill="1" applyBorder="1" applyAlignment="1"/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4" borderId="0" xfId="0" applyFill="1"/>
    <xf numFmtId="0" fontId="0" fillId="2" borderId="12" xfId="0" applyFill="1" applyBorder="1"/>
    <xf numFmtId="0" fontId="1" fillId="3" borderId="10" xfId="0" applyFont="1" applyFill="1" applyBorder="1" applyAlignment="1">
      <alignment horizontal="center"/>
    </xf>
    <xf numFmtId="0" fontId="0" fillId="3" borderId="0" xfId="0" applyFill="1" applyBorder="1" applyAlignment="1"/>
    <xf numFmtId="0" fontId="0" fillId="3" borderId="11" xfId="0" applyFill="1" applyBorder="1" applyAlignment="1"/>
    <xf numFmtId="0" fontId="0" fillId="4" borderId="0" xfId="0" applyFill="1" applyBorder="1" applyAlignment="1"/>
    <xf numFmtId="0" fontId="0" fillId="3" borderId="12" xfId="0" applyFill="1" applyBorder="1"/>
    <xf numFmtId="0" fontId="0" fillId="0" borderId="1" xfId="0" applyBorder="1"/>
    <xf numFmtId="0" fontId="0" fillId="0" borderId="13" xfId="0" applyBorder="1"/>
    <xf numFmtId="0" fontId="0" fillId="0" borderId="11" xfId="0" applyBorder="1"/>
    <xf numFmtId="0" fontId="2" fillId="0" borderId="1" xfId="0" applyFont="1" applyBorder="1"/>
    <xf numFmtId="0" fontId="2" fillId="0" borderId="12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2" xfId="0" applyBorder="1"/>
    <xf numFmtId="0" fontId="0" fillId="0" borderId="12" xfId="0" applyFill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0" xfId="0" applyFill="1" applyBorder="1"/>
    <xf numFmtId="0" fontId="0" fillId="0" borderId="1" xfId="0" applyFill="1" applyBorder="1"/>
    <xf numFmtId="0" fontId="0" fillId="0" borderId="13" xfId="0" applyFont="1" applyBorder="1"/>
    <xf numFmtId="0" fontId="0" fillId="0" borderId="0" xfId="0" applyFont="1" applyBorder="1"/>
    <xf numFmtId="0" fontId="0" fillId="0" borderId="11" xfId="0" applyFont="1" applyBorder="1"/>
    <xf numFmtId="0" fontId="0" fillId="0" borderId="8" xfId="0" applyFill="1" applyBorder="1"/>
    <xf numFmtId="0" fontId="0" fillId="0" borderId="9" xfId="0" applyFont="1" applyBorder="1"/>
    <xf numFmtId="0" fontId="0" fillId="0" borderId="9" xfId="0" applyFill="1" applyBorder="1"/>
    <xf numFmtId="0" fontId="0" fillId="0" borderId="27" xfId="0" applyBorder="1"/>
    <xf numFmtId="0" fontId="0" fillId="0" borderId="28" xfId="0" applyBorder="1"/>
    <xf numFmtId="0" fontId="0" fillId="0" borderId="29" xfId="0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Akt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T47D!$A$67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T47D!$Y$53:$Y$58</c:f>
                <c:numCache>
                  <c:formatCode>General</c:formatCode>
                  <c:ptCount val="6"/>
                  <c:pt idx="0">
                    <c:v>0.0789797362281299</c:v>
                  </c:pt>
                  <c:pt idx="1">
                    <c:v>0.0466253667343365</c:v>
                  </c:pt>
                  <c:pt idx="2">
                    <c:v>0.0302187188423471</c:v>
                  </c:pt>
                  <c:pt idx="3">
                    <c:v>0.0545718758709104</c:v>
                  </c:pt>
                  <c:pt idx="4">
                    <c:v>0.0499827400280586</c:v>
                  </c:pt>
                  <c:pt idx="5">
                    <c:v>0.048332346034403</c:v>
                  </c:pt>
                </c:numCache>
              </c:numRef>
            </c:plus>
            <c:minus>
              <c:numRef>
                <c:f>T47D!$Y$53:$Y$58</c:f>
                <c:numCache>
                  <c:formatCode>General</c:formatCode>
                  <c:ptCount val="6"/>
                  <c:pt idx="0">
                    <c:v>0.0789797362281299</c:v>
                  </c:pt>
                  <c:pt idx="1">
                    <c:v>0.0466253667343365</c:v>
                  </c:pt>
                  <c:pt idx="2">
                    <c:v>0.0302187188423471</c:v>
                  </c:pt>
                  <c:pt idx="3">
                    <c:v>0.0545718758709104</c:v>
                  </c:pt>
                  <c:pt idx="4">
                    <c:v>0.0499827400280586</c:v>
                  </c:pt>
                  <c:pt idx="5">
                    <c:v>0.048332346034403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T47D!$A$70:$A$75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T47D!$B$53:$B$58</c:f>
              <c:numCache>
                <c:formatCode>General</c:formatCode>
                <c:ptCount val="6"/>
                <c:pt idx="0">
                  <c:v>1.2419973701357</c:v>
                </c:pt>
                <c:pt idx="1">
                  <c:v>1.243391249168</c:v>
                </c:pt>
                <c:pt idx="2">
                  <c:v>1.27389033151966</c:v>
                </c:pt>
                <c:pt idx="3">
                  <c:v>1.2077220844915</c:v>
                </c:pt>
                <c:pt idx="4">
                  <c:v>1.21752056706372</c:v>
                </c:pt>
                <c:pt idx="5">
                  <c:v>1.26362542165539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T47D!$A$68</c:f>
              <c:strCache>
                <c:ptCount val="1"/>
                <c:pt idx="0">
                  <c:v>T47D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T47D!$Y$59:$Y$64</c:f>
                <c:numCache>
                  <c:formatCode>General</c:formatCode>
                  <c:ptCount val="6"/>
                  <c:pt idx="0">
                    <c:v>0.0599132065736948</c:v>
                  </c:pt>
                  <c:pt idx="1">
                    <c:v>0.0266693657459356</c:v>
                  </c:pt>
                  <c:pt idx="2">
                    <c:v>0.0261143194969368</c:v>
                  </c:pt>
                  <c:pt idx="3">
                    <c:v>0.0446517906544719</c:v>
                  </c:pt>
                  <c:pt idx="4">
                    <c:v>0.0341710972528096</c:v>
                  </c:pt>
                  <c:pt idx="5">
                    <c:v>0.0402130911796902</c:v>
                  </c:pt>
                </c:numCache>
              </c:numRef>
            </c:plus>
            <c:minus>
              <c:numRef>
                <c:f>T47D!$Y$59:$Y$64</c:f>
                <c:numCache>
                  <c:formatCode>General</c:formatCode>
                  <c:ptCount val="6"/>
                  <c:pt idx="0">
                    <c:v>0.0599132065736948</c:v>
                  </c:pt>
                  <c:pt idx="1">
                    <c:v>0.0266693657459356</c:v>
                  </c:pt>
                  <c:pt idx="2">
                    <c:v>0.0261143194969368</c:v>
                  </c:pt>
                  <c:pt idx="3">
                    <c:v>0.0446517906544719</c:v>
                  </c:pt>
                  <c:pt idx="4">
                    <c:v>0.0341710972528096</c:v>
                  </c:pt>
                  <c:pt idx="5">
                    <c:v>0.0402130911796902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T47D!$A$70:$A$75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T47D!$B$59:$B$64</c:f>
              <c:numCache>
                <c:formatCode>General</c:formatCode>
                <c:ptCount val="6"/>
                <c:pt idx="0">
                  <c:v>0.795359951384849</c:v>
                </c:pt>
                <c:pt idx="1">
                  <c:v>0.717733161586586</c:v>
                </c:pt>
                <c:pt idx="2">
                  <c:v>0.727660257820509</c:v>
                </c:pt>
                <c:pt idx="3">
                  <c:v>0.781054351267271</c:v>
                </c:pt>
                <c:pt idx="4">
                  <c:v>0.732423171329606</c:v>
                </c:pt>
                <c:pt idx="5">
                  <c:v>0.812213533379007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60608"/>
        <c:axId val="64661184"/>
      </c:scatterChart>
      <c:valAx>
        <c:axId val="64660608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4661184"/>
        <c:crosses val="autoZero"/>
        <c:crossBetween val="midCat"/>
      </c:valAx>
      <c:valAx>
        <c:axId val="64661184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Relative intesity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4660608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TSC2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T47D!$A$67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T47D!$AH$53:$AH$58</c:f>
                <c:numCache>
                  <c:formatCode>General</c:formatCode>
                  <c:ptCount val="6"/>
                  <c:pt idx="0">
                    <c:v>0.0656856270178253</c:v>
                  </c:pt>
                  <c:pt idx="1">
                    <c:v>0.0786581801823264</c:v>
                  </c:pt>
                  <c:pt idx="2">
                    <c:v>0.0326512546610812</c:v>
                  </c:pt>
                  <c:pt idx="3">
                    <c:v>0.0113862959836109</c:v>
                  </c:pt>
                  <c:pt idx="4">
                    <c:v>0.048781830426266</c:v>
                  </c:pt>
                  <c:pt idx="5">
                    <c:v>0.0579416099519717</c:v>
                  </c:pt>
                </c:numCache>
              </c:numRef>
            </c:plus>
            <c:minus>
              <c:numRef>
                <c:f>T47D!$AH$53:$AH$58</c:f>
                <c:numCache>
                  <c:formatCode>General</c:formatCode>
                  <c:ptCount val="6"/>
                  <c:pt idx="0">
                    <c:v>0.0656856270178253</c:v>
                  </c:pt>
                  <c:pt idx="1">
                    <c:v>0.0786581801823264</c:v>
                  </c:pt>
                  <c:pt idx="2">
                    <c:v>0.0326512546610812</c:v>
                  </c:pt>
                  <c:pt idx="3">
                    <c:v>0.0113862959836109</c:v>
                  </c:pt>
                  <c:pt idx="4">
                    <c:v>0.048781830426266</c:v>
                  </c:pt>
                  <c:pt idx="5">
                    <c:v>0.0579416099519717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T47D!$A$70:$A$75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T47D!$K$53:$K$58</c:f>
              <c:numCache>
                <c:formatCode>General</c:formatCode>
                <c:ptCount val="6"/>
                <c:pt idx="0">
                  <c:v>1.13603331284448</c:v>
                </c:pt>
                <c:pt idx="1">
                  <c:v>1.12805849031038</c:v>
                </c:pt>
                <c:pt idx="2">
                  <c:v>1.07447383362915</c:v>
                </c:pt>
                <c:pt idx="3">
                  <c:v>1.05528497129756</c:v>
                </c:pt>
                <c:pt idx="4">
                  <c:v>0.95015429912413</c:v>
                </c:pt>
                <c:pt idx="5">
                  <c:v>1.01212643663296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T47D!$A$68</c:f>
              <c:strCache>
                <c:ptCount val="1"/>
                <c:pt idx="0">
                  <c:v>T47D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T47D!$AH$59:$AH$64</c:f>
                <c:numCache>
                  <c:formatCode>General</c:formatCode>
                  <c:ptCount val="6"/>
                  <c:pt idx="0">
                    <c:v>0.0699936958959373</c:v>
                  </c:pt>
                  <c:pt idx="1">
                    <c:v>0.0169433390407439</c:v>
                  </c:pt>
                  <c:pt idx="2">
                    <c:v>0.0525678521408976</c:v>
                  </c:pt>
                  <c:pt idx="3">
                    <c:v>0.0226866452295173</c:v>
                  </c:pt>
                  <c:pt idx="4">
                    <c:v>0.0491696400242856</c:v>
                  </c:pt>
                  <c:pt idx="5">
                    <c:v>0.07422103237248</c:v>
                  </c:pt>
                </c:numCache>
              </c:numRef>
            </c:plus>
            <c:minus>
              <c:numRef>
                <c:f>T47D!$AH$59:$AH$64</c:f>
                <c:numCache>
                  <c:formatCode>General</c:formatCode>
                  <c:ptCount val="6"/>
                  <c:pt idx="0">
                    <c:v>0.0699936958959373</c:v>
                  </c:pt>
                  <c:pt idx="1">
                    <c:v>0.0169433390407439</c:v>
                  </c:pt>
                  <c:pt idx="2">
                    <c:v>0.0525678521408976</c:v>
                  </c:pt>
                  <c:pt idx="3">
                    <c:v>0.0226866452295173</c:v>
                  </c:pt>
                  <c:pt idx="4">
                    <c:v>0.0491696400242856</c:v>
                  </c:pt>
                  <c:pt idx="5">
                    <c:v>0.07422103237248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T47D!$A$70:$A$75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T47D!$K$59:$K$64</c:f>
              <c:numCache>
                <c:formatCode>General</c:formatCode>
                <c:ptCount val="6"/>
                <c:pt idx="0">
                  <c:v>0.951075135604779</c:v>
                </c:pt>
                <c:pt idx="1">
                  <c:v>0.849732931030977</c:v>
                </c:pt>
                <c:pt idx="2">
                  <c:v>0.833464623787761</c:v>
                </c:pt>
                <c:pt idx="3">
                  <c:v>0.974305290701133</c:v>
                </c:pt>
                <c:pt idx="4">
                  <c:v>0.93468156902284</c:v>
                </c:pt>
                <c:pt idx="5">
                  <c:v>1.12705602736553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79040"/>
        <c:axId val="112479616"/>
      </c:scatterChart>
      <c:valAx>
        <c:axId val="112479040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</a:t>
                </a:r>
                <a:r>
                  <a:rPr lang="nl-NL" b="1" baseline="0"/>
                  <a:t>of stimulation with aa and ins (in minutes</a:t>
                </a:r>
                <a:r>
                  <a:rPr lang="nl-NL" baseline="0"/>
                  <a:t>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479616"/>
        <c:crosses val="autoZero"/>
        <c:crossBetween val="midCat"/>
      </c:valAx>
      <c:valAx>
        <c:axId val="112479616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b="1"/>
                  <a:t>Relative</a:t>
                </a:r>
                <a:r>
                  <a:rPr lang="nl-NL" b="1" baseline="0"/>
                  <a:t> intesity</a:t>
                </a:r>
                <a:endParaRPr lang="nl-NL" b="1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479040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TSC2pT1462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T47D!$A$67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T47D!$AI$53:$AI$58</c:f>
                <c:numCache>
                  <c:formatCode>General</c:formatCode>
                  <c:ptCount val="6"/>
                  <c:pt idx="0">
                    <c:v>0.0326338072543456</c:v>
                  </c:pt>
                  <c:pt idx="1">
                    <c:v>0.0755396303309435</c:v>
                  </c:pt>
                  <c:pt idx="2">
                    <c:v>0.0481105192674898</c:v>
                  </c:pt>
                  <c:pt idx="3">
                    <c:v>0.0679462632389635</c:v>
                  </c:pt>
                  <c:pt idx="4">
                    <c:v>0.10404977940431</c:v>
                  </c:pt>
                  <c:pt idx="5">
                    <c:v>0.120723555543383</c:v>
                  </c:pt>
                </c:numCache>
              </c:numRef>
            </c:plus>
            <c:minus>
              <c:numRef>
                <c:f>T47D!$AI$53:$AI$58</c:f>
                <c:numCache>
                  <c:formatCode>General</c:formatCode>
                  <c:ptCount val="6"/>
                  <c:pt idx="0">
                    <c:v>0.0326338072543456</c:v>
                  </c:pt>
                  <c:pt idx="1">
                    <c:v>0.0755396303309435</c:v>
                  </c:pt>
                  <c:pt idx="2">
                    <c:v>0.0481105192674898</c:v>
                  </c:pt>
                  <c:pt idx="3">
                    <c:v>0.0679462632389635</c:v>
                  </c:pt>
                  <c:pt idx="4">
                    <c:v>0.10404977940431</c:v>
                  </c:pt>
                  <c:pt idx="5">
                    <c:v>0.120723555543383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T47D!$A$70:$A$75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T47D!$L$53:$L$58</c:f>
              <c:numCache>
                <c:formatCode>General</c:formatCode>
                <c:ptCount val="6"/>
                <c:pt idx="0">
                  <c:v>0.644957461770327</c:v>
                </c:pt>
                <c:pt idx="1">
                  <c:v>1.03108899162482</c:v>
                </c:pt>
                <c:pt idx="2">
                  <c:v>0.967346931623423</c:v>
                </c:pt>
                <c:pt idx="3">
                  <c:v>0.938749998366617</c:v>
                </c:pt>
                <c:pt idx="4">
                  <c:v>0.857912043215221</c:v>
                </c:pt>
                <c:pt idx="5">
                  <c:v>0.889135001781096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T47D!$A$68</c:f>
              <c:strCache>
                <c:ptCount val="1"/>
                <c:pt idx="0">
                  <c:v>T47D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T47D!$AI$59:$AI$64</c:f>
                <c:numCache>
                  <c:formatCode>General</c:formatCode>
                  <c:ptCount val="6"/>
                  <c:pt idx="0">
                    <c:v>0.0922352403510201</c:v>
                  </c:pt>
                  <c:pt idx="1">
                    <c:v>0.0964661485890707</c:v>
                  </c:pt>
                  <c:pt idx="2">
                    <c:v>0.102388550956664</c:v>
                  </c:pt>
                  <c:pt idx="3">
                    <c:v>0.0524979326465374</c:v>
                  </c:pt>
                  <c:pt idx="4">
                    <c:v>0.0511637469465059</c:v>
                  </c:pt>
                  <c:pt idx="5">
                    <c:v>0.137642208594706</c:v>
                  </c:pt>
                </c:numCache>
              </c:numRef>
            </c:plus>
            <c:minus>
              <c:numRef>
                <c:f>T47D!$AI$59:$AI$64</c:f>
                <c:numCache>
                  <c:formatCode>General</c:formatCode>
                  <c:ptCount val="6"/>
                  <c:pt idx="0">
                    <c:v>0.0922352403510201</c:v>
                  </c:pt>
                  <c:pt idx="1">
                    <c:v>0.0964661485890707</c:v>
                  </c:pt>
                  <c:pt idx="2">
                    <c:v>0.102388550956664</c:v>
                  </c:pt>
                  <c:pt idx="3">
                    <c:v>0.0524979326465374</c:v>
                  </c:pt>
                  <c:pt idx="4">
                    <c:v>0.0511637469465059</c:v>
                  </c:pt>
                  <c:pt idx="5">
                    <c:v>0.137642208594706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T47D!$A$70:$A$75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T47D!$L$59:$L$64</c:f>
              <c:numCache>
                <c:formatCode>General</c:formatCode>
                <c:ptCount val="6"/>
                <c:pt idx="0">
                  <c:v>1.01280703432801</c:v>
                </c:pt>
                <c:pt idx="1">
                  <c:v>1.15042760238959</c:v>
                </c:pt>
                <c:pt idx="2">
                  <c:v>1.15240493276189</c:v>
                </c:pt>
                <c:pt idx="3">
                  <c:v>1.09930283994081</c:v>
                </c:pt>
                <c:pt idx="4">
                  <c:v>1.05239208972831</c:v>
                </c:pt>
                <c:pt idx="5">
                  <c:v>1.25248540426064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81920"/>
        <c:axId val="112482496"/>
      </c:scatterChart>
      <c:valAx>
        <c:axId val="112481920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482496"/>
        <c:crosses val="autoZero"/>
        <c:crossBetween val="midCat"/>
      </c:valAx>
      <c:valAx>
        <c:axId val="112482496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Relative intesity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481920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IRS1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T47D!$A$67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T47D!$AJ$53:$AJ$58</c:f>
                <c:numCache>
                  <c:formatCode>General</c:formatCode>
                  <c:ptCount val="6"/>
                  <c:pt idx="0">
                    <c:v>0.233554832449705</c:v>
                  </c:pt>
                  <c:pt idx="1">
                    <c:v>0.14103458481496</c:v>
                  </c:pt>
                  <c:pt idx="2">
                    <c:v>0.345324204045927</c:v>
                  </c:pt>
                  <c:pt idx="3">
                    <c:v>0.116522108889469</c:v>
                  </c:pt>
                  <c:pt idx="4">
                    <c:v>0.196923094073116</c:v>
                  </c:pt>
                  <c:pt idx="5">
                    <c:v>0.186687449943647</c:v>
                  </c:pt>
                </c:numCache>
              </c:numRef>
            </c:plus>
            <c:minus>
              <c:numRef>
                <c:f>T47D!$AJ$53:$AJ$58</c:f>
                <c:numCache>
                  <c:formatCode>General</c:formatCode>
                  <c:ptCount val="6"/>
                  <c:pt idx="0">
                    <c:v>0.233554832449705</c:v>
                  </c:pt>
                  <c:pt idx="1">
                    <c:v>0.14103458481496</c:v>
                  </c:pt>
                  <c:pt idx="2">
                    <c:v>0.345324204045927</c:v>
                  </c:pt>
                  <c:pt idx="3">
                    <c:v>0.116522108889469</c:v>
                  </c:pt>
                  <c:pt idx="4">
                    <c:v>0.196923094073116</c:v>
                  </c:pt>
                  <c:pt idx="5">
                    <c:v>0.186687449943647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T47D!$A$70:$A$75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T47D!$M$53:$M$58</c:f>
              <c:numCache>
                <c:formatCode>General</c:formatCode>
                <c:ptCount val="6"/>
                <c:pt idx="0">
                  <c:v>1.92597413139626</c:v>
                </c:pt>
                <c:pt idx="1">
                  <c:v>1.90368445354007</c:v>
                </c:pt>
                <c:pt idx="2">
                  <c:v>1.87187414200652</c:v>
                </c:pt>
                <c:pt idx="3">
                  <c:v>1.58315529149073</c:v>
                </c:pt>
                <c:pt idx="4">
                  <c:v>1.54285492823657</c:v>
                </c:pt>
                <c:pt idx="5">
                  <c:v>1.21493605780252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T47D!$A$68</c:f>
              <c:strCache>
                <c:ptCount val="1"/>
                <c:pt idx="0">
                  <c:v>T47D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T47D!$AJ$59:$AJ$64</c:f>
                <c:numCache>
                  <c:formatCode>General</c:formatCode>
                  <c:ptCount val="6"/>
                  <c:pt idx="0">
                    <c:v>0.0590760700149027</c:v>
                  </c:pt>
                  <c:pt idx="1">
                    <c:v>0.0762178166868618</c:v>
                  </c:pt>
                  <c:pt idx="2">
                    <c:v>0.0723257356523615</c:v>
                  </c:pt>
                  <c:pt idx="3">
                    <c:v>0.0799663814206448</c:v>
                  </c:pt>
                  <c:pt idx="4">
                    <c:v>0.109100000768488</c:v>
                  </c:pt>
                  <c:pt idx="5">
                    <c:v>0.102220843853165</c:v>
                  </c:pt>
                </c:numCache>
              </c:numRef>
            </c:plus>
            <c:minus>
              <c:numRef>
                <c:f>T47D!$AJ$59:$AJ$64</c:f>
                <c:numCache>
                  <c:formatCode>General</c:formatCode>
                  <c:ptCount val="6"/>
                  <c:pt idx="0">
                    <c:v>0.0590760700149027</c:v>
                  </c:pt>
                  <c:pt idx="1">
                    <c:v>0.0762178166868618</c:v>
                  </c:pt>
                  <c:pt idx="2">
                    <c:v>0.0723257356523615</c:v>
                  </c:pt>
                  <c:pt idx="3">
                    <c:v>0.0799663814206448</c:v>
                  </c:pt>
                  <c:pt idx="4">
                    <c:v>0.109100000768488</c:v>
                  </c:pt>
                  <c:pt idx="5">
                    <c:v>0.102220843853165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T47D!$A$70:$A$75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T47D!$M$59:$M$64</c:f>
              <c:numCache>
                <c:formatCode>General</c:formatCode>
                <c:ptCount val="6"/>
                <c:pt idx="0">
                  <c:v>0.236274181945855</c:v>
                </c:pt>
                <c:pt idx="1">
                  <c:v>0.292982008297864</c:v>
                </c:pt>
                <c:pt idx="2">
                  <c:v>0.290550126159962</c:v>
                </c:pt>
                <c:pt idx="3">
                  <c:v>0.307164894780091</c:v>
                </c:pt>
                <c:pt idx="4">
                  <c:v>0.369893152919989</c:v>
                </c:pt>
                <c:pt idx="5">
                  <c:v>0.408646095324427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30976"/>
        <c:axId val="112231552"/>
      </c:scatterChart>
      <c:valAx>
        <c:axId val="112230976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</a:t>
                </a:r>
                <a:r>
                  <a:rPr lang="nl-NL" b="1" baseline="0"/>
                  <a:t>of stimulation with aa and ins (in minutes</a:t>
                </a:r>
                <a:r>
                  <a:rPr lang="nl-NL" baseline="0"/>
                  <a:t>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231552"/>
        <c:crosses val="autoZero"/>
        <c:crossBetween val="midCat"/>
      </c:valAx>
      <c:valAx>
        <c:axId val="112231552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b="1"/>
                  <a:t>Relative</a:t>
                </a:r>
                <a:r>
                  <a:rPr lang="nl-NL" b="1" baseline="0"/>
                  <a:t> intesity</a:t>
                </a:r>
                <a:endParaRPr lang="nl-NL" b="1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230976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IRS1pS636/639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T47D!$A$67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T47D!$AK$53:$AK$58</c:f>
                <c:numCache>
                  <c:formatCode>General</c:formatCode>
                  <c:ptCount val="6"/>
                  <c:pt idx="0">
                    <c:v>0.113953419483396</c:v>
                  </c:pt>
                  <c:pt idx="1">
                    <c:v>0.0997619832141149</c:v>
                  </c:pt>
                  <c:pt idx="2">
                    <c:v>0.175126562053026</c:v>
                  </c:pt>
                  <c:pt idx="3">
                    <c:v>0.226050359168758</c:v>
                  </c:pt>
                  <c:pt idx="4">
                    <c:v>0.0763817210680658</c:v>
                  </c:pt>
                  <c:pt idx="5">
                    <c:v>0.0878678519319495</c:v>
                  </c:pt>
                </c:numCache>
              </c:numRef>
            </c:plus>
            <c:minus>
              <c:numRef>
                <c:f>T47D!$AK$53:$AK$58</c:f>
                <c:numCache>
                  <c:formatCode>General</c:formatCode>
                  <c:ptCount val="6"/>
                  <c:pt idx="0">
                    <c:v>0.113953419483396</c:v>
                  </c:pt>
                  <c:pt idx="1">
                    <c:v>0.0997619832141149</c:v>
                  </c:pt>
                  <c:pt idx="2">
                    <c:v>0.175126562053026</c:v>
                  </c:pt>
                  <c:pt idx="3">
                    <c:v>0.226050359168758</c:v>
                  </c:pt>
                  <c:pt idx="4">
                    <c:v>0.0763817210680658</c:v>
                  </c:pt>
                  <c:pt idx="5">
                    <c:v>0.0878678519319495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T47D!$A$70:$A$75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T47D!$N$53:$N$58</c:f>
              <c:numCache>
                <c:formatCode>General</c:formatCode>
                <c:ptCount val="6"/>
                <c:pt idx="0">
                  <c:v>0.861333233004183</c:v>
                </c:pt>
                <c:pt idx="1">
                  <c:v>1.27775624018917</c:v>
                </c:pt>
                <c:pt idx="2">
                  <c:v>1.49465753469394</c:v>
                </c:pt>
                <c:pt idx="3">
                  <c:v>1.43547231674753</c:v>
                </c:pt>
                <c:pt idx="4">
                  <c:v>1.4938356664306</c:v>
                </c:pt>
                <c:pt idx="5">
                  <c:v>1.64095529287787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T47D!$A$68</c:f>
              <c:strCache>
                <c:ptCount val="1"/>
                <c:pt idx="0">
                  <c:v>T47D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T47D!$AK$59:$AK$64</c:f>
                <c:numCache>
                  <c:formatCode>General</c:formatCode>
                  <c:ptCount val="6"/>
                  <c:pt idx="0">
                    <c:v>0.0252526461034577</c:v>
                  </c:pt>
                  <c:pt idx="1">
                    <c:v>0.120472004818272</c:v>
                  </c:pt>
                  <c:pt idx="2">
                    <c:v>0.123635887303362</c:v>
                  </c:pt>
                  <c:pt idx="3">
                    <c:v>0.0612181668633904</c:v>
                  </c:pt>
                  <c:pt idx="4">
                    <c:v>0.123187909927696</c:v>
                  </c:pt>
                  <c:pt idx="5">
                    <c:v>0.0683977471361647</c:v>
                  </c:pt>
                </c:numCache>
              </c:numRef>
            </c:plus>
            <c:minus>
              <c:numRef>
                <c:f>T47D!$AK$59:$AK$64</c:f>
                <c:numCache>
                  <c:formatCode>General</c:formatCode>
                  <c:ptCount val="6"/>
                  <c:pt idx="0">
                    <c:v>0.0252526461034577</c:v>
                  </c:pt>
                  <c:pt idx="1">
                    <c:v>0.120472004818272</c:v>
                  </c:pt>
                  <c:pt idx="2">
                    <c:v>0.123635887303362</c:v>
                  </c:pt>
                  <c:pt idx="3">
                    <c:v>0.0612181668633904</c:v>
                  </c:pt>
                  <c:pt idx="4">
                    <c:v>0.123187909927696</c:v>
                  </c:pt>
                  <c:pt idx="5">
                    <c:v>0.0683977471361647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T47D!$A$70:$A$75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T47D!$N$59:$N$64</c:f>
              <c:numCache>
                <c:formatCode>General</c:formatCode>
                <c:ptCount val="6"/>
                <c:pt idx="0">
                  <c:v>0.448811137173921</c:v>
                </c:pt>
                <c:pt idx="1">
                  <c:v>0.764278998492523</c:v>
                </c:pt>
                <c:pt idx="2">
                  <c:v>0.86047866672998</c:v>
                </c:pt>
                <c:pt idx="3">
                  <c:v>0.548105643319029</c:v>
                </c:pt>
                <c:pt idx="4">
                  <c:v>0.561228895141146</c:v>
                </c:pt>
                <c:pt idx="5">
                  <c:v>0.576018276339689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33856"/>
        <c:axId val="112234432"/>
      </c:scatterChart>
      <c:valAx>
        <c:axId val="112233856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234432"/>
        <c:crosses val="autoZero"/>
        <c:crossBetween val="midCat"/>
      </c:valAx>
      <c:valAx>
        <c:axId val="112234432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Relative intesity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233856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4E-BP1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T47D!$A$67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T47D!$AL$53:$AL$58</c:f>
                <c:numCache>
                  <c:formatCode>General</c:formatCode>
                  <c:ptCount val="6"/>
                  <c:pt idx="0">
                    <c:v>0.040795333380659</c:v>
                  </c:pt>
                  <c:pt idx="1">
                    <c:v>0.061589547693388</c:v>
                  </c:pt>
                  <c:pt idx="2">
                    <c:v>0.068497428823963</c:v>
                  </c:pt>
                  <c:pt idx="3">
                    <c:v>0.0474639334651191</c:v>
                  </c:pt>
                  <c:pt idx="4">
                    <c:v>0.0312652170921124</c:v>
                  </c:pt>
                  <c:pt idx="5">
                    <c:v>0.0435221234112721</c:v>
                  </c:pt>
                </c:numCache>
              </c:numRef>
            </c:plus>
            <c:minus>
              <c:numRef>
                <c:f>T47D!$AL$53:$AL$58</c:f>
                <c:numCache>
                  <c:formatCode>General</c:formatCode>
                  <c:ptCount val="6"/>
                  <c:pt idx="0">
                    <c:v>0.040795333380659</c:v>
                  </c:pt>
                  <c:pt idx="1">
                    <c:v>0.061589547693388</c:v>
                  </c:pt>
                  <c:pt idx="2">
                    <c:v>0.068497428823963</c:v>
                  </c:pt>
                  <c:pt idx="3">
                    <c:v>0.0474639334651191</c:v>
                  </c:pt>
                  <c:pt idx="4">
                    <c:v>0.0312652170921124</c:v>
                  </c:pt>
                  <c:pt idx="5">
                    <c:v>0.0435221234112721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T47D!$A$70:$A$75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T47D!$O$53:$O$58</c:f>
              <c:numCache>
                <c:formatCode>General</c:formatCode>
                <c:ptCount val="6"/>
                <c:pt idx="0">
                  <c:v>0.458271910955072</c:v>
                </c:pt>
                <c:pt idx="1">
                  <c:v>0.567550329473042</c:v>
                </c:pt>
                <c:pt idx="2">
                  <c:v>0.737203753310186</c:v>
                </c:pt>
                <c:pt idx="3">
                  <c:v>0.637630896377921</c:v>
                </c:pt>
                <c:pt idx="4">
                  <c:v>0.550480512920904</c:v>
                </c:pt>
                <c:pt idx="5">
                  <c:v>0.527821009770336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T47D!$A$68</c:f>
              <c:strCache>
                <c:ptCount val="1"/>
                <c:pt idx="0">
                  <c:v>T47D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T47D!$AL$59:$AL$64</c:f>
                <c:numCache>
                  <c:formatCode>General</c:formatCode>
                  <c:ptCount val="6"/>
                  <c:pt idx="0">
                    <c:v>0.180228773923146</c:v>
                  </c:pt>
                  <c:pt idx="1">
                    <c:v>0.0934208402035363</c:v>
                  </c:pt>
                  <c:pt idx="2">
                    <c:v>0.0657628273265891</c:v>
                  </c:pt>
                  <c:pt idx="3">
                    <c:v>0.117770882040427</c:v>
                  </c:pt>
                  <c:pt idx="4">
                    <c:v>0.1745534003661</c:v>
                  </c:pt>
                  <c:pt idx="5">
                    <c:v>0.169564308182067</c:v>
                  </c:pt>
                </c:numCache>
              </c:numRef>
            </c:plus>
            <c:minus>
              <c:numRef>
                <c:f>T47D!$AL$59:$AL$64</c:f>
                <c:numCache>
                  <c:formatCode>General</c:formatCode>
                  <c:ptCount val="6"/>
                  <c:pt idx="0">
                    <c:v>0.180228773923146</c:v>
                  </c:pt>
                  <c:pt idx="1">
                    <c:v>0.0934208402035363</c:v>
                  </c:pt>
                  <c:pt idx="2">
                    <c:v>0.0657628273265891</c:v>
                  </c:pt>
                  <c:pt idx="3">
                    <c:v>0.117770882040427</c:v>
                  </c:pt>
                  <c:pt idx="4">
                    <c:v>0.1745534003661</c:v>
                  </c:pt>
                  <c:pt idx="5">
                    <c:v>0.169564308182067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T47D!$A$70:$A$75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T47D!$O$59:$O$64</c:f>
              <c:numCache>
                <c:formatCode>General</c:formatCode>
                <c:ptCount val="6"/>
                <c:pt idx="0">
                  <c:v>1.38629632929143</c:v>
                </c:pt>
                <c:pt idx="1">
                  <c:v>1.34323644230576</c:v>
                </c:pt>
                <c:pt idx="2">
                  <c:v>1.36904170770653</c:v>
                </c:pt>
                <c:pt idx="3">
                  <c:v>1.50759559676477</c:v>
                </c:pt>
                <c:pt idx="4">
                  <c:v>1.51514832930381</c:v>
                </c:pt>
                <c:pt idx="5">
                  <c:v>1.4984416819825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36736"/>
        <c:axId val="112237312"/>
      </c:scatterChart>
      <c:valAx>
        <c:axId val="112236736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</a:t>
                </a:r>
                <a:r>
                  <a:rPr lang="nl-NL" b="1" baseline="0"/>
                  <a:t>of stimulation with aa and ins (in minutes</a:t>
                </a:r>
                <a:r>
                  <a:rPr lang="nl-NL" baseline="0"/>
                  <a:t>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237312"/>
        <c:crosses val="autoZero"/>
        <c:crossBetween val="midCat"/>
      </c:valAx>
      <c:valAx>
        <c:axId val="112237312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b="1"/>
                  <a:t>Relative</a:t>
                </a:r>
                <a:r>
                  <a:rPr lang="nl-NL" b="1" baseline="0"/>
                  <a:t> intesity</a:t>
                </a:r>
                <a:endParaRPr lang="nl-NL" b="1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236736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4E-BP1pT37/46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T47D!$A$67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T47D!$AM$53:$AM$58</c:f>
                <c:numCache>
                  <c:formatCode>General</c:formatCode>
                  <c:ptCount val="6"/>
                  <c:pt idx="0">
                    <c:v>0.123086640634439</c:v>
                  </c:pt>
                  <c:pt idx="1">
                    <c:v>0.0592926256578067</c:v>
                  </c:pt>
                  <c:pt idx="2">
                    <c:v>0.0785270673642478</c:v>
                  </c:pt>
                  <c:pt idx="3">
                    <c:v>0.067807652639053</c:v>
                  </c:pt>
                  <c:pt idx="4">
                    <c:v>0.0584363647563638</c:v>
                  </c:pt>
                  <c:pt idx="5">
                    <c:v>0.043526431788854</c:v>
                  </c:pt>
                </c:numCache>
              </c:numRef>
            </c:plus>
            <c:minus>
              <c:numRef>
                <c:f>T47D!$AM$53:$AM$58</c:f>
                <c:numCache>
                  <c:formatCode>General</c:formatCode>
                  <c:ptCount val="6"/>
                  <c:pt idx="0">
                    <c:v>0.123086640634439</c:v>
                  </c:pt>
                  <c:pt idx="1">
                    <c:v>0.0592926256578067</c:v>
                  </c:pt>
                  <c:pt idx="2">
                    <c:v>0.0785270673642478</c:v>
                  </c:pt>
                  <c:pt idx="3">
                    <c:v>0.067807652639053</c:v>
                  </c:pt>
                  <c:pt idx="4">
                    <c:v>0.0584363647563638</c:v>
                  </c:pt>
                  <c:pt idx="5">
                    <c:v>0.043526431788854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T47D!$A$70:$A$75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T47D!$P$53:$P$58</c:f>
              <c:numCache>
                <c:formatCode>General</c:formatCode>
                <c:ptCount val="6"/>
                <c:pt idx="0">
                  <c:v>0.488169403298487</c:v>
                </c:pt>
                <c:pt idx="1">
                  <c:v>0.932585316095904</c:v>
                </c:pt>
                <c:pt idx="2">
                  <c:v>0.935002356287394</c:v>
                </c:pt>
                <c:pt idx="3">
                  <c:v>0.922235488952578</c:v>
                </c:pt>
                <c:pt idx="4">
                  <c:v>0.850056065924776</c:v>
                </c:pt>
                <c:pt idx="5">
                  <c:v>0.801442905378087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T47D!$A$68</c:f>
              <c:strCache>
                <c:ptCount val="1"/>
                <c:pt idx="0">
                  <c:v>T47D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T47D!$AM$59:$AM$64</c:f>
                <c:numCache>
                  <c:formatCode>General</c:formatCode>
                  <c:ptCount val="6"/>
                  <c:pt idx="0">
                    <c:v>0.0943029142396922</c:v>
                  </c:pt>
                  <c:pt idx="1">
                    <c:v>0.103263246633621</c:v>
                  </c:pt>
                  <c:pt idx="2">
                    <c:v>0.0705627844418313</c:v>
                  </c:pt>
                  <c:pt idx="3">
                    <c:v>0.080978133853064</c:v>
                  </c:pt>
                  <c:pt idx="4">
                    <c:v>0.0772543599681987</c:v>
                  </c:pt>
                  <c:pt idx="5">
                    <c:v>0.0781748146091371</c:v>
                  </c:pt>
                </c:numCache>
              </c:numRef>
            </c:plus>
            <c:minus>
              <c:numRef>
                <c:f>T47D!$AM$59:$AM$64</c:f>
                <c:numCache>
                  <c:formatCode>General</c:formatCode>
                  <c:ptCount val="6"/>
                  <c:pt idx="0">
                    <c:v>0.0943029142396922</c:v>
                  </c:pt>
                  <c:pt idx="1">
                    <c:v>0.103263246633621</c:v>
                  </c:pt>
                  <c:pt idx="2">
                    <c:v>0.0705627844418313</c:v>
                  </c:pt>
                  <c:pt idx="3">
                    <c:v>0.080978133853064</c:v>
                  </c:pt>
                  <c:pt idx="4">
                    <c:v>0.0772543599681987</c:v>
                  </c:pt>
                  <c:pt idx="5">
                    <c:v>0.0781748146091371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T47D!$A$70:$A$75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T47D!$P$59:$P$64</c:f>
              <c:numCache>
                <c:formatCode>General</c:formatCode>
                <c:ptCount val="6"/>
                <c:pt idx="0">
                  <c:v>0.809653949590925</c:v>
                </c:pt>
                <c:pt idx="1">
                  <c:v>1.21420297883456</c:v>
                </c:pt>
                <c:pt idx="2">
                  <c:v>1.23470243428006</c:v>
                </c:pt>
                <c:pt idx="3">
                  <c:v>1.3395763931875</c:v>
                </c:pt>
                <c:pt idx="4">
                  <c:v>1.25469254215186</c:v>
                </c:pt>
                <c:pt idx="5">
                  <c:v>1.29153924944151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36928"/>
        <c:axId val="112437504"/>
      </c:scatterChart>
      <c:valAx>
        <c:axId val="112436928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437504"/>
        <c:crosses val="autoZero"/>
        <c:crossBetween val="midCat"/>
      </c:valAx>
      <c:valAx>
        <c:axId val="112437504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Relative intesity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436928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GAPDH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T47D!$A$67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T47D!$AN$53:$AN$58</c:f>
                <c:numCache>
                  <c:formatCode>General</c:formatCode>
                  <c:ptCount val="6"/>
                  <c:pt idx="0">
                    <c:v>0.0757393101773983</c:v>
                  </c:pt>
                  <c:pt idx="1">
                    <c:v>0.157364997957402</c:v>
                  </c:pt>
                  <c:pt idx="2">
                    <c:v>0.16058408615232</c:v>
                  </c:pt>
                  <c:pt idx="3">
                    <c:v>0.143282517832705</c:v>
                  </c:pt>
                  <c:pt idx="4">
                    <c:v>0.0848380895228592</c:v>
                  </c:pt>
                  <c:pt idx="5">
                    <c:v>0.0468147874836915</c:v>
                  </c:pt>
                </c:numCache>
              </c:numRef>
            </c:plus>
            <c:minus>
              <c:numRef>
                <c:f>T47D!$AN$53:$AN$58</c:f>
                <c:numCache>
                  <c:formatCode>General</c:formatCode>
                  <c:ptCount val="6"/>
                  <c:pt idx="0">
                    <c:v>0.0757393101773983</c:v>
                  </c:pt>
                  <c:pt idx="1">
                    <c:v>0.157364997957402</c:v>
                  </c:pt>
                  <c:pt idx="2">
                    <c:v>0.16058408615232</c:v>
                  </c:pt>
                  <c:pt idx="3">
                    <c:v>0.143282517832705</c:v>
                  </c:pt>
                  <c:pt idx="4">
                    <c:v>0.0848380895228592</c:v>
                  </c:pt>
                  <c:pt idx="5">
                    <c:v>0.0468147874836915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T47D!$A$70:$A$75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T47D!$Q$53:$Q$58</c:f>
              <c:numCache>
                <c:formatCode>General</c:formatCode>
                <c:ptCount val="6"/>
                <c:pt idx="0">
                  <c:v>1.43638185689835</c:v>
                </c:pt>
                <c:pt idx="1">
                  <c:v>1.40080729125723</c:v>
                </c:pt>
                <c:pt idx="2">
                  <c:v>1.3059042627354</c:v>
                </c:pt>
                <c:pt idx="3">
                  <c:v>1.31558975133856</c:v>
                </c:pt>
                <c:pt idx="4">
                  <c:v>1.19978639296429</c:v>
                </c:pt>
                <c:pt idx="5">
                  <c:v>1.30185536653797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T47D!$A$68</c:f>
              <c:strCache>
                <c:ptCount val="1"/>
                <c:pt idx="0">
                  <c:v>T47D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T47D!$AN$59:$AN$64</c:f>
                <c:numCache>
                  <c:formatCode>General</c:formatCode>
                  <c:ptCount val="6"/>
                  <c:pt idx="0">
                    <c:v>0.117791824956244</c:v>
                  </c:pt>
                  <c:pt idx="1">
                    <c:v>0.0997810055598334</c:v>
                  </c:pt>
                  <c:pt idx="2">
                    <c:v>0.109708347723361</c:v>
                  </c:pt>
                  <c:pt idx="3">
                    <c:v>0.0983348167819152</c:v>
                  </c:pt>
                  <c:pt idx="4">
                    <c:v>0.069386775563768</c:v>
                  </c:pt>
                  <c:pt idx="5">
                    <c:v>0.0786542392859522</c:v>
                  </c:pt>
                </c:numCache>
              </c:numRef>
            </c:plus>
            <c:minus>
              <c:numRef>
                <c:f>T47D!$AN$59:$AN$64</c:f>
                <c:numCache>
                  <c:formatCode>General</c:formatCode>
                  <c:ptCount val="6"/>
                  <c:pt idx="0">
                    <c:v>0.117791824956244</c:v>
                  </c:pt>
                  <c:pt idx="1">
                    <c:v>0.0997810055598334</c:v>
                  </c:pt>
                  <c:pt idx="2">
                    <c:v>0.109708347723361</c:v>
                  </c:pt>
                  <c:pt idx="3">
                    <c:v>0.0983348167819152</c:v>
                  </c:pt>
                  <c:pt idx="4">
                    <c:v>0.069386775563768</c:v>
                  </c:pt>
                  <c:pt idx="5">
                    <c:v>0.0786542392859522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T47D!$A$70:$A$75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T47D!$Q$59:$Q$64</c:f>
              <c:numCache>
                <c:formatCode>General</c:formatCode>
                <c:ptCount val="6"/>
                <c:pt idx="0">
                  <c:v>0.633956117509483</c:v>
                </c:pt>
                <c:pt idx="1">
                  <c:v>0.606336409189319</c:v>
                </c:pt>
                <c:pt idx="2">
                  <c:v>0.649266852336427</c:v>
                </c:pt>
                <c:pt idx="3">
                  <c:v>0.696247534845596</c:v>
                </c:pt>
                <c:pt idx="4">
                  <c:v>0.635791079281843</c:v>
                </c:pt>
                <c:pt idx="5">
                  <c:v>0.849779971687834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39808"/>
        <c:axId val="112440384"/>
      </c:scatterChart>
      <c:valAx>
        <c:axId val="112439808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</a:t>
                </a:r>
                <a:r>
                  <a:rPr lang="nl-NL" b="1" baseline="0"/>
                  <a:t>of stimulation with aa and ins (in minutes</a:t>
                </a:r>
                <a:r>
                  <a:rPr lang="nl-NL" baseline="0"/>
                  <a:t>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440384"/>
        <c:crosses val="autoZero"/>
        <c:crossBetween val="midCat"/>
      </c:valAx>
      <c:valAx>
        <c:axId val="112440384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b="1"/>
                  <a:t>Relative</a:t>
                </a:r>
                <a:r>
                  <a:rPr lang="nl-NL" b="1" baseline="0"/>
                  <a:t> intesity</a:t>
                </a:r>
                <a:endParaRPr lang="nl-NL" b="1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439808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ERK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T47D!$A$67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T47D!$AO$53:$AO$58</c:f>
                <c:numCache>
                  <c:formatCode>General</c:formatCode>
                  <c:ptCount val="6"/>
                  <c:pt idx="0">
                    <c:v>0.0946191662470768</c:v>
                  </c:pt>
                  <c:pt idx="1">
                    <c:v>0.0917932779093127</c:v>
                  </c:pt>
                  <c:pt idx="2">
                    <c:v>0.0649492180335446</c:v>
                  </c:pt>
                  <c:pt idx="3">
                    <c:v>0.0848759359427434</c:v>
                  </c:pt>
                  <c:pt idx="4">
                    <c:v>0.0645747875590962</c:v>
                  </c:pt>
                  <c:pt idx="5">
                    <c:v>0.0659387007027392</c:v>
                  </c:pt>
                </c:numCache>
              </c:numRef>
            </c:plus>
            <c:minus>
              <c:numRef>
                <c:f>T47D!$AO$53:$AO$58</c:f>
                <c:numCache>
                  <c:formatCode>General</c:formatCode>
                  <c:ptCount val="6"/>
                  <c:pt idx="0">
                    <c:v>0.0946191662470768</c:v>
                  </c:pt>
                  <c:pt idx="1">
                    <c:v>0.0917932779093127</c:v>
                  </c:pt>
                  <c:pt idx="2">
                    <c:v>0.0649492180335446</c:v>
                  </c:pt>
                  <c:pt idx="3">
                    <c:v>0.0848759359427434</c:v>
                  </c:pt>
                  <c:pt idx="4">
                    <c:v>0.0645747875590962</c:v>
                  </c:pt>
                  <c:pt idx="5">
                    <c:v>0.0659387007027392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T47D!$A$70:$A$75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T47D!$R$53:$R$58</c:f>
              <c:numCache>
                <c:formatCode>General</c:formatCode>
                <c:ptCount val="6"/>
                <c:pt idx="0">
                  <c:v>1.30504803757625</c:v>
                </c:pt>
                <c:pt idx="1">
                  <c:v>1.26430657630053</c:v>
                </c:pt>
                <c:pt idx="2">
                  <c:v>1.24621137215066</c:v>
                </c:pt>
                <c:pt idx="3">
                  <c:v>1.2954592864627</c:v>
                </c:pt>
                <c:pt idx="4">
                  <c:v>1.18303038844202</c:v>
                </c:pt>
                <c:pt idx="5">
                  <c:v>1.21386172838853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T47D!$A$68</c:f>
              <c:strCache>
                <c:ptCount val="1"/>
                <c:pt idx="0">
                  <c:v>T47D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T47D!$AO$59:$AO$64</c:f>
                <c:numCache>
                  <c:formatCode>General</c:formatCode>
                  <c:ptCount val="6"/>
                  <c:pt idx="0">
                    <c:v>0.0581027145052941</c:v>
                  </c:pt>
                  <c:pt idx="1">
                    <c:v>0.0898532472343448</c:v>
                  </c:pt>
                  <c:pt idx="2">
                    <c:v>0.0970163949124117</c:v>
                  </c:pt>
                  <c:pt idx="3">
                    <c:v>0.0747062165910201</c:v>
                  </c:pt>
                  <c:pt idx="4">
                    <c:v>0.0767524505504399</c:v>
                  </c:pt>
                  <c:pt idx="5">
                    <c:v>0.0684862116102313</c:v>
                  </c:pt>
                </c:numCache>
              </c:numRef>
            </c:plus>
            <c:minus>
              <c:numRef>
                <c:f>T47D!$AO$59:$AO$64</c:f>
                <c:numCache>
                  <c:formatCode>General</c:formatCode>
                  <c:ptCount val="6"/>
                  <c:pt idx="0">
                    <c:v>0.0581027145052941</c:v>
                  </c:pt>
                  <c:pt idx="1">
                    <c:v>0.0898532472343448</c:v>
                  </c:pt>
                  <c:pt idx="2">
                    <c:v>0.0970163949124117</c:v>
                  </c:pt>
                  <c:pt idx="3">
                    <c:v>0.0747062165910201</c:v>
                  </c:pt>
                  <c:pt idx="4">
                    <c:v>0.0767524505504399</c:v>
                  </c:pt>
                  <c:pt idx="5">
                    <c:v>0.0684862116102313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T47D!$A$70:$A$75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T47D!$R$59:$R$64</c:f>
              <c:numCache>
                <c:formatCode>General</c:formatCode>
                <c:ptCount val="6"/>
                <c:pt idx="0">
                  <c:v>0.71725361541493</c:v>
                </c:pt>
                <c:pt idx="1">
                  <c:v>0.755743409814092</c:v>
                </c:pt>
                <c:pt idx="2">
                  <c:v>0.725353260296451</c:v>
                </c:pt>
                <c:pt idx="3">
                  <c:v>0.763773741130635</c:v>
                </c:pt>
                <c:pt idx="4">
                  <c:v>0.748814846191174</c:v>
                </c:pt>
                <c:pt idx="5">
                  <c:v>0.771711291403381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36928"/>
        <c:axId val="112437504"/>
      </c:scatterChart>
      <c:valAx>
        <c:axId val="112436928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437504"/>
        <c:crosses val="autoZero"/>
        <c:crossBetween val="midCat"/>
      </c:valAx>
      <c:valAx>
        <c:axId val="112437504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Relative intesity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436928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ERK-pT202/Y204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T47D!$A$67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T47D!$AM$53:$AM$58</c:f>
                <c:numCache>
                  <c:formatCode>General</c:formatCode>
                  <c:ptCount val="6"/>
                  <c:pt idx="0">
                    <c:v>0.123086640634439</c:v>
                  </c:pt>
                  <c:pt idx="1">
                    <c:v>0.0592926256578067</c:v>
                  </c:pt>
                  <c:pt idx="2">
                    <c:v>0.0785270673642478</c:v>
                  </c:pt>
                  <c:pt idx="3">
                    <c:v>0.067807652639053</c:v>
                  </c:pt>
                  <c:pt idx="4">
                    <c:v>0.0584363647563638</c:v>
                  </c:pt>
                  <c:pt idx="5">
                    <c:v>0.043526431788854</c:v>
                  </c:pt>
                </c:numCache>
              </c:numRef>
            </c:plus>
            <c:minus>
              <c:numRef>
                <c:f>T47D!$AM$53:$AM$58</c:f>
                <c:numCache>
                  <c:formatCode>General</c:formatCode>
                  <c:ptCount val="6"/>
                  <c:pt idx="0">
                    <c:v>0.123086640634439</c:v>
                  </c:pt>
                  <c:pt idx="1">
                    <c:v>0.0592926256578067</c:v>
                  </c:pt>
                  <c:pt idx="2">
                    <c:v>0.0785270673642478</c:v>
                  </c:pt>
                  <c:pt idx="3">
                    <c:v>0.067807652639053</c:v>
                  </c:pt>
                  <c:pt idx="4">
                    <c:v>0.0584363647563638</c:v>
                  </c:pt>
                  <c:pt idx="5">
                    <c:v>0.043526431788854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T47D!$A$70:$A$75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T47D!$S$53:$S$58</c:f>
              <c:numCache>
                <c:formatCode>General</c:formatCode>
                <c:ptCount val="6"/>
                <c:pt idx="0">
                  <c:v>0.115661367704882</c:v>
                </c:pt>
                <c:pt idx="1">
                  <c:v>0.726199768974836</c:v>
                </c:pt>
                <c:pt idx="2">
                  <c:v>0.325312952057636</c:v>
                </c:pt>
                <c:pt idx="3">
                  <c:v>0.287228305209016</c:v>
                </c:pt>
                <c:pt idx="4">
                  <c:v>0.226960825910127</c:v>
                </c:pt>
                <c:pt idx="5">
                  <c:v>0.223335985071801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T47D!$A$68</c:f>
              <c:strCache>
                <c:ptCount val="1"/>
                <c:pt idx="0">
                  <c:v>T47D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T47D!$AP$59:$AP$64</c:f>
                <c:numCache>
                  <c:formatCode>General</c:formatCode>
                  <c:ptCount val="6"/>
                  <c:pt idx="0">
                    <c:v>0.0919709675672876</c:v>
                  </c:pt>
                  <c:pt idx="1">
                    <c:v>0.398580189321814</c:v>
                  </c:pt>
                  <c:pt idx="2">
                    <c:v>0.152420845425122</c:v>
                  </c:pt>
                  <c:pt idx="3">
                    <c:v>0.089750987054499</c:v>
                  </c:pt>
                  <c:pt idx="4">
                    <c:v>0.0533020637409785</c:v>
                  </c:pt>
                  <c:pt idx="5">
                    <c:v>0.11198374133723</c:v>
                  </c:pt>
                </c:numCache>
              </c:numRef>
            </c:plus>
            <c:minus>
              <c:numRef>
                <c:f>T47D!$AP$59:$AP$64</c:f>
                <c:numCache>
                  <c:formatCode>General</c:formatCode>
                  <c:ptCount val="6"/>
                  <c:pt idx="0">
                    <c:v>0.0919709675672876</c:v>
                  </c:pt>
                  <c:pt idx="1">
                    <c:v>0.398580189321814</c:v>
                  </c:pt>
                  <c:pt idx="2">
                    <c:v>0.152420845425122</c:v>
                  </c:pt>
                  <c:pt idx="3">
                    <c:v>0.089750987054499</c:v>
                  </c:pt>
                  <c:pt idx="4">
                    <c:v>0.0533020637409785</c:v>
                  </c:pt>
                  <c:pt idx="5">
                    <c:v>0.11198374133723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T47D!$A$70:$A$75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T47D!$S$59:$S$64</c:f>
              <c:numCache>
                <c:formatCode>General</c:formatCode>
                <c:ptCount val="6"/>
                <c:pt idx="0">
                  <c:v>0.45171188446228</c:v>
                </c:pt>
                <c:pt idx="1">
                  <c:v>4.59666218565282</c:v>
                </c:pt>
                <c:pt idx="2">
                  <c:v>2.69896622440595</c:v>
                </c:pt>
                <c:pt idx="3">
                  <c:v>0.858241606109731</c:v>
                </c:pt>
                <c:pt idx="4">
                  <c:v>0.729236480624861</c:v>
                </c:pt>
                <c:pt idx="5">
                  <c:v>0.811355266757565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36928"/>
        <c:axId val="112437504"/>
      </c:scatterChart>
      <c:valAx>
        <c:axId val="112436928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437504"/>
        <c:crosses val="autoZero"/>
        <c:crossBetween val="midCat"/>
      </c:valAx>
      <c:valAx>
        <c:axId val="112437504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Relative intesity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436928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p38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"MCF-7"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x"/>
            <c:errBarType val="both"/>
            <c:errValType val="cust"/>
            <c:noEndCap val="0"/>
            <c:plus>
              <c:numRef>
                <c:f>T47D!$AQ$53:$AQ$58</c:f>
                <c:numCache>
                  <c:formatCode>General</c:formatCode>
                  <c:ptCount val="6"/>
                  <c:pt idx="0">
                    <c:v>0.0610914292159004</c:v>
                  </c:pt>
                  <c:pt idx="1">
                    <c:v>0.0761351649676539</c:v>
                  </c:pt>
                  <c:pt idx="2">
                    <c:v>0.0811543317711826</c:v>
                  </c:pt>
                  <c:pt idx="3">
                    <c:v>0.127734417606646</c:v>
                  </c:pt>
                  <c:pt idx="4">
                    <c:v>0.0432452004078066</c:v>
                  </c:pt>
                  <c:pt idx="5">
                    <c:v>0.0629129127821886</c:v>
                  </c:pt>
                </c:numCache>
              </c:numRef>
            </c:plus>
            <c:minus>
              <c:numRef>
                <c:f>T47D!$AQ$53:$AQ$58</c:f>
                <c:numCache>
                  <c:formatCode>General</c:formatCode>
                  <c:ptCount val="6"/>
                  <c:pt idx="0">
                    <c:v>0.0610914292159004</c:v>
                  </c:pt>
                  <c:pt idx="1">
                    <c:v>0.0761351649676539</c:v>
                  </c:pt>
                  <c:pt idx="2">
                    <c:v>0.0811543317711826</c:v>
                  </c:pt>
                  <c:pt idx="3">
                    <c:v>0.127734417606646</c:v>
                  </c:pt>
                  <c:pt idx="4">
                    <c:v>0.0432452004078066</c:v>
                  </c:pt>
                  <c:pt idx="5">
                    <c:v>0.0629129127821886</c:v>
                  </c:pt>
                </c:numCache>
              </c:numRef>
            </c:minus>
          </c:errBars>
          <c:xVal>
            <c:numRef>
              <c:f>T47D!$A$70:$A$75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T47D!$T$53:$T$58</c:f>
              <c:numCache>
                <c:formatCode>General</c:formatCode>
                <c:ptCount val="6"/>
                <c:pt idx="0">
                  <c:v>1.07022371271804</c:v>
                </c:pt>
                <c:pt idx="1">
                  <c:v>1.13069446590405</c:v>
                </c:pt>
                <c:pt idx="2">
                  <c:v>1.16597847720041</c:v>
                </c:pt>
                <c:pt idx="3">
                  <c:v>1.10379816631918</c:v>
                </c:pt>
                <c:pt idx="4">
                  <c:v>0.987245078269021</c:v>
                </c:pt>
                <c:pt idx="5">
                  <c:v>0.976264997478481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"T47D"</c:f>
              <c:strCache>
                <c:ptCount val="1"/>
                <c:pt idx="0">
                  <c:v>T47D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T47D!$AQ$59:$AQ$64</c:f>
                <c:numCache>
                  <c:formatCode>General</c:formatCode>
                  <c:ptCount val="6"/>
                  <c:pt idx="0">
                    <c:v>0.0424091780417376</c:v>
                  </c:pt>
                  <c:pt idx="1">
                    <c:v>0.0786985473405285</c:v>
                  </c:pt>
                  <c:pt idx="2">
                    <c:v>0.0336522587337702</c:v>
                  </c:pt>
                  <c:pt idx="3">
                    <c:v>0.075252860879092</c:v>
                  </c:pt>
                  <c:pt idx="4">
                    <c:v>0.0203435537387558</c:v>
                  </c:pt>
                  <c:pt idx="5">
                    <c:v>0.12258275113915</c:v>
                  </c:pt>
                </c:numCache>
              </c:numRef>
            </c:plus>
            <c:minus>
              <c:numRef>
                <c:f>T47D!$AQ$59:$AQ$64</c:f>
                <c:numCache>
                  <c:formatCode>General</c:formatCode>
                  <c:ptCount val="6"/>
                  <c:pt idx="0">
                    <c:v>0.0424091780417376</c:v>
                  </c:pt>
                  <c:pt idx="1">
                    <c:v>0.0786985473405285</c:v>
                  </c:pt>
                  <c:pt idx="2">
                    <c:v>0.0336522587337702</c:v>
                  </c:pt>
                  <c:pt idx="3">
                    <c:v>0.075252860879092</c:v>
                  </c:pt>
                  <c:pt idx="4">
                    <c:v>0.0203435537387558</c:v>
                  </c:pt>
                  <c:pt idx="5">
                    <c:v>0.12258275113915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T47D!$A$70:$A$75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T47D!$T$59:$T$64</c:f>
              <c:numCache>
                <c:formatCode>General</c:formatCode>
                <c:ptCount val="6"/>
                <c:pt idx="0">
                  <c:v>0.935648155682006</c:v>
                </c:pt>
                <c:pt idx="1">
                  <c:v>0.926703719936346</c:v>
                </c:pt>
                <c:pt idx="2">
                  <c:v>0.914529169264011</c:v>
                </c:pt>
                <c:pt idx="3">
                  <c:v>1.01061524362208</c:v>
                </c:pt>
                <c:pt idx="4">
                  <c:v>0.874530756838135</c:v>
                </c:pt>
                <c:pt idx="5">
                  <c:v>0.905326094674336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36928"/>
        <c:axId val="112437504"/>
      </c:scatterChart>
      <c:valAx>
        <c:axId val="112436928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437504"/>
        <c:crosses val="autoZero"/>
        <c:crossBetween val="midCat"/>
      </c:valAx>
      <c:valAx>
        <c:axId val="112437504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Relative intesity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436928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AktpT308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T47D!$A$67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T47D!$Z$53:$Z$58</c:f>
                <c:numCache>
                  <c:formatCode>General</c:formatCode>
                  <c:ptCount val="6"/>
                  <c:pt idx="0">
                    <c:v>0.0328537720824515</c:v>
                  </c:pt>
                  <c:pt idx="1">
                    <c:v>0.0190322971416426</c:v>
                  </c:pt>
                  <c:pt idx="2">
                    <c:v>0.0386221850809531</c:v>
                  </c:pt>
                  <c:pt idx="3">
                    <c:v>0.0447719756981786</c:v>
                  </c:pt>
                  <c:pt idx="4">
                    <c:v>0.0591922921452841</c:v>
                  </c:pt>
                  <c:pt idx="5">
                    <c:v>0.0564266497681774</c:v>
                  </c:pt>
                </c:numCache>
              </c:numRef>
            </c:plus>
            <c:minus>
              <c:numRef>
                <c:f>T47D!$Z$53:$Z$58</c:f>
                <c:numCache>
                  <c:formatCode>General</c:formatCode>
                  <c:ptCount val="6"/>
                  <c:pt idx="0">
                    <c:v>0.0328537720824515</c:v>
                  </c:pt>
                  <c:pt idx="1">
                    <c:v>0.0190322971416426</c:v>
                  </c:pt>
                  <c:pt idx="2">
                    <c:v>0.0386221850809531</c:v>
                  </c:pt>
                  <c:pt idx="3">
                    <c:v>0.0447719756981786</c:v>
                  </c:pt>
                  <c:pt idx="4">
                    <c:v>0.0591922921452841</c:v>
                  </c:pt>
                  <c:pt idx="5">
                    <c:v>0.0564266497681774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T47D!$A$70:$A$75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T47D!$C$53:$C$58</c:f>
              <c:numCache>
                <c:formatCode>General</c:formatCode>
                <c:ptCount val="6"/>
                <c:pt idx="0">
                  <c:v>0.486243415334846</c:v>
                </c:pt>
                <c:pt idx="1">
                  <c:v>0.877202926186176</c:v>
                </c:pt>
                <c:pt idx="2">
                  <c:v>0.825080117168012</c:v>
                </c:pt>
                <c:pt idx="3">
                  <c:v>0.926052686618914</c:v>
                </c:pt>
                <c:pt idx="4">
                  <c:v>0.798865126483727</c:v>
                </c:pt>
                <c:pt idx="5">
                  <c:v>0.868790868231727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T47D!$A$68</c:f>
              <c:strCache>
                <c:ptCount val="1"/>
                <c:pt idx="0">
                  <c:v>T47D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T47D!$Z$59:$Z$64</c:f>
                <c:numCache>
                  <c:formatCode>General</c:formatCode>
                  <c:ptCount val="6"/>
                  <c:pt idx="0">
                    <c:v>0.0605925960489867</c:v>
                  </c:pt>
                  <c:pt idx="1">
                    <c:v>0.0496624465606912</c:v>
                  </c:pt>
                  <c:pt idx="2">
                    <c:v>0.0777206989324077</c:v>
                  </c:pt>
                  <c:pt idx="3">
                    <c:v>0.0344613466853223</c:v>
                  </c:pt>
                  <c:pt idx="4">
                    <c:v>0.111140587092333</c:v>
                  </c:pt>
                  <c:pt idx="5">
                    <c:v>0.0873910077742315</c:v>
                  </c:pt>
                </c:numCache>
              </c:numRef>
            </c:plus>
            <c:minus>
              <c:numRef>
                <c:f>T47D!$Z$59:$Z$64</c:f>
                <c:numCache>
                  <c:formatCode>General</c:formatCode>
                  <c:ptCount val="6"/>
                  <c:pt idx="0">
                    <c:v>0.0605925960489867</c:v>
                  </c:pt>
                  <c:pt idx="1">
                    <c:v>0.0496624465606912</c:v>
                  </c:pt>
                  <c:pt idx="2">
                    <c:v>0.0777206989324077</c:v>
                  </c:pt>
                  <c:pt idx="3">
                    <c:v>0.0344613466853223</c:v>
                  </c:pt>
                  <c:pt idx="4">
                    <c:v>0.111140587092333</c:v>
                  </c:pt>
                  <c:pt idx="5">
                    <c:v>0.0873910077742315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T47D!$A$70:$A$75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T47D!$C$59:$C$64</c:f>
              <c:numCache>
                <c:formatCode>General</c:formatCode>
                <c:ptCount val="6"/>
                <c:pt idx="0">
                  <c:v>0.78679836378531</c:v>
                </c:pt>
                <c:pt idx="1">
                  <c:v>1.33597353551116</c:v>
                </c:pt>
                <c:pt idx="2">
                  <c:v>1.39213961339716</c:v>
                </c:pt>
                <c:pt idx="3">
                  <c:v>1.39747054263748</c:v>
                </c:pt>
                <c:pt idx="4">
                  <c:v>1.21571745851893</c:v>
                </c:pt>
                <c:pt idx="5">
                  <c:v>1.15162040931939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63488"/>
        <c:axId val="64664064"/>
      </c:scatterChart>
      <c:valAx>
        <c:axId val="64663488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4664064"/>
        <c:crosses val="autoZero"/>
        <c:crossBetween val="midCat"/>
      </c:valAx>
      <c:valAx>
        <c:axId val="64664064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Relative intesity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4663488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p38-pT180/Y182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"MCF-7"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T47D!$AR$53:$AR$58</c:f>
                <c:numCache>
                  <c:formatCode>General</c:formatCode>
                  <c:ptCount val="6"/>
                  <c:pt idx="0">
                    <c:v>0.125921922459331</c:v>
                  </c:pt>
                  <c:pt idx="1">
                    <c:v>0.0735056003652804</c:v>
                  </c:pt>
                  <c:pt idx="2">
                    <c:v>0.0749042198196591</c:v>
                  </c:pt>
                  <c:pt idx="3">
                    <c:v>0.0492101709932986</c:v>
                  </c:pt>
                  <c:pt idx="4">
                    <c:v>0.0817571998904885</c:v>
                  </c:pt>
                  <c:pt idx="5">
                    <c:v>0.0531985095916675</c:v>
                  </c:pt>
                </c:numCache>
              </c:numRef>
            </c:plus>
            <c:minus>
              <c:numRef>
                <c:f>T47D!$AR$53:$AR$58</c:f>
                <c:numCache>
                  <c:formatCode>General</c:formatCode>
                  <c:ptCount val="6"/>
                  <c:pt idx="0">
                    <c:v>0.125921922459331</c:v>
                  </c:pt>
                  <c:pt idx="1">
                    <c:v>0.0735056003652804</c:v>
                  </c:pt>
                  <c:pt idx="2">
                    <c:v>0.0749042198196591</c:v>
                  </c:pt>
                  <c:pt idx="3">
                    <c:v>0.0492101709932986</c:v>
                  </c:pt>
                  <c:pt idx="4">
                    <c:v>0.0817571998904885</c:v>
                  </c:pt>
                  <c:pt idx="5">
                    <c:v>0.0531985095916675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T47D!$A$70:$A$75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T47D!$U$53:$U$58</c:f>
              <c:numCache>
                <c:formatCode>General</c:formatCode>
                <c:ptCount val="6"/>
                <c:pt idx="0">
                  <c:v>0.489323519783523</c:v>
                </c:pt>
                <c:pt idx="1">
                  <c:v>0.613855359869367</c:v>
                </c:pt>
                <c:pt idx="2">
                  <c:v>0.439615459970382</c:v>
                </c:pt>
                <c:pt idx="3">
                  <c:v>0.423534816094933</c:v>
                </c:pt>
                <c:pt idx="4">
                  <c:v>0.357248137036123</c:v>
                </c:pt>
                <c:pt idx="5">
                  <c:v>0.270617829482132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"T47D"</c:f>
              <c:strCache>
                <c:ptCount val="1"/>
                <c:pt idx="0">
                  <c:v>T47D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T47D!$AR$59:$AR$64</c:f>
                <c:numCache>
                  <c:formatCode>General</c:formatCode>
                  <c:ptCount val="6"/>
                  <c:pt idx="0">
                    <c:v>0.164577387990146</c:v>
                  </c:pt>
                  <c:pt idx="1">
                    <c:v>0.220375089246244</c:v>
                  </c:pt>
                  <c:pt idx="2">
                    <c:v>0.200457094187463</c:v>
                  </c:pt>
                  <c:pt idx="3">
                    <c:v>0.0666869355175664</c:v>
                  </c:pt>
                  <c:pt idx="4">
                    <c:v>0.0858774968568779</c:v>
                  </c:pt>
                  <c:pt idx="5">
                    <c:v>0.0811647921412861</c:v>
                  </c:pt>
                </c:numCache>
              </c:numRef>
            </c:plus>
            <c:minus>
              <c:numRef>
                <c:f>T47D!$AR$59:$AR$64</c:f>
                <c:numCache>
                  <c:formatCode>General</c:formatCode>
                  <c:ptCount val="6"/>
                  <c:pt idx="0">
                    <c:v>0.164577387990146</c:v>
                  </c:pt>
                  <c:pt idx="1">
                    <c:v>0.220375089246244</c:v>
                  </c:pt>
                  <c:pt idx="2">
                    <c:v>0.200457094187463</c:v>
                  </c:pt>
                  <c:pt idx="3">
                    <c:v>0.0666869355175664</c:v>
                  </c:pt>
                  <c:pt idx="4">
                    <c:v>0.0858774968568779</c:v>
                  </c:pt>
                  <c:pt idx="5">
                    <c:v>0.0811647921412861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T47D!$A$70:$A$75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T47D!$U$59:$U$64</c:f>
              <c:numCache>
                <c:formatCode>General</c:formatCode>
                <c:ptCount val="6"/>
                <c:pt idx="0">
                  <c:v>1.32801420594992</c:v>
                </c:pt>
                <c:pt idx="1">
                  <c:v>3.3268436048124</c:v>
                </c:pt>
                <c:pt idx="2">
                  <c:v>1.88292572898923</c:v>
                </c:pt>
                <c:pt idx="3">
                  <c:v>1.08712330548699</c:v>
                </c:pt>
                <c:pt idx="4">
                  <c:v>0.944360205433024</c:v>
                </c:pt>
                <c:pt idx="5">
                  <c:v>0.886176299097141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36928"/>
        <c:axId val="112437504"/>
      </c:scatterChart>
      <c:valAx>
        <c:axId val="112436928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437504"/>
        <c:crosses val="autoZero"/>
        <c:crossBetween val="midCat"/>
      </c:valAx>
      <c:valAx>
        <c:axId val="112437504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Relative intesity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436928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ER alpha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"MCF-7"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T47D!$AS$53:$AS$58</c:f>
                <c:numCache>
                  <c:formatCode>General</c:formatCode>
                  <c:ptCount val="6"/>
                  <c:pt idx="0">
                    <c:v>0.460773615641124</c:v>
                  </c:pt>
                  <c:pt idx="1">
                    <c:v>0.149527394701159</c:v>
                  </c:pt>
                  <c:pt idx="2">
                    <c:v>0.0861287423933137</c:v>
                  </c:pt>
                  <c:pt idx="3">
                    <c:v>0.156727849795149</c:v>
                  </c:pt>
                  <c:pt idx="4">
                    <c:v>0.147082662368005</c:v>
                  </c:pt>
                  <c:pt idx="5">
                    <c:v>0.121468022613389</c:v>
                  </c:pt>
                </c:numCache>
              </c:numRef>
            </c:plus>
            <c:minus>
              <c:numRef>
                <c:f>T47D!$AS$53:$AS$58</c:f>
                <c:numCache>
                  <c:formatCode>General</c:formatCode>
                  <c:ptCount val="6"/>
                  <c:pt idx="0">
                    <c:v>0.460773615641124</c:v>
                  </c:pt>
                  <c:pt idx="1">
                    <c:v>0.149527394701159</c:v>
                  </c:pt>
                  <c:pt idx="2">
                    <c:v>0.0861287423933137</c:v>
                  </c:pt>
                  <c:pt idx="3">
                    <c:v>0.156727849795149</c:v>
                  </c:pt>
                  <c:pt idx="4">
                    <c:v>0.147082662368005</c:v>
                  </c:pt>
                  <c:pt idx="5">
                    <c:v>0.121468022613389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T47D!$A$70:$A$75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T47D!$V$53:$V$58</c:f>
              <c:numCache>
                <c:formatCode>General</c:formatCode>
                <c:ptCount val="6"/>
                <c:pt idx="0">
                  <c:v>2.06831167778509</c:v>
                </c:pt>
                <c:pt idx="1">
                  <c:v>1.85636048595462</c:v>
                </c:pt>
                <c:pt idx="2">
                  <c:v>1.68003695765507</c:v>
                </c:pt>
                <c:pt idx="3">
                  <c:v>1.54238078862942</c:v>
                </c:pt>
                <c:pt idx="4">
                  <c:v>1.48522230272008</c:v>
                </c:pt>
                <c:pt idx="5">
                  <c:v>1.13396076564559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"T47D"</c:f>
              <c:strCache>
                <c:ptCount val="1"/>
                <c:pt idx="0">
                  <c:v>T47D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T47D!$AS$59:$AS$64</c:f>
                <c:numCache>
                  <c:formatCode>General</c:formatCode>
                  <c:ptCount val="6"/>
                  <c:pt idx="0">
                    <c:v>0.0631835838005656</c:v>
                  </c:pt>
                  <c:pt idx="1">
                    <c:v>0.0271415122819001</c:v>
                  </c:pt>
                  <c:pt idx="2">
                    <c:v>0.0139222630246198</c:v>
                  </c:pt>
                  <c:pt idx="3">
                    <c:v>0.0519316335235095</c:v>
                  </c:pt>
                  <c:pt idx="4">
                    <c:v>0.0545048380038273</c:v>
                  </c:pt>
                  <c:pt idx="5">
                    <c:v>0.0443057319708224</c:v>
                  </c:pt>
                </c:numCache>
              </c:numRef>
            </c:plus>
            <c:minus>
              <c:numRef>
                <c:f>T47D!$AS$59:$AS$64</c:f>
                <c:numCache>
                  <c:formatCode>General</c:formatCode>
                  <c:ptCount val="6"/>
                  <c:pt idx="0">
                    <c:v>0.0631835838005656</c:v>
                  </c:pt>
                  <c:pt idx="1">
                    <c:v>0.0271415122819001</c:v>
                  </c:pt>
                  <c:pt idx="2">
                    <c:v>0.0139222630246198</c:v>
                  </c:pt>
                  <c:pt idx="3">
                    <c:v>0.0519316335235095</c:v>
                  </c:pt>
                  <c:pt idx="4">
                    <c:v>0.0545048380038273</c:v>
                  </c:pt>
                  <c:pt idx="5">
                    <c:v>0.0443057319708224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T47D!$A$70:$A$75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T47D!$V$59:$V$64</c:f>
              <c:numCache>
                <c:formatCode>General</c:formatCode>
                <c:ptCount val="6"/>
                <c:pt idx="0">
                  <c:v>0.379461001502123</c:v>
                </c:pt>
                <c:pt idx="1">
                  <c:v>0.370506905718586</c:v>
                </c:pt>
                <c:pt idx="2">
                  <c:v>0.35188908939095</c:v>
                </c:pt>
                <c:pt idx="3">
                  <c:v>0.352909923927484</c:v>
                </c:pt>
                <c:pt idx="4">
                  <c:v>0.333579132291051</c:v>
                </c:pt>
                <c:pt idx="5">
                  <c:v>0.361102187550104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36928"/>
        <c:axId val="112437504"/>
      </c:scatterChart>
      <c:valAx>
        <c:axId val="112436928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437504"/>
        <c:crosses val="autoZero"/>
        <c:crossBetween val="midCat"/>
      </c:valAx>
      <c:valAx>
        <c:axId val="112437504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Relative intesity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436928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AktpS473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T47D!$A$67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T47D!$AA$53:$AA$58</c:f>
                <c:numCache>
                  <c:formatCode>General</c:formatCode>
                  <c:ptCount val="6"/>
                  <c:pt idx="0">
                    <c:v>0.0504885802978589</c:v>
                  </c:pt>
                  <c:pt idx="1">
                    <c:v>0.0353361796078829</c:v>
                  </c:pt>
                  <c:pt idx="2">
                    <c:v>0.0487754774588883</c:v>
                  </c:pt>
                  <c:pt idx="3">
                    <c:v>0.0707395141625829</c:v>
                  </c:pt>
                  <c:pt idx="4">
                    <c:v>0.0703743324760329</c:v>
                  </c:pt>
                  <c:pt idx="5">
                    <c:v>0.0811087278342185</c:v>
                  </c:pt>
                </c:numCache>
              </c:numRef>
            </c:plus>
            <c:minus>
              <c:numRef>
                <c:f>T47D!$AA$53:$AA$58</c:f>
                <c:numCache>
                  <c:formatCode>General</c:formatCode>
                  <c:ptCount val="6"/>
                  <c:pt idx="0">
                    <c:v>0.0504885802978589</c:v>
                  </c:pt>
                  <c:pt idx="1">
                    <c:v>0.0353361796078829</c:v>
                  </c:pt>
                  <c:pt idx="2">
                    <c:v>0.0487754774588883</c:v>
                  </c:pt>
                  <c:pt idx="3">
                    <c:v>0.0707395141625829</c:v>
                  </c:pt>
                  <c:pt idx="4">
                    <c:v>0.0703743324760329</c:v>
                  </c:pt>
                  <c:pt idx="5">
                    <c:v>0.0811087278342185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T47D!$A$70:$A$75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T47D!$D$53:$D$58</c:f>
              <c:numCache>
                <c:formatCode>General</c:formatCode>
                <c:ptCount val="6"/>
                <c:pt idx="0">
                  <c:v>0.392586169011274</c:v>
                </c:pt>
                <c:pt idx="1">
                  <c:v>0.963897811617077</c:v>
                </c:pt>
                <c:pt idx="2">
                  <c:v>0.947023085009221</c:v>
                </c:pt>
                <c:pt idx="3">
                  <c:v>1.01882977513477</c:v>
                </c:pt>
                <c:pt idx="4">
                  <c:v>0.951640385624823</c:v>
                </c:pt>
                <c:pt idx="5">
                  <c:v>0.991677112685195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T47D!$A$68</c:f>
              <c:strCache>
                <c:ptCount val="1"/>
                <c:pt idx="0">
                  <c:v>T47D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T47D!$AA$59:$AA$64</c:f>
                <c:numCache>
                  <c:formatCode>General</c:formatCode>
                  <c:ptCount val="6"/>
                  <c:pt idx="0">
                    <c:v>0.0581824345901271</c:v>
                  </c:pt>
                  <c:pt idx="1">
                    <c:v>0.0370736267774062</c:v>
                  </c:pt>
                  <c:pt idx="2">
                    <c:v>0.0727007974373291</c:v>
                  </c:pt>
                  <c:pt idx="3">
                    <c:v>0.0677907446879652</c:v>
                  </c:pt>
                  <c:pt idx="4">
                    <c:v>0.120927747937701</c:v>
                  </c:pt>
                  <c:pt idx="5">
                    <c:v>0.0817590811513935</c:v>
                  </c:pt>
                </c:numCache>
              </c:numRef>
            </c:plus>
            <c:minus>
              <c:numRef>
                <c:f>T47D!$AA$59:$AA$64</c:f>
                <c:numCache>
                  <c:formatCode>General</c:formatCode>
                  <c:ptCount val="6"/>
                  <c:pt idx="0">
                    <c:v>0.0581824345901271</c:v>
                  </c:pt>
                  <c:pt idx="1">
                    <c:v>0.0370736267774062</c:v>
                  </c:pt>
                  <c:pt idx="2">
                    <c:v>0.0727007974373291</c:v>
                  </c:pt>
                  <c:pt idx="3">
                    <c:v>0.0677907446879652</c:v>
                  </c:pt>
                  <c:pt idx="4">
                    <c:v>0.120927747937701</c:v>
                  </c:pt>
                  <c:pt idx="5">
                    <c:v>0.0817590811513935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T47D!$A$70:$A$75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T47D!$D$59:$D$64</c:f>
              <c:numCache>
                <c:formatCode>General</c:formatCode>
                <c:ptCount val="6"/>
                <c:pt idx="0">
                  <c:v>0.763635525640016</c:v>
                </c:pt>
                <c:pt idx="1">
                  <c:v>1.16194877246011</c:v>
                </c:pt>
                <c:pt idx="2">
                  <c:v>1.25040051657724</c:v>
                </c:pt>
                <c:pt idx="3">
                  <c:v>1.28774277155797</c:v>
                </c:pt>
                <c:pt idx="4">
                  <c:v>1.20141920844813</c:v>
                </c:pt>
                <c:pt idx="5">
                  <c:v>1.13554362230192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66368"/>
        <c:axId val="64666944"/>
      </c:scatterChart>
      <c:valAx>
        <c:axId val="64666368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4666944"/>
        <c:crosses val="autoZero"/>
        <c:crossBetween val="midCat"/>
      </c:valAx>
      <c:valAx>
        <c:axId val="64666944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Relative intesity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4666368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PRAS40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T47D!$A$67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T47D!$AB$53:$AB$58</c:f>
                <c:numCache>
                  <c:formatCode>General</c:formatCode>
                  <c:ptCount val="6"/>
                  <c:pt idx="0">
                    <c:v>0.0342543790468554</c:v>
                  </c:pt>
                  <c:pt idx="1">
                    <c:v>0.0166747886549001</c:v>
                  </c:pt>
                  <c:pt idx="2">
                    <c:v>0.0309701066561575</c:v>
                  </c:pt>
                  <c:pt idx="3">
                    <c:v>0.0165367531251706</c:v>
                  </c:pt>
                  <c:pt idx="4">
                    <c:v>0.0217404780022714</c:v>
                  </c:pt>
                  <c:pt idx="5">
                    <c:v>0.0354590689875802</c:v>
                  </c:pt>
                </c:numCache>
              </c:numRef>
            </c:plus>
            <c:minus>
              <c:numRef>
                <c:f>T47D!$AB$53:$AB$58</c:f>
                <c:numCache>
                  <c:formatCode>General</c:formatCode>
                  <c:ptCount val="6"/>
                  <c:pt idx="0">
                    <c:v>0.0342543790468554</c:v>
                  </c:pt>
                  <c:pt idx="1">
                    <c:v>0.0166747886549001</c:v>
                  </c:pt>
                  <c:pt idx="2">
                    <c:v>0.0309701066561575</c:v>
                  </c:pt>
                  <c:pt idx="3">
                    <c:v>0.0165367531251706</c:v>
                  </c:pt>
                  <c:pt idx="4">
                    <c:v>0.0217404780022714</c:v>
                  </c:pt>
                  <c:pt idx="5">
                    <c:v>0.0354590689875802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T47D!$A$70:$A$75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T47D!$E$53:$E$58</c:f>
              <c:numCache>
                <c:formatCode>General</c:formatCode>
                <c:ptCount val="6"/>
                <c:pt idx="0">
                  <c:v>0.981967703124733</c:v>
                </c:pt>
                <c:pt idx="1">
                  <c:v>1.0019112109645</c:v>
                </c:pt>
                <c:pt idx="2">
                  <c:v>0.975925532275002</c:v>
                </c:pt>
                <c:pt idx="3">
                  <c:v>0.987136887129805</c:v>
                </c:pt>
                <c:pt idx="4">
                  <c:v>0.932809022652267</c:v>
                </c:pt>
                <c:pt idx="5">
                  <c:v>0.966577196658725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T47D!$A$68</c:f>
              <c:strCache>
                <c:ptCount val="1"/>
                <c:pt idx="0">
                  <c:v>T47D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T47D!$AB$59:$AB$64</c:f>
                <c:numCache>
                  <c:formatCode>General</c:formatCode>
                  <c:ptCount val="6"/>
                  <c:pt idx="0">
                    <c:v>0.0583100354054145</c:v>
                  </c:pt>
                  <c:pt idx="1">
                    <c:v>0.018808939340319</c:v>
                  </c:pt>
                  <c:pt idx="2">
                    <c:v>0.0214505506803626</c:v>
                  </c:pt>
                  <c:pt idx="3">
                    <c:v>0.0364580166086329</c:v>
                  </c:pt>
                  <c:pt idx="4">
                    <c:v>0.0590820129255456</c:v>
                  </c:pt>
                  <c:pt idx="5">
                    <c:v>0.0540783168949964</c:v>
                  </c:pt>
                </c:numCache>
              </c:numRef>
            </c:plus>
            <c:minus>
              <c:numRef>
                <c:f>T47D!$AB$59:$AB$64</c:f>
                <c:numCache>
                  <c:formatCode>General</c:formatCode>
                  <c:ptCount val="6"/>
                  <c:pt idx="0">
                    <c:v>0.0583100354054145</c:v>
                  </c:pt>
                  <c:pt idx="1">
                    <c:v>0.018808939340319</c:v>
                  </c:pt>
                  <c:pt idx="2">
                    <c:v>0.0214505506803626</c:v>
                  </c:pt>
                  <c:pt idx="3">
                    <c:v>0.0364580166086329</c:v>
                  </c:pt>
                  <c:pt idx="4">
                    <c:v>0.0590820129255456</c:v>
                  </c:pt>
                  <c:pt idx="5">
                    <c:v>0.0540783168949964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T47D!$A$70:$A$75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T47D!$E$59:$E$64</c:f>
              <c:numCache>
                <c:formatCode>General</c:formatCode>
                <c:ptCount val="6"/>
                <c:pt idx="0">
                  <c:v>0.967941213528758</c:v>
                </c:pt>
                <c:pt idx="1">
                  <c:v>1.00923616432901</c:v>
                </c:pt>
                <c:pt idx="2">
                  <c:v>1.02734940610301</c:v>
                </c:pt>
                <c:pt idx="3">
                  <c:v>1.06722766806467</c:v>
                </c:pt>
                <c:pt idx="4">
                  <c:v>1.0413826205348</c:v>
                </c:pt>
                <c:pt idx="5">
                  <c:v>1.08254118053655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71136"/>
        <c:axId val="109971712"/>
      </c:scatterChart>
      <c:valAx>
        <c:axId val="109971136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9971712"/>
        <c:crosses val="autoZero"/>
        <c:crossBetween val="midCat"/>
      </c:valAx>
      <c:valAx>
        <c:axId val="109971712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Relative intesity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9971136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PRAS40pT246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T47D!$A$67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T47D!$AC$53:$AC$58</c:f>
                <c:numCache>
                  <c:formatCode>General</c:formatCode>
                  <c:ptCount val="6"/>
                  <c:pt idx="0">
                    <c:v>0.0146555405960279</c:v>
                  </c:pt>
                  <c:pt idx="1">
                    <c:v>0.0464049104046084</c:v>
                  </c:pt>
                  <c:pt idx="2">
                    <c:v>0.0535886412424157</c:v>
                  </c:pt>
                  <c:pt idx="3">
                    <c:v>0.0422917639889183</c:v>
                  </c:pt>
                  <c:pt idx="4">
                    <c:v>0.0440486258755493</c:v>
                  </c:pt>
                  <c:pt idx="5">
                    <c:v>0.0467602598068364</c:v>
                  </c:pt>
                </c:numCache>
              </c:numRef>
            </c:plus>
            <c:minus>
              <c:numRef>
                <c:f>T47D!$AC$53:$AC$58</c:f>
                <c:numCache>
                  <c:formatCode>General</c:formatCode>
                  <c:ptCount val="6"/>
                  <c:pt idx="0">
                    <c:v>0.0146555405960279</c:v>
                  </c:pt>
                  <c:pt idx="1">
                    <c:v>0.0464049104046084</c:v>
                  </c:pt>
                  <c:pt idx="2">
                    <c:v>0.0535886412424157</c:v>
                  </c:pt>
                  <c:pt idx="3">
                    <c:v>0.0422917639889183</c:v>
                  </c:pt>
                  <c:pt idx="4">
                    <c:v>0.0440486258755493</c:v>
                  </c:pt>
                  <c:pt idx="5">
                    <c:v>0.0467602598068364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T47D!$A$70:$A$75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T47D!$F$53:$F$58</c:f>
              <c:numCache>
                <c:formatCode>General</c:formatCode>
                <c:ptCount val="6"/>
                <c:pt idx="0">
                  <c:v>0.387190293625456</c:v>
                </c:pt>
                <c:pt idx="1">
                  <c:v>1.01357138772977</c:v>
                </c:pt>
                <c:pt idx="2">
                  <c:v>1.00776698060316</c:v>
                </c:pt>
                <c:pt idx="3">
                  <c:v>1.00721887318106</c:v>
                </c:pt>
                <c:pt idx="4">
                  <c:v>0.957562541177709</c:v>
                </c:pt>
                <c:pt idx="5">
                  <c:v>1.00722985608942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T47D!$A$68</c:f>
              <c:strCache>
                <c:ptCount val="1"/>
                <c:pt idx="0">
                  <c:v>T47D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T47D!$AC$59:$AC$64</c:f>
                <c:numCache>
                  <c:formatCode>General</c:formatCode>
                  <c:ptCount val="6"/>
                  <c:pt idx="0">
                    <c:v>0.0565568974631288</c:v>
                  </c:pt>
                  <c:pt idx="1">
                    <c:v>0.0257779788032836</c:v>
                  </c:pt>
                  <c:pt idx="2">
                    <c:v>0.0349467878896123</c:v>
                  </c:pt>
                  <c:pt idx="3">
                    <c:v>0.0612520232877679</c:v>
                  </c:pt>
                  <c:pt idx="4">
                    <c:v>0.0567942232121512</c:v>
                  </c:pt>
                  <c:pt idx="5">
                    <c:v>0.0996725674012749</c:v>
                  </c:pt>
                </c:numCache>
              </c:numRef>
            </c:plus>
            <c:minus>
              <c:numRef>
                <c:f>T47D!$AC$59:$AC$64</c:f>
                <c:numCache>
                  <c:formatCode>General</c:formatCode>
                  <c:ptCount val="6"/>
                  <c:pt idx="0">
                    <c:v>0.0565568974631288</c:v>
                  </c:pt>
                  <c:pt idx="1">
                    <c:v>0.0257779788032836</c:v>
                  </c:pt>
                  <c:pt idx="2">
                    <c:v>0.0349467878896123</c:v>
                  </c:pt>
                  <c:pt idx="3">
                    <c:v>0.0612520232877679</c:v>
                  </c:pt>
                  <c:pt idx="4">
                    <c:v>0.0567942232121512</c:v>
                  </c:pt>
                  <c:pt idx="5">
                    <c:v>0.0996725674012749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T47D!$A$70:$A$75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T47D!$F$59:$F$64</c:f>
              <c:numCache>
                <c:formatCode>General</c:formatCode>
                <c:ptCount val="6"/>
                <c:pt idx="0">
                  <c:v>0.981780809010659</c:v>
                </c:pt>
                <c:pt idx="1">
                  <c:v>1.11482715186837</c:v>
                </c:pt>
                <c:pt idx="2">
                  <c:v>1.10540157220046</c:v>
                </c:pt>
                <c:pt idx="3">
                  <c:v>1.16297785735131</c:v>
                </c:pt>
                <c:pt idx="4">
                  <c:v>1.14137489557707</c:v>
                </c:pt>
                <c:pt idx="5">
                  <c:v>1.17838969940851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74016"/>
        <c:axId val="109974592"/>
      </c:scatterChart>
      <c:valAx>
        <c:axId val="109974016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9974592"/>
        <c:crosses val="autoZero"/>
        <c:crossBetween val="midCat"/>
      </c:valAx>
      <c:valAx>
        <c:axId val="109974592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Relative intesity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9974016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PRAS40pS183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T47D!$A$67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T47D!$AD$53:$AD$58</c:f>
                <c:numCache>
                  <c:formatCode>General</c:formatCode>
                  <c:ptCount val="6"/>
                  <c:pt idx="0">
                    <c:v>0.0486837834203219</c:v>
                  </c:pt>
                  <c:pt idx="1">
                    <c:v>0.035708625022457</c:v>
                  </c:pt>
                  <c:pt idx="2">
                    <c:v>0.0308061807896715</c:v>
                  </c:pt>
                  <c:pt idx="3">
                    <c:v>0.0246456912839172</c:v>
                  </c:pt>
                  <c:pt idx="4">
                    <c:v>0.0417724909966128</c:v>
                  </c:pt>
                  <c:pt idx="5">
                    <c:v>0.0412787394775162</c:v>
                  </c:pt>
                </c:numCache>
              </c:numRef>
            </c:plus>
            <c:minus>
              <c:numRef>
                <c:f>T47D!$AD$53:$AD$58</c:f>
                <c:numCache>
                  <c:formatCode>General</c:formatCode>
                  <c:ptCount val="6"/>
                  <c:pt idx="0">
                    <c:v>0.0486837834203219</c:v>
                  </c:pt>
                  <c:pt idx="1">
                    <c:v>0.035708625022457</c:v>
                  </c:pt>
                  <c:pt idx="2">
                    <c:v>0.0308061807896715</c:v>
                  </c:pt>
                  <c:pt idx="3">
                    <c:v>0.0246456912839172</c:v>
                  </c:pt>
                  <c:pt idx="4">
                    <c:v>0.0417724909966128</c:v>
                  </c:pt>
                  <c:pt idx="5">
                    <c:v>0.0412787394775162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T47D!$A$70:$A$75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T47D!$G$53:$G$58</c:f>
              <c:numCache>
                <c:formatCode>General</c:formatCode>
                <c:ptCount val="6"/>
                <c:pt idx="0">
                  <c:v>0.516932115777767</c:v>
                </c:pt>
                <c:pt idx="1">
                  <c:v>0.930517555795611</c:v>
                </c:pt>
                <c:pt idx="2">
                  <c:v>0.99614814178619</c:v>
                </c:pt>
                <c:pt idx="3">
                  <c:v>0.94730033040081</c:v>
                </c:pt>
                <c:pt idx="4">
                  <c:v>0.870052890669107</c:v>
                </c:pt>
                <c:pt idx="5">
                  <c:v>0.966591450786501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T47D!$A$68</c:f>
              <c:strCache>
                <c:ptCount val="1"/>
                <c:pt idx="0">
                  <c:v>T47D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T47D!$AD$59:$AD$64</c:f>
                <c:numCache>
                  <c:formatCode>General</c:formatCode>
                  <c:ptCount val="6"/>
                  <c:pt idx="0">
                    <c:v>0.0697647650819738</c:v>
                  </c:pt>
                  <c:pt idx="1">
                    <c:v>0.058954390823317</c:v>
                  </c:pt>
                  <c:pt idx="2">
                    <c:v>0.0376793399566997</c:v>
                  </c:pt>
                  <c:pt idx="3">
                    <c:v>0.0283296714186377</c:v>
                  </c:pt>
                  <c:pt idx="4">
                    <c:v>0.0678411458152476</c:v>
                  </c:pt>
                  <c:pt idx="5">
                    <c:v>0.0919516201710798</c:v>
                  </c:pt>
                </c:numCache>
              </c:numRef>
            </c:plus>
            <c:minus>
              <c:numRef>
                <c:f>T47D!$AD$59:$AD$64</c:f>
                <c:numCache>
                  <c:formatCode>General</c:formatCode>
                  <c:ptCount val="6"/>
                  <c:pt idx="0">
                    <c:v>0.0697647650819738</c:v>
                  </c:pt>
                  <c:pt idx="1">
                    <c:v>0.058954390823317</c:v>
                  </c:pt>
                  <c:pt idx="2">
                    <c:v>0.0376793399566997</c:v>
                  </c:pt>
                  <c:pt idx="3">
                    <c:v>0.0283296714186377</c:v>
                  </c:pt>
                  <c:pt idx="4">
                    <c:v>0.0678411458152476</c:v>
                  </c:pt>
                  <c:pt idx="5">
                    <c:v>0.0919516201710798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T47D!$A$70:$A$75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T47D!$G$59:$G$64</c:f>
              <c:numCache>
                <c:formatCode>General</c:formatCode>
                <c:ptCount val="6"/>
                <c:pt idx="0">
                  <c:v>0.79405746698276</c:v>
                </c:pt>
                <c:pt idx="1">
                  <c:v>1.13769613183956</c:v>
                </c:pt>
                <c:pt idx="2">
                  <c:v>1.1555329473736</c:v>
                </c:pt>
                <c:pt idx="3">
                  <c:v>1.29680897155568</c:v>
                </c:pt>
                <c:pt idx="4">
                  <c:v>1.19339792386199</c:v>
                </c:pt>
                <c:pt idx="5">
                  <c:v>1.25653824637235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76896"/>
        <c:axId val="110190592"/>
      </c:scatterChart>
      <c:valAx>
        <c:axId val="109976896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0190592"/>
        <c:crosses val="autoZero"/>
        <c:crossBetween val="midCat"/>
      </c:valAx>
      <c:valAx>
        <c:axId val="110190592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Relative intesity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9976896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S6K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T47D!$A$67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T47D!$AE$53:$AE$58</c:f>
                <c:numCache>
                  <c:formatCode>General</c:formatCode>
                  <c:ptCount val="6"/>
                  <c:pt idx="0">
                    <c:v>0.275964872857532</c:v>
                  </c:pt>
                  <c:pt idx="1">
                    <c:v>0.122853747125151</c:v>
                  </c:pt>
                  <c:pt idx="2">
                    <c:v>0.0875988281762135</c:v>
                  </c:pt>
                  <c:pt idx="3">
                    <c:v>0.0344608194859394</c:v>
                  </c:pt>
                  <c:pt idx="4">
                    <c:v>0.0764781559409069</c:v>
                  </c:pt>
                  <c:pt idx="5">
                    <c:v>0.106521751928245</c:v>
                  </c:pt>
                </c:numCache>
              </c:numRef>
            </c:plus>
            <c:minus>
              <c:numRef>
                <c:f>T47D!$AE$53:$AE$58</c:f>
                <c:numCache>
                  <c:formatCode>General</c:formatCode>
                  <c:ptCount val="6"/>
                  <c:pt idx="0">
                    <c:v>0.275964872857532</c:v>
                  </c:pt>
                  <c:pt idx="1">
                    <c:v>0.122853747125151</c:v>
                  </c:pt>
                  <c:pt idx="2">
                    <c:v>0.0875988281762135</c:v>
                  </c:pt>
                  <c:pt idx="3">
                    <c:v>0.0344608194859394</c:v>
                  </c:pt>
                  <c:pt idx="4">
                    <c:v>0.0764781559409069</c:v>
                  </c:pt>
                  <c:pt idx="5">
                    <c:v>0.106521751928245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T47D!$A$70:$A$75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T47D!$H$53:$H$58</c:f>
              <c:numCache>
                <c:formatCode>General</c:formatCode>
                <c:ptCount val="6"/>
                <c:pt idx="0">
                  <c:v>1.33073506750964</c:v>
                </c:pt>
                <c:pt idx="1">
                  <c:v>1.33964412385006</c:v>
                </c:pt>
                <c:pt idx="2">
                  <c:v>1.42923077584514</c:v>
                </c:pt>
                <c:pt idx="3">
                  <c:v>1.49037600626862</c:v>
                </c:pt>
                <c:pt idx="4">
                  <c:v>1.35268584628276</c:v>
                </c:pt>
                <c:pt idx="5">
                  <c:v>1.42420282098772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T47D!$A$68</c:f>
              <c:strCache>
                <c:ptCount val="1"/>
                <c:pt idx="0">
                  <c:v>T47D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T47D!$AE$59:$AE$64</c:f>
                <c:numCache>
                  <c:formatCode>General</c:formatCode>
                  <c:ptCount val="6"/>
                  <c:pt idx="0">
                    <c:v>0.0749731734523495</c:v>
                  </c:pt>
                  <c:pt idx="1">
                    <c:v>0.136560149143232</c:v>
                  </c:pt>
                  <c:pt idx="2">
                    <c:v>0.107770887366522</c:v>
                  </c:pt>
                  <c:pt idx="3">
                    <c:v>0.0921945273162647</c:v>
                  </c:pt>
                  <c:pt idx="4">
                    <c:v>0.0936904000593153</c:v>
                  </c:pt>
                  <c:pt idx="5">
                    <c:v>0.102005980315282</c:v>
                  </c:pt>
                </c:numCache>
              </c:numRef>
            </c:plus>
            <c:minus>
              <c:numRef>
                <c:f>T47D!$AE$59:$AE$64</c:f>
                <c:numCache>
                  <c:formatCode>General</c:formatCode>
                  <c:ptCount val="6"/>
                  <c:pt idx="0">
                    <c:v>0.0749731734523495</c:v>
                  </c:pt>
                  <c:pt idx="1">
                    <c:v>0.136560149143232</c:v>
                  </c:pt>
                  <c:pt idx="2">
                    <c:v>0.107770887366522</c:v>
                  </c:pt>
                  <c:pt idx="3">
                    <c:v>0.0921945273162647</c:v>
                  </c:pt>
                  <c:pt idx="4">
                    <c:v>0.0936904000593153</c:v>
                  </c:pt>
                  <c:pt idx="5">
                    <c:v>0.102005980315282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T47D!$A$70:$A$75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T47D!$H$59:$H$64</c:f>
              <c:numCache>
                <c:formatCode>General</c:formatCode>
                <c:ptCount val="6"/>
                <c:pt idx="0">
                  <c:v>0.571350526499104</c:v>
                </c:pt>
                <c:pt idx="1">
                  <c:v>0.663696310666872</c:v>
                </c:pt>
                <c:pt idx="2">
                  <c:v>0.562749569383813</c:v>
                </c:pt>
                <c:pt idx="3">
                  <c:v>0.59028666511214</c:v>
                </c:pt>
                <c:pt idx="4">
                  <c:v>0.588910909318457</c:v>
                </c:pt>
                <c:pt idx="5">
                  <c:v>0.6297806623855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92896"/>
        <c:axId val="110193472"/>
      </c:scatterChart>
      <c:valAx>
        <c:axId val="110192896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</a:t>
                </a:r>
                <a:r>
                  <a:rPr lang="nl-NL" b="1" baseline="0"/>
                  <a:t>of stimulation with aa and ins (in minutes</a:t>
                </a:r>
                <a:r>
                  <a:rPr lang="nl-NL" baseline="0"/>
                  <a:t>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0193472"/>
        <c:crosses val="autoZero"/>
        <c:crossBetween val="midCat"/>
      </c:valAx>
      <c:valAx>
        <c:axId val="110193472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b="1"/>
                  <a:t>Relative</a:t>
                </a:r>
                <a:r>
                  <a:rPr lang="nl-NL" b="1" baseline="0"/>
                  <a:t> intesity</a:t>
                </a:r>
                <a:endParaRPr lang="nl-NL" b="1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0192896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S6KpT389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T47D!$A$67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T47D!$AF$53:$AF$58</c:f>
                <c:numCache>
                  <c:formatCode>General</c:formatCode>
                  <c:ptCount val="6"/>
                  <c:pt idx="0">
                    <c:v>0.0733210437948141</c:v>
                  </c:pt>
                  <c:pt idx="1">
                    <c:v>0.0740178985657897</c:v>
                  </c:pt>
                  <c:pt idx="2">
                    <c:v>0.087915721635921</c:v>
                  </c:pt>
                  <c:pt idx="3">
                    <c:v>0.0645493158037763</c:v>
                  </c:pt>
                  <c:pt idx="4">
                    <c:v>0.100748073392565</c:v>
                  </c:pt>
                  <c:pt idx="5">
                    <c:v>0.138561900042883</c:v>
                  </c:pt>
                </c:numCache>
              </c:numRef>
            </c:plus>
            <c:minus>
              <c:numRef>
                <c:f>T47D!$AF$53:$AF$58</c:f>
                <c:numCache>
                  <c:formatCode>General</c:formatCode>
                  <c:ptCount val="6"/>
                  <c:pt idx="0">
                    <c:v>0.0733210437948141</c:v>
                  </c:pt>
                  <c:pt idx="1">
                    <c:v>0.0740178985657897</c:v>
                  </c:pt>
                  <c:pt idx="2">
                    <c:v>0.087915721635921</c:v>
                  </c:pt>
                  <c:pt idx="3">
                    <c:v>0.0645493158037763</c:v>
                  </c:pt>
                  <c:pt idx="4">
                    <c:v>0.100748073392565</c:v>
                  </c:pt>
                  <c:pt idx="5">
                    <c:v>0.138561900042883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T47D!$A$70:$A$75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T47D!$I$53:$I$58</c:f>
              <c:numCache>
                <c:formatCode>General</c:formatCode>
                <c:ptCount val="6"/>
                <c:pt idx="0">
                  <c:v>0.395656301190511</c:v>
                </c:pt>
                <c:pt idx="1">
                  <c:v>1.00209379732668</c:v>
                </c:pt>
                <c:pt idx="2">
                  <c:v>1.65330762127477</c:v>
                </c:pt>
                <c:pt idx="3">
                  <c:v>1.97910210226957</c:v>
                </c:pt>
                <c:pt idx="4">
                  <c:v>1.86157757560748</c:v>
                </c:pt>
                <c:pt idx="5">
                  <c:v>1.94933837529969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T47D!$A$68</c:f>
              <c:strCache>
                <c:ptCount val="1"/>
                <c:pt idx="0">
                  <c:v>T47D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T47D!$AF$59:$AF$64</c:f>
                <c:numCache>
                  <c:formatCode>General</c:formatCode>
                  <c:ptCount val="6"/>
                  <c:pt idx="0">
                    <c:v>0.0735826198097336</c:v>
                  </c:pt>
                  <c:pt idx="1">
                    <c:v>0.0476340408465676</c:v>
                  </c:pt>
                  <c:pt idx="2">
                    <c:v>0.0331482085662967</c:v>
                  </c:pt>
                  <c:pt idx="3">
                    <c:v>0.032465114479882</c:v>
                  </c:pt>
                  <c:pt idx="4">
                    <c:v>0.0340470342546825</c:v>
                  </c:pt>
                  <c:pt idx="5">
                    <c:v>0.0400170478822954</c:v>
                  </c:pt>
                </c:numCache>
              </c:numRef>
            </c:plus>
            <c:minus>
              <c:numRef>
                <c:f>T47D!$AF$59:$AF$64</c:f>
                <c:numCache>
                  <c:formatCode>General</c:formatCode>
                  <c:ptCount val="6"/>
                  <c:pt idx="0">
                    <c:v>0.0735826198097336</c:v>
                  </c:pt>
                  <c:pt idx="1">
                    <c:v>0.0476340408465676</c:v>
                  </c:pt>
                  <c:pt idx="2">
                    <c:v>0.0331482085662967</c:v>
                  </c:pt>
                  <c:pt idx="3">
                    <c:v>0.032465114479882</c:v>
                  </c:pt>
                  <c:pt idx="4">
                    <c:v>0.0340470342546825</c:v>
                  </c:pt>
                  <c:pt idx="5">
                    <c:v>0.0400170478822954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T47D!$A$70:$A$75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T47D!$I$59:$I$64</c:f>
              <c:numCache>
                <c:formatCode>General</c:formatCode>
                <c:ptCount val="6"/>
                <c:pt idx="0">
                  <c:v>0.396575109113635</c:v>
                </c:pt>
                <c:pt idx="1">
                  <c:v>0.484737792859307</c:v>
                </c:pt>
                <c:pt idx="2">
                  <c:v>0.612179879169613</c:v>
                </c:pt>
                <c:pt idx="3">
                  <c:v>0.586996456886829</c:v>
                </c:pt>
                <c:pt idx="4">
                  <c:v>0.522814841881038</c:v>
                </c:pt>
                <c:pt idx="5">
                  <c:v>0.549404902035851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95776"/>
        <c:axId val="110196352"/>
      </c:scatterChart>
      <c:valAx>
        <c:axId val="110195776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0196352"/>
        <c:crosses val="autoZero"/>
        <c:crossBetween val="midCat"/>
      </c:valAx>
      <c:valAx>
        <c:axId val="110196352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Relative intesity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0195776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S6KpT229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T47D!$A$67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T47D!$AG$53:$AG$58</c:f>
                <c:numCache>
                  <c:formatCode>General</c:formatCode>
                  <c:ptCount val="6"/>
                  <c:pt idx="0">
                    <c:v>0.0244367953201911</c:v>
                  </c:pt>
                  <c:pt idx="1">
                    <c:v>0.0984103062929242</c:v>
                  </c:pt>
                  <c:pt idx="2">
                    <c:v>0.0746314289369661</c:v>
                  </c:pt>
                  <c:pt idx="3">
                    <c:v>0.150182289356364</c:v>
                  </c:pt>
                  <c:pt idx="4">
                    <c:v>0.106414638114147</c:v>
                  </c:pt>
                  <c:pt idx="5">
                    <c:v>0.115383181216203</c:v>
                  </c:pt>
                </c:numCache>
              </c:numRef>
            </c:plus>
            <c:minus>
              <c:numRef>
                <c:f>T47D!$AG$53:$AG$58</c:f>
                <c:numCache>
                  <c:formatCode>General</c:formatCode>
                  <c:ptCount val="6"/>
                  <c:pt idx="0">
                    <c:v>0.0244367953201911</c:v>
                  </c:pt>
                  <c:pt idx="1">
                    <c:v>0.0984103062929242</c:v>
                  </c:pt>
                  <c:pt idx="2">
                    <c:v>0.0746314289369661</c:v>
                  </c:pt>
                  <c:pt idx="3">
                    <c:v>0.150182289356364</c:v>
                  </c:pt>
                  <c:pt idx="4">
                    <c:v>0.106414638114147</c:v>
                  </c:pt>
                  <c:pt idx="5">
                    <c:v>0.115383181216203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T47D!$A$70:$A$75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T47D!$J$53:$J$59</c:f>
              <c:numCache>
                <c:formatCode>General</c:formatCode>
                <c:ptCount val="7"/>
                <c:pt idx="0">
                  <c:v>0.695451055206401</c:v>
                </c:pt>
                <c:pt idx="1">
                  <c:v>1.21325803002433</c:v>
                </c:pt>
                <c:pt idx="2">
                  <c:v>1.53393666825597</c:v>
                </c:pt>
                <c:pt idx="3">
                  <c:v>1.86287132155285</c:v>
                </c:pt>
                <c:pt idx="4">
                  <c:v>1.66124359537758</c:v>
                </c:pt>
                <c:pt idx="5">
                  <c:v>1.87863513514248</c:v>
                </c:pt>
                <c:pt idx="6">
                  <c:v>0.374634837116214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T47D!$A$68</c:f>
              <c:strCache>
                <c:ptCount val="1"/>
                <c:pt idx="0">
                  <c:v>T47D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T47D!$AG$59:$AG$64</c:f>
                <c:numCache>
                  <c:formatCode>General</c:formatCode>
                  <c:ptCount val="6"/>
                  <c:pt idx="0">
                    <c:v>0.106586872253459</c:v>
                  </c:pt>
                  <c:pt idx="1">
                    <c:v>0.0339258508793339</c:v>
                  </c:pt>
                  <c:pt idx="2">
                    <c:v>0.0298230913285419</c:v>
                  </c:pt>
                  <c:pt idx="3">
                    <c:v>0.0241817266394881</c:v>
                  </c:pt>
                  <c:pt idx="4">
                    <c:v>0.0392949695424352</c:v>
                  </c:pt>
                  <c:pt idx="5">
                    <c:v>0.0606245247445786</c:v>
                  </c:pt>
                </c:numCache>
              </c:numRef>
            </c:plus>
            <c:minus>
              <c:numRef>
                <c:f>T47D!$AG$59:$AG$64</c:f>
                <c:numCache>
                  <c:formatCode>General</c:formatCode>
                  <c:ptCount val="6"/>
                  <c:pt idx="0">
                    <c:v>0.106586872253459</c:v>
                  </c:pt>
                  <c:pt idx="1">
                    <c:v>0.0339258508793339</c:v>
                  </c:pt>
                  <c:pt idx="2">
                    <c:v>0.0298230913285419</c:v>
                  </c:pt>
                  <c:pt idx="3">
                    <c:v>0.0241817266394881</c:v>
                  </c:pt>
                  <c:pt idx="4">
                    <c:v>0.0392949695424352</c:v>
                  </c:pt>
                  <c:pt idx="5">
                    <c:v>0.0606245247445786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T47D!$A$70:$A$75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T47D!$J$59:$J$64</c:f>
              <c:numCache>
                <c:formatCode>General</c:formatCode>
                <c:ptCount val="6"/>
                <c:pt idx="0">
                  <c:v>0.374634837116214</c:v>
                </c:pt>
                <c:pt idx="1">
                  <c:v>0.498271152131353</c:v>
                </c:pt>
                <c:pt idx="2">
                  <c:v>0.636824313328217</c:v>
                </c:pt>
                <c:pt idx="3">
                  <c:v>0.591205692970519</c:v>
                </c:pt>
                <c:pt idx="4">
                  <c:v>0.493155981598263</c:v>
                </c:pt>
                <c:pt idx="5">
                  <c:v>0.579265739299608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76160"/>
        <c:axId val="112476736"/>
      </c:scatterChart>
      <c:valAx>
        <c:axId val="112476160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476736"/>
        <c:crosses val="autoZero"/>
        <c:crossBetween val="midCat"/>
      </c:valAx>
      <c:valAx>
        <c:axId val="112476736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Relative intesity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476160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20" Type="http://schemas.openxmlformats.org/officeDocument/2006/relationships/chart" Target="../charts/chart20.xml"/><Relationship Id="rId2" Type="http://schemas.openxmlformats.org/officeDocument/2006/relationships/chart" Target="../charts/chart2.xml"/><Relationship Id="rId19" Type="http://schemas.openxmlformats.org/officeDocument/2006/relationships/chart" Target="../charts/chart19.xml"/><Relationship Id="rId18" Type="http://schemas.openxmlformats.org/officeDocument/2006/relationships/chart" Target="../charts/chart18.xml"/><Relationship Id="rId17" Type="http://schemas.openxmlformats.org/officeDocument/2006/relationships/chart" Target="../charts/chart17.xml"/><Relationship Id="rId16" Type="http://schemas.openxmlformats.org/officeDocument/2006/relationships/chart" Target="../charts/chart16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107157</xdr:colOff>
      <xdr:row>134</xdr:row>
      <xdr:rowOff>75008</xdr:rowOff>
    </xdr:from>
    <xdr:to>
      <xdr:col>9</xdr:col>
      <xdr:colOff>428625</xdr:colOff>
      <xdr:row>148</xdr:row>
      <xdr:rowOff>151208</xdr:rowOff>
    </xdr:to>
    <xdr:graphicFrame>
      <xdr:nvGraphicFramePr>
        <xdr:cNvPr id="4" name="Chart 3"/>
        <xdr:cNvGraphicFramePr/>
      </xdr:nvGraphicFramePr>
      <xdr:xfrm>
        <a:off x="3221990" y="23201630"/>
        <a:ext cx="5122545" cy="2476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500063</xdr:colOff>
      <xdr:row>134</xdr:row>
      <xdr:rowOff>71437</xdr:rowOff>
    </xdr:from>
    <xdr:to>
      <xdr:col>18</xdr:col>
      <xdr:colOff>35719</xdr:colOff>
      <xdr:row>148</xdr:row>
      <xdr:rowOff>147637</xdr:rowOff>
    </xdr:to>
    <xdr:graphicFrame>
      <xdr:nvGraphicFramePr>
        <xdr:cNvPr id="5" name="Chart 4"/>
        <xdr:cNvGraphicFramePr/>
      </xdr:nvGraphicFramePr>
      <xdr:xfrm>
        <a:off x="9101455" y="23197820"/>
        <a:ext cx="5165725" cy="2476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476251</xdr:colOff>
      <xdr:row>134</xdr:row>
      <xdr:rowOff>11906</xdr:rowOff>
    </xdr:from>
    <xdr:to>
      <xdr:col>25</xdr:col>
      <xdr:colOff>476251</xdr:colOff>
      <xdr:row>148</xdr:row>
      <xdr:rowOff>88106</xdr:rowOff>
    </xdr:to>
    <xdr:graphicFrame>
      <xdr:nvGraphicFramePr>
        <xdr:cNvPr id="6" name="Chart 5"/>
        <xdr:cNvGraphicFramePr/>
      </xdr:nvGraphicFramePr>
      <xdr:xfrm>
        <a:off x="14707870" y="23138130"/>
        <a:ext cx="4994275" cy="2476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80963</xdr:colOff>
      <xdr:row>117</xdr:row>
      <xdr:rowOff>60720</xdr:rowOff>
    </xdr:from>
    <xdr:to>
      <xdr:col>9</xdr:col>
      <xdr:colOff>402431</xdr:colOff>
      <xdr:row>131</xdr:row>
      <xdr:rowOff>136920</xdr:rowOff>
    </xdr:to>
    <xdr:graphicFrame>
      <xdr:nvGraphicFramePr>
        <xdr:cNvPr id="7" name="Chart 6"/>
        <xdr:cNvGraphicFramePr/>
      </xdr:nvGraphicFramePr>
      <xdr:xfrm>
        <a:off x="3195955" y="20272375"/>
        <a:ext cx="5121910" cy="2476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473869</xdr:colOff>
      <xdr:row>117</xdr:row>
      <xdr:rowOff>57149</xdr:rowOff>
    </xdr:from>
    <xdr:to>
      <xdr:col>18</xdr:col>
      <xdr:colOff>9525</xdr:colOff>
      <xdr:row>131</xdr:row>
      <xdr:rowOff>133349</xdr:rowOff>
    </xdr:to>
    <xdr:graphicFrame>
      <xdr:nvGraphicFramePr>
        <xdr:cNvPr id="8" name="Chart 7"/>
        <xdr:cNvGraphicFramePr/>
      </xdr:nvGraphicFramePr>
      <xdr:xfrm>
        <a:off x="9075420" y="20268565"/>
        <a:ext cx="5165725" cy="2476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450057</xdr:colOff>
      <xdr:row>116</xdr:row>
      <xdr:rowOff>188118</xdr:rowOff>
    </xdr:from>
    <xdr:to>
      <xdr:col>25</xdr:col>
      <xdr:colOff>450057</xdr:colOff>
      <xdr:row>131</xdr:row>
      <xdr:rowOff>73818</xdr:rowOff>
    </xdr:to>
    <xdr:graphicFrame>
      <xdr:nvGraphicFramePr>
        <xdr:cNvPr id="9" name="Chart 8"/>
        <xdr:cNvGraphicFramePr/>
      </xdr:nvGraphicFramePr>
      <xdr:xfrm>
        <a:off x="14681200" y="20212050"/>
        <a:ext cx="4994275" cy="2473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35720</xdr:colOff>
      <xdr:row>100</xdr:row>
      <xdr:rowOff>146446</xdr:rowOff>
    </xdr:from>
    <xdr:to>
      <xdr:col>9</xdr:col>
      <xdr:colOff>357188</xdr:colOff>
      <xdr:row>115</xdr:row>
      <xdr:rowOff>32146</xdr:rowOff>
    </xdr:to>
    <xdr:graphicFrame>
      <xdr:nvGraphicFramePr>
        <xdr:cNvPr id="10" name="Chart 9"/>
        <xdr:cNvGraphicFramePr/>
      </xdr:nvGraphicFramePr>
      <xdr:xfrm>
        <a:off x="3150870" y="17443450"/>
        <a:ext cx="5121910" cy="2457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500063</xdr:colOff>
      <xdr:row>101</xdr:row>
      <xdr:rowOff>0</xdr:rowOff>
    </xdr:from>
    <xdr:to>
      <xdr:col>18</xdr:col>
      <xdr:colOff>35719</xdr:colOff>
      <xdr:row>115</xdr:row>
      <xdr:rowOff>76200</xdr:rowOff>
    </xdr:to>
    <xdr:graphicFrame>
      <xdr:nvGraphicFramePr>
        <xdr:cNvPr id="11" name="Chart 10"/>
        <xdr:cNvGraphicFramePr/>
      </xdr:nvGraphicFramePr>
      <xdr:xfrm>
        <a:off x="9101455" y="17468850"/>
        <a:ext cx="5165725" cy="2476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476251</xdr:colOff>
      <xdr:row>100</xdr:row>
      <xdr:rowOff>130969</xdr:rowOff>
    </xdr:from>
    <xdr:to>
      <xdr:col>25</xdr:col>
      <xdr:colOff>476251</xdr:colOff>
      <xdr:row>115</xdr:row>
      <xdr:rowOff>16669</xdr:rowOff>
    </xdr:to>
    <xdr:graphicFrame>
      <xdr:nvGraphicFramePr>
        <xdr:cNvPr id="12" name="Chart 11"/>
        <xdr:cNvGraphicFramePr/>
      </xdr:nvGraphicFramePr>
      <xdr:xfrm>
        <a:off x="14707870" y="17428210"/>
        <a:ext cx="4994275" cy="2457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83</xdr:row>
      <xdr:rowOff>0</xdr:rowOff>
    </xdr:from>
    <xdr:to>
      <xdr:col>9</xdr:col>
      <xdr:colOff>321468</xdr:colOff>
      <xdr:row>97</xdr:row>
      <xdr:rowOff>76200</xdr:rowOff>
    </xdr:to>
    <xdr:graphicFrame>
      <xdr:nvGraphicFramePr>
        <xdr:cNvPr id="13" name="Chart 12"/>
        <xdr:cNvGraphicFramePr/>
      </xdr:nvGraphicFramePr>
      <xdr:xfrm>
        <a:off x="3115310" y="14382750"/>
        <a:ext cx="5121910" cy="2476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464343</xdr:colOff>
      <xdr:row>83</xdr:row>
      <xdr:rowOff>44054</xdr:rowOff>
    </xdr:from>
    <xdr:to>
      <xdr:col>17</xdr:col>
      <xdr:colOff>785811</xdr:colOff>
      <xdr:row>97</xdr:row>
      <xdr:rowOff>120254</xdr:rowOff>
    </xdr:to>
    <xdr:graphicFrame>
      <xdr:nvGraphicFramePr>
        <xdr:cNvPr id="14" name="Chart 13"/>
        <xdr:cNvGraphicFramePr/>
      </xdr:nvGraphicFramePr>
      <xdr:xfrm>
        <a:off x="9065895" y="14426565"/>
        <a:ext cx="5121910" cy="2476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71438</xdr:colOff>
      <xdr:row>83</xdr:row>
      <xdr:rowOff>71437</xdr:rowOff>
    </xdr:from>
    <xdr:to>
      <xdr:col>26</xdr:col>
      <xdr:colOff>71438</xdr:colOff>
      <xdr:row>97</xdr:row>
      <xdr:rowOff>147637</xdr:rowOff>
    </xdr:to>
    <xdr:graphicFrame>
      <xdr:nvGraphicFramePr>
        <xdr:cNvPr id="15" name="Chart 14"/>
        <xdr:cNvGraphicFramePr/>
      </xdr:nvGraphicFramePr>
      <xdr:xfrm>
        <a:off x="14979650" y="14453870"/>
        <a:ext cx="5003165" cy="2476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27</xdr:col>
      <xdr:colOff>214312</xdr:colOff>
      <xdr:row>83</xdr:row>
      <xdr:rowOff>115491</xdr:rowOff>
    </xdr:from>
    <xdr:to>
      <xdr:col>34</xdr:col>
      <xdr:colOff>535781</xdr:colOff>
      <xdr:row>98</xdr:row>
      <xdr:rowOff>1191</xdr:rowOff>
    </xdr:to>
    <xdr:graphicFrame>
      <xdr:nvGraphicFramePr>
        <xdr:cNvPr id="16" name="Chart 15"/>
        <xdr:cNvGraphicFramePr/>
      </xdr:nvGraphicFramePr>
      <xdr:xfrm>
        <a:off x="20811490" y="14497685"/>
        <a:ext cx="5121910" cy="2457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66</xdr:row>
      <xdr:rowOff>0</xdr:rowOff>
    </xdr:from>
    <xdr:to>
      <xdr:col>9</xdr:col>
      <xdr:colOff>321468</xdr:colOff>
      <xdr:row>80</xdr:row>
      <xdr:rowOff>76200</xdr:rowOff>
    </xdr:to>
    <xdr:graphicFrame>
      <xdr:nvGraphicFramePr>
        <xdr:cNvPr id="17" name="Chart 16"/>
        <xdr:cNvGraphicFramePr/>
      </xdr:nvGraphicFramePr>
      <xdr:xfrm>
        <a:off x="3115310" y="11439525"/>
        <a:ext cx="5121910" cy="2505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464343</xdr:colOff>
      <xdr:row>66</xdr:row>
      <xdr:rowOff>44054</xdr:rowOff>
    </xdr:from>
    <xdr:to>
      <xdr:col>17</xdr:col>
      <xdr:colOff>785811</xdr:colOff>
      <xdr:row>80</xdr:row>
      <xdr:rowOff>120254</xdr:rowOff>
    </xdr:to>
    <xdr:graphicFrame>
      <xdr:nvGraphicFramePr>
        <xdr:cNvPr id="18" name="Chart 17"/>
        <xdr:cNvGraphicFramePr/>
      </xdr:nvGraphicFramePr>
      <xdr:xfrm>
        <a:off x="9065895" y="11483340"/>
        <a:ext cx="5121910" cy="2505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71438</xdr:colOff>
      <xdr:row>66</xdr:row>
      <xdr:rowOff>71437</xdr:rowOff>
    </xdr:from>
    <xdr:to>
      <xdr:col>26</xdr:col>
      <xdr:colOff>71438</xdr:colOff>
      <xdr:row>80</xdr:row>
      <xdr:rowOff>147637</xdr:rowOff>
    </xdr:to>
    <xdr:graphicFrame>
      <xdr:nvGraphicFramePr>
        <xdr:cNvPr id="19" name="Chart 18"/>
        <xdr:cNvGraphicFramePr/>
      </xdr:nvGraphicFramePr>
      <xdr:xfrm>
        <a:off x="14979650" y="11510645"/>
        <a:ext cx="5003165" cy="2505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28</xdr:col>
      <xdr:colOff>0</xdr:colOff>
      <xdr:row>66</xdr:row>
      <xdr:rowOff>0</xdr:rowOff>
    </xdr:from>
    <xdr:to>
      <xdr:col>35</xdr:col>
      <xdr:colOff>321468</xdr:colOff>
      <xdr:row>80</xdr:row>
      <xdr:rowOff>76200</xdr:rowOff>
    </xdr:to>
    <xdr:graphicFrame>
      <xdr:nvGraphicFramePr>
        <xdr:cNvPr id="20" name="Chart 19"/>
        <xdr:cNvGraphicFramePr/>
      </xdr:nvGraphicFramePr>
      <xdr:xfrm>
        <a:off x="21283295" y="11439525"/>
        <a:ext cx="5121910" cy="2505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36</xdr:col>
      <xdr:colOff>0</xdr:colOff>
      <xdr:row>66</xdr:row>
      <xdr:rowOff>0</xdr:rowOff>
    </xdr:from>
    <xdr:to>
      <xdr:col>43</xdr:col>
      <xdr:colOff>321468</xdr:colOff>
      <xdr:row>80</xdr:row>
      <xdr:rowOff>76200</xdr:rowOff>
    </xdr:to>
    <xdr:graphicFrame>
      <xdr:nvGraphicFramePr>
        <xdr:cNvPr id="21" name="Chart 20"/>
        <xdr:cNvGraphicFramePr/>
      </xdr:nvGraphicFramePr>
      <xdr:xfrm>
        <a:off x="26769695" y="11439525"/>
        <a:ext cx="5121910" cy="2505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36</xdr:col>
      <xdr:colOff>0</xdr:colOff>
      <xdr:row>83</xdr:row>
      <xdr:rowOff>0</xdr:rowOff>
    </xdr:from>
    <xdr:to>
      <xdr:col>43</xdr:col>
      <xdr:colOff>321468</xdr:colOff>
      <xdr:row>97</xdr:row>
      <xdr:rowOff>104775</xdr:rowOff>
    </xdr:to>
    <xdr:graphicFrame>
      <xdr:nvGraphicFramePr>
        <xdr:cNvPr id="22" name="Chart 21"/>
        <xdr:cNvGraphicFramePr/>
      </xdr:nvGraphicFramePr>
      <xdr:xfrm>
        <a:off x="26769695" y="14382750"/>
        <a:ext cx="5121910" cy="2505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45</xdr:col>
      <xdr:colOff>0</xdr:colOff>
      <xdr:row>83</xdr:row>
      <xdr:rowOff>0</xdr:rowOff>
    </xdr:from>
    <xdr:to>
      <xdr:col>52</xdr:col>
      <xdr:colOff>321468</xdr:colOff>
      <xdr:row>97</xdr:row>
      <xdr:rowOff>104775</xdr:rowOff>
    </xdr:to>
    <xdr:graphicFrame>
      <xdr:nvGraphicFramePr>
        <xdr:cNvPr id="23" name="Chart 22"/>
        <xdr:cNvGraphicFramePr/>
      </xdr:nvGraphicFramePr>
      <xdr:xfrm>
        <a:off x="32941895" y="14382750"/>
        <a:ext cx="5121910" cy="2505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45</xdr:col>
      <xdr:colOff>0</xdr:colOff>
      <xdr:row>66</xdr:row>
      <xdr:rowOff>0</xdr:rowOff>
    </xdr:from>
    <xdr:to>
      <xdr:col>52</xdr:col>
      <xdr:colOff>321468</xdr:colOff>
      <xdr:row>80</xdr:row>
      <xdr:rowOff>76200</xdr:rowOff>
    </xdr:to>
    <xdr:graphicFrame>
      <xdr:nvGraphicFramePr>
        <xdr:cNvPr id="24" name="Chart 23"/>
        <xdr:cNvGraphicFramePr/>
      </xdr:nvGraphicFramePr>
      <xdr:xfrm>
        <a:off x="32941895" y="11439525"/>
        <a:ext cx="5121910" cy="2505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K75"/>
  <sheetViews>
    <sheetView tabSelected="1" zoomScale="80" zoomScaleNormal="80" topLeftCell="AK1" workbookViewId="0">
      <selection activeCell="AV10" sqref="AV10"/>
    </sheetView>
  </sheetViews>
  <sheetFormatPr defaultColWidth="9" defaultRowHeight="13.5"/>
  <cols>
    <col min="1" max="1" width="31.8833333333333" customWidth="1"/>
    <col min="18" max="18" width="10.8833333333333" customWidth="1"/>
    <col min="19" max="19" width="8.88333333333333" customWidth="1"/>
    <col min="20" max="20" width="8.66666666666667" customWidth="1"/>
    <col min="21" max="21" width="9.10833333333333" customWidth="1"/>
    <col min="22" max="22" width="11.8833333333333" customWidth="1"/>
  </cols>
  <sheetData>
    <row r="1" spans="1:89">
      <c r="A1" s="41" t="s">
        <v>0</v>
      </c>
      <c r="B1" s="19" t="s">
        <v>1</v>
      </c>
      <c r="C1" s="42"/>
      <c r="D1" s="42"/>
      <c r="E1" s="20"/>
      <c r="F1" s="19" t="s">
        <v>2</v>
      </c>
      <c r="G1" s="42"/>
      <c r="H1" s="42"/>
      <c r="I1" s="20"/>
      <c r="J1" s="19" t="s">
        <v>3</v>
      </c>
      <c r="K1" s="42"/>
      <c r="L1" s="42"/>
      <c r="M1" s="20"/>
      <c r="N1" s="19" t="s">
        <v>4</v>
      </c>
      <c r="O1" s="42"/>
      <c r="P1" s="42"/>
      <c r="Q1" s="20"/>
      <c r="R1" s="19" t="s">
        <v>5</v>
      </c>
      <c r="S1" s="42"/>
      <c r="T1" s="42"/>
      <c r="U1" s="20"/>
      <c r="V1" s="19" t="s">
        <v>6</v>
      </c>
      <c r="W1" s="42"/>
      <c r="X1" s="42"/>
      <c r="Y1" s="20"/>
      <c r="Z1" s="19" t="s">
        <v>7</v>
      </c>
      <c r="AA1" s="42"/>
      <c r="AB1" s="42"/>
      <c r="AC1" s="20"/>
      <c r="AD1" s="19" t="s">
        <v>8</v>
      </c>
      <c r="AE1" s="42"/>
      <c r="AF1" s="42"/>
      <c r="AG1" s="20"/>
      <c r="AH1" s="19" t="s">
        <v>9</v>
      </c>
      <c r="AI1" s="42"/>
      <c r="AJ1" s="42"/>
      <c r="AK1" s="20"/>
      <c r="AL1" s="19" t="s">
        <v>10</v>
      </c>
      <c r="AM1" s="42"/>
      <c r="AN1" s="42"/>
      <c r="AO1" s="20"/>
      <c r="AP1" s="19" t="s">
        <v>11</v>
      </c>
      <c r="AQ1" s="42"/>
      <c r="AR1" s="42"/>
      <c r="AS1" s="20"/>
      <c r="AT1" s="19" t="s">
        <v>12</v>
      </c>
      <c r="AU1" s="42"/>
      <c r="AV1" s="42"/>
      <c r="AW1" s="20"/>
      <c r="AX1" s="19" t="s">
        <v>13</v>
      </c>
      <c r="AY1" s="42"/>
      <c r="AZ1" s="42"/>
      <c r="BA1" s="20"/>
      <c r="BB1" s="19" t="s">
        <v>14</v>
      </c>
      <c r="BC1" s="42"/>
      <c r="BD1" s="42"/>
      <c r="BE1" s="20"/>
      <c r="BF1" s="19" t="s">
        <v>15</v>
      </c>
      <c r="BG1" s="42"/>
      <c r="BH1" s="42"/>
      <c r="BI1" s="20"/>
      <c r="BJ1" s="19" t="s">
        <v>16</v>
      </c>
      <c r="BK1" s="42"/>
      <c r="BL1" s="42"/>
      <c r="BM1" s="20"/>
      <c r="BN1" s="19" t="s">
        <v>17</v>
      </c>
      <c r="BO1" s="42"/>
      <c r="BP1" s="42"/>
      <c r="BQ1" s="20"/>
      <c r="BR1" s="19" t="s">
        <v>18</v>
      </c>
      <c r="BS1" s="42"/>
      <c r="BT1" s="42"/>
      <c r="BU1" s="20"/>
      <c r="BV1" s="19" t="s">
        <v>19</v>
      </c>
      <c r="BW1" s="42"/>
      <c r="BX1" s="42"/>
      <c r="BY1" s="20"/>
      <c r="BZ1" s="19" t="s">
        <v>20</v>
      </c>
      <c r="CA1" s="42"/>
      <c r="CB1" s="42"/>
      <c r="CC1" s="20"/>
      <c r="CD1" s="19" t="s">
        <v>21</v>
      </c>
      <c r="CE1" s="42"/>
      <c r="CF1" s="42"/>
      <c r="CG1" s="20"/>
      <c r="CH1" s="19" t="s">
        <v>22</v>
      </c>
      <c r="CI1" s="42"/>
      <c r="CJ1" s="42"/>
      <c r="CK1" s="20"/>
    </row>
    <row r="2" ht="14.25" spans="1:89">
      <c r="A2" s="21"/>
      <c r="B2" s="25" t="s">
        <v>23</v>
      </c>
      <c r="C2" s="30" t="s">
        <v>24</v>
      </c>
      <c r="D2" s="30" t="s">
        <v>25</v>
      </c>
      <c r="E2" s="26" t="s">
        <v>26</v>
      </c>
      <c r="F2" s="25" t="s">
        <v>23</v>
      </c>
      <c r="G2" s="30" t="s">
        <v>24</v>
      </c>
      <c r="H2" s="30" t="s">
        <v>25</v>
      </c>
      <c r="I2" s="26" t="s">
        <v>26</v>
      </c>
      <c r="J2" s="25" t="s">
        <v>23</v>
      </c>
      <c r="K2" s="30" t="s">
        <v>24</v>
      </c>
      <c r="L2" s="30" t="s">
        <v>25</v>
      </c>
      <c r="M2" s="26" t="s">
        <v>26</v>
      </c>
      <c r="N2" s="25" t="s">
        <v>23</v>
      </c>
      <c r="O2" s="30" t="s">
        <v>24</v>
      </c>
      <c r="P2" s="30" t="s">
        <v>25</v>
      </c>
      <c r="Q2" s="26" t="s">
        <v>26</v>
      </c>
      <c r="R2" s="25" t="s">
        <v>23</v>
      </c>
      <c r="S2" s="30" t="s">
        <v>24</v>
      </c>
      <c r="T2" s="30" t="s">
        <v>25</v>
      </c>
      <c r="U2" s="26" t="s">
        <v>26</v>
      </c>
      <c r="V2" s="25" t="s">
        <v>23</v>
      </c>
      <c r="W2" s="30" t="s">
        <v>24</v>
      </c>
      <c r="X2" s="30" t="s">
        <v>25</v>
      </c>
      <c r="Y2" s="26" t="s">
        <v>26</v>
      </c>
      <c r="Z2" s="25" t="s">
        <v>23</v>
      </c>
      <c r="AA2" s="30" t="s">
        <v>24</v>
      </c>
      <c r="AB2" s="30" t="s">
        <v>25</v>
      </c>
      <c r="AC2" s="26" t="s">
        <v>26</v>
      </c>
      <c r="AD2" s="25" t="s">
        <v>23</v>
      </c>
      <c r="AE2" s="30" t="s">
        <v>24</v>
      </c>
      <c r="AF2" s="30" t="s">
        <v>25</v>
      </c>
      <c r="AG2" s="26" t="s">
        <v>26</v>
      </c>
      <c r="AH2" s="25" t="s">
        <v>23</v>
      </c>
      <c r="AI2" s="30" t="s">
        <v>24</v>
      </c>
      <c r="AJ2" s="30" t="s">
        <v>25</v>
      </c>
      <c r="AK2" s="26" t="s">
        <v>26</v>
      </c>
      <c r="AL2" s="25" t="s">
        <v>23</v>
      </c>
      <c r="AM2" s="30" t="s">
        <v>24</v>
      </c>
      <c r="AN2" s="30" t="s">
        <v>25</v>
      </c>
      <c r="AO2" s="26" t="s">
        <v>26</v>
      </c>
      <c r="AP2" s="25" t="s">
        <v>23</v>
      </c>
      <c r="AQ2" s="30" t="s">
        <v>24</v>
      </c>
      <c r="AR2" s="30" t="s">
        <v>25</v>
      </c>
      <c r="AS2" s="26" t="s">
        <v>26</v>
      </c>
      <c r="AT2" s="25" t="s">
        <v>23</v>
      </c>
      <c r="AU2" s="61" t="s">
        <v>24</v>
      </c>
      <c r="AV2" s="30" t="s">
        <v>25</v>
      </c>
      <c r="AW2" s="26" t="s">
        <v>26</v>
      </c>
      <c r="AX2" s="25" t="s">
        <v>23</v>
      </c>
      <c r="AY2" s="30" t="s">
        <v>24</v>
      </c>
      <c r="AZ2" s="30" t="s">
        <v>25</v>
      </c>
      <c r="BA2" s="26" t="s">
        <v>26</v>
      </c>
      <c r="BB2" s="25" t="s">
        <v>23</v>
      </c>
      <c r="BC2" s="30" t="s">
        <v>24</v>
      </c>
      <c r="BD2" s="30" t="s">
        <v>25</v>
      </c>
      <c r="BE2" s="26" t="s">
        <v>26</v>
      </c>
      <c r="BF2" s="25" t="s">
        <v>23</v>
      </c>
      <c r="BG2" s="30" t="s">
        <v>24</v>
      </c>
      <c r="BH2" s="30" t="s">
        <v>25</v>
      </c>
      <c r="BI2" s="26" t="s">
        <v>26</v>
      </c>
      <c r="BJ2" s="25" t="s">
        <v>23</v>
      </c>
      <c r="BK2" s="30" t="s">
        <v>24</v>
      </c>
      <c r="BL2" s="30" t="s">
        <v>25</v>
      </c>
      <c r="BM2" s="26" t="s">
        <v>26</v>
      </c>
      <c r="BN2" s="25" t="s">
        <v>23</v>
      </c>
      <c r="BO2" s="30" t="s">
        <v>24</v>
      </c>
      <c r="BP2" s="30" t="s">
        <v>25</v>
      </c>
      <c r="BQ2" s="26" t="s">
        <v>26</v>
      </c>
      <c r="BR2" s="25" t="s">
        <v>23</v>
      </c>
      <c r="BS2" s="30" t="s">
        <v>24</v>
      </c>
      <c r="BT2" s="30" t="s">
        <v>25</v>
      </c>
      <c r="BU2" s="26" t="s">
        <v>26</v>
      </c>
      <c r="BV2" s="66" t="s">
        <v>23</v>
      </c>
      <c r="BW2" s="61" t="s">
        <v>24</v>
      </c>
      <c r="BX2" s="61" t="s">
        <v>25</v>
      </c>
      <c r="BY2" s="68" t="s">
        <v>26</v>
      </c>
      <c r="BZ2" s="66" t="s">
        <v>23</v>
      </c>
      <c r="CA2" s="61" t="s">
        <v>24</v>
      </c>
      <c r="CB2" s="61" t="s">
        <v>25</v>
      </c>
      <c r="CC2" s="68" t="s">
        <v>26</v>
      </c>
      <c r="CD2" s="66" t="s">
        <v>23</v>
      </c>
      <c r="CE2" s="61" t="s">
        <v>24</v>
      </c>
      <c r="CF2" s="61" t="s">
        <v>25</v>
      </c>
      <c r="CG2" s="68" t="s">
        <v>26</v>
      </c>
      <c r="CH2" s="66" t="s">
        <v>23</v>
      </c>
      <c r="CI2" s="61" t="s">
        <v>24</v>
      </c>
      <c r="CJ2" s="61" t="s">
        <v>25</v>
      </c>
      <c r="CK2" s="68" t="s">
        <v>26</v>
      </c>
    </row>
    <row r="3" spans="1:89">
      <c r="A3" s="19" t="s">
        <v>27</v>
      </c>
      <c r="B3" s="19">
        <v>2599775</v>
      </c>
      <c r="C3" s="42">
        <v>7265124</v>
      </c>
      <c r="D3" s="42">
        <v>2286243</v>
      </c>
      <c r="E3" s="20">
        <v>7349416</v>
      </c>
      <c r="F3" s="42">
        <v>1156087</v>
      </c>
      <c r="G3" s="42">
        <v>1193031</v>
      </c>
      <c r="H3" s="42">
        <v>1348289</v>
      </c>
      <c r="I3" s="20">
        <v>1621370</v>
      </c>
      <c r="J3" s="19">
        <v>1296897</v>
      </c>
      <c r="K3" s="42">
        <v>1079381</v>
      </c>
      <c r="L3" s="42">
        <v>1303556</v>
      </c>
      <c r="M3" s="20">
        <v>1275750</v>
      </c>
      <c r="N3" s="19">
        <v>8615231</v>
      </c>
      <c r="O3" s="42">
        <v>4265500</v>
      </c>
      <c r="P3" s="42">
        <v>5131337</v>
      </c>
      <c r="Q3" s="20">
        <v>3180540</v>
      </c>
      <c r="R3" s="19">
        <v>2664099</v>
      </c>
      <c r="S3" s="42">
        <v>1693767</v>
      </c>
      <c r="T3" s="42">
        <v>3074169</v>
      </c>
      <c r="U3" s="20">
        <v>1639616</v>
      </c>
      <c r="V3" s="19">
        <v>2578601</v>
      </c>
      <c r="W3" s="42">
        <v>1845974</v>
      </c>
      <c r="X3" s="42">
        <v>1685851</v>
      </c>
      <c r="Y3" s="20">
        <v>1486225</v>
      </c>
      <c r="Z3" s="19">
        <v>3929801</v>
      </c>
      <c r="AA3" s="42">
        <v>48571061</v>
      </c>
      <c r="AB3" s="42">
        <v>2221289</v>
      </c>
      <c r="AC3" s="20">
        <v>1988861</v>
      </c>
      <c r="AD3" s="19">
        <v>1366785</v>
      </c>
      <c r="AE3" s="42">
        <v>1465276</v>
      </c>
      <c r="AF3" s="42">
        <v>1460533</v>
      </c>
      <c r="AG3" s="20">
        <v>828565</v>
      </c>
      <c r="AH3" s="19">
        <v>2255712</v>
      </c>
      <c r="AI3" s="42">
        <v>916210</v>
      </c>
      <c r="AJ3" s="42">
        <v>1462687</v>
      </c>
      <c r="AK3" s="20">
        <v>1069513</v>
      </c>
      <c r="AL3" s="19">
        <v>3638928</v>
      </c>
      <c r="AM3" s="42">
        <v>4486422</v>
      </c>
      <c r="AN3" s="42">
        <v>3919827</v>
      </c>
      <c r="AO3" s="20">
        <v>2360313</v>
      </c>
      <c r="AP3" s="19">
        <v>3047006</v>
      </c>
      <c r="AQ3" s="42">
        <v>1251094</v>
      </c>
      <c r="AR3" s="42">
        <v>1350158</v>
      </c>
      <c r="AS3" s="20">
        <v>1256521</v>
      </c>
      <c r="AT3" s="19">
        <v>4240605</v>
      </c>
      <c r="AU3" s="42">
        <v>28098</v>
      </c>
      <c r="AV3" s="42">
        <v>26615279</v>
      </c>
      <c r="AW3" s="20">
        <v>2345108</v>
      </c>
      <c r="AX3" s="19">
        <v>14886792</v>
      </c>
      <c r="AY3" s="42">
        <v>10248593</v>
      </c>
      <c r="AZ3" s="42">
        <v>5346621</v>
      </c>
      <c r="BA3" s="20">
        <v>1563551</v>
      </c>
      <c r="BB3" s="19">
        <v>2680154</v>
      </c>
      <c r="BC3" s="42">
        <v>2050912</v>
      </c>
      <c r="BD3" s="42">
        <v>2300021</v>
      </c>
      <c r="BE3" s="20">
        <v>1846128</v>
      </c>
      <c r="BF3" s="19">
        <v>2749819</v>
      </c>
      <c r="BG3" s="42">
        <v>1355232</v>
      </c>
      <c r="BH3" s="42">
        <v>641651</v>
      </c>
      <c r="BI3" s="20">
        <v>2195709</v>
      </c>
      <c r="BJ3" s="19">
        <v>30853423</v>
      </c>
      <c r="BK3" s="42">
        <v>2590584</v>
      </c>
      <c r="BL3" s="42">
        <v>5769096</v>
      </c>
      <c r="BM3" s="20">
        <v>27058381</v>
      </c>
      <c r="BN3" s="19">
        <v>3325449</v>
      </c>
      <c r="BO3" s="42">
        <v>28853067</v>
      </c>
      <c r="BP3" s="42">
        <v>4235018</v>
      </c>
      <c r="BQ3" s="42">
        <v>6468141</v>
      </c>
      <c r="BR3" s="19">
        <v>7893.32</v>
      </c>
      <c r="BS3" s="63">
        <v>7390.49</v>
      </c>
      <c r="BT3" s="42">
        <v>8969.15</v>
      </c>
      <c r="BU3" s="20">
        <v>5775.57</v>
      </c>
      <c r="BV3" s="19">
        <v>11792</v>
      </c>
      <c r="BW3" s="63">
        <v>22246</v>
      </c>
      <c r="BX3" s="42">
        <v>17956</v>
      </c>
      <c r="BY3" s="20">
        <v>15786</v>
      </c>
      <c r="BZ3" s="19">
        <v>206545</v>
      </c>
      <c r="CA3" s="63">
        <v>197793</v>
      </c>
      <c r="CB3" s="63">
        <v>295790</v>
      </c>
      <c r="CC3" s="20">
        <v>152345</v>
      </c>
      <c r="CD3" s="19">
        <v>46397</v>
      </c>
      <c r="CE3" s="63">
        <v>21863</v>
      </c>
      <c r="CF3" s="42">
        <v>66151</v>
      </c>
      <c r="CG3" s="20">
        <v>27489</v>
      </c>
      <c r="CH3" s="19">
        <v>200065</v>
      </c>
      <c r="CI3" s="63">
        <v>168338</v>
      </c>
      <c r="CJ3" s="42">
        <v>279824</v>
      </c>
      <c r="CK3" s="20">
        <v>76100</v>
      </c>
    </row>
    <row r="4" spans="1:89">
      <c r="A4" s="25" t="s">
        <v>28</v>
      </c>
      <c r="B4" s="25">
        <v>2424272</v>
      </c>
      <c r="C4" s="30">
        <v>7847460</v>
      </c>
      <c r="D4" s="30">
        <v>2183605</v>
      </c>
      <c r="E4" s="26">
        <v>7533317</v>
      </c>
      <c r="F4" s="30">
        <v>2073329</v>
      </c>
      <c r="G4" s="30">
        <v>2695375</v>
      </c>
      <c r="H4" s="30">
        <v>1988720</v>
      </c>
      <c r="I4" s="26">
        <v>2856660</v>
      </c>
      <c r="J4" s="25">
        <v>3069594</v>
      </c>
      <c r="K4" s="30">
        <v>2399290</v>
      </c>
      <c r="L4" s="30">
        <v>2417488</v>
      </c>
      <c r="M4" s="26">
        <v>5086078</v>
      </c>
      <c r="N4" s="25">
        <v>8655939</v>
      </c>
      <c r="O4" s="30">
        <v>4122174</v>
      </c>
      <c r="P4" s="30">
        <v>4951807</v>
      </c>
      <c r="Q4" s="26">
        <v>3580344</v>
      </c>
      <c r="R4" s="25">
        <v>8939225</v>
      </c>
      <c r="S4" s="30">
        <v>3894634</v>
      </c>
      <c r="T4" s="30">
        <v>7111242</v>
      </c>
      <c r="U4" s="26">
        <v>4161032</v>
      </c>
      <c r="V4" s="25">
        <v>4183528</v>
      </c>
      <c r="W4" s="30">
        <v>3235168</v>
      </c>
      <c r="X4" s="30">
        <v>3484329</v>
      </c>
      <c r="Y4" s="26">
        <v>2682635</v>
      </c>
      <c r="Z4" s="25">
        <v>4751735</v>
      </c>
      <c r="AA4" s="30">
        <v>35439796</v>
      </c>
      <c r="AB4" s="30">
        <v>2474672</v>
      </c>
      <c r="AC4" s="26">
        <v>2388462</v>
      </c>
      <c r="AD4" s="25">
        <v>5745772</v>
      </c>
      <c r="AE4" s="30">
        <v>2916535</v>
      </c>
      <c r="AF4" s="30">
        <v>3180593</v>
      </c>
      <c r="AG4" s="26">
        <v>2180007</v>
      </c>
      <c r="AH4" s="25">
        <v>4313147</v>
      </c>
      <c r="AI4" s="30">
        <v>1718362</v>
      </c>
      <c r="AJ4" s="30">
        <v>2273077</v>
      </c>
      <c r="AK4" s="26">
        <v>1663853</v>
      </c>
      <c r="AL4" s="25">
        <v>3894378</v>
      </c>
      <c r="AM4" s="30">
        <v>4327809</v>
      </c>
      <c r="AN4" s="30">
        <v>3637687</v>
      </c>
      <c r="AO4" s="26">
        <v>2295755</v>
      </c>
      <c r="AP4" s="25">
        <v>5982807</v>
      </c>
      <c r="AQ4" s="30">
        <v>2036726</v>
      </c>
      <c r="AR4" s="30">
        <v>1557509</v>
      </c>
      <c r="AS4" s="26">
        <v>2112483</v>
      </c>
      <c r="AT4" s="25">
        <v>5187311</v>
      </c>
      <c r="AU4" s="30">
        <v>26446</v>
      </c>
      <c r="AV4" s="30">
        <v>18895404</v>
      </c>
      <c r="AW4" s="26">
        <v>2817199</v>
      </c>
      <c r="AX4" s="25">
        <v>21145882</v>
      </c>
      <c r="AY4" s="30">
        <v>13525601</v>
      </c>
      <c r="AZ4" s="30">
        <v>9829517</v>
      </c>
      <c r="BA4" s="26">
        <v>2299523</v>
      </c>
      <c r="BB4" s="25">
        <v>3449139</v>
      </c>
      <c r="BC4" s="30">
        <v>2427683</v>
      </c>
      <c r="BD4" s="30">
        <v>2418194</v>
      </c>
      <c r="BE4" s="26">
        <v>2561271</v>
      </c>
      <c r="BF4" s="25">
        <v>3627598</v>
      </c>
      <c r="BG4" s="30">
        <v>3130309</v>
      </c>
      <c r="BH4" s="30">
        <v>2944582</v>
      </c>
      <c r="BI4" s="26">
        <v>3114928</v>
      </c>
      <c r="BJ4" s="25">
        <v>41132082</v>
      </c>
      <c r="BK4" s="30">
        <v>2326485</v>
      </c>
      <c r="BL4" s="30">
        <v>5306877</v>
      </c>
      <c r="BM4" s="26">
        <v>20424730</v>
      </c>
      <c r="BN4" s="25">
        <v>3045217</v>
      </c>
      <c r="BO4" s="30">
        <v>26847123</v>
      </c>
      <c r="BP4" s="30">
        <v>4152950</v>
      </c>
      <c r="BQ4" s="30">
        <v>6602755</v>
      </c>
      <c r="BR4" s="25">
        <v>8021.14</v>
      </c>
      <c r="BS4" s="64">
        <v>7087.94</v>
      </c>
      <c r="BT4" s="30">
        <v>8656.76</v>
      </c>
      <c r="BU4" s="26">
        <v>5941.66</v>
      </c>
      <c r="BV4" s="25">
        <v>104119</v>
      </c>
      <c r="BW4" s="64">
        <v>98082</v>
      </c>
      <c r="BX4" s="30">
        <v>120226</v>
      </c>
      <c r="BY4" s="26">
        <v>89385</v>
      </c>
      <c r="BZ4" s="25">
        <v>220152</v>
      </c>
      <c r="CA4" s="64">
        <v>173818</v>
      </c>
      <c r="CB4" s="64">
        <v>263696</v>
      </c>
      <c r="CC4" s="26">
        <v>218248</v>
      </c>
      <c r="CD4" s="25">
        <v>63744</v>
      </c>
      <c r="CE4" s="64">
        <v>20234</v>
      </c>
      <c r="CF4" s="30">
        <v>71640</v>
      </c>
      <c r="CG4" s="26">
        <v>67903</v>
      </c>
      <c r="CH4" s="25">
        <v>209817</v>
      </c>
      <c r="CI4" s="64">
        <v>238510</v>
      </c>
      <c r="CJ4" s="30">
        <v>123788</v>
      </c>
      <c r="CK4" s="26">
        <v>93693</v>
      </c>
    </row>
    <row r="5" spans="1:89">
      <c r="A5" s="25" t="s">
        <v>29</v>
      </c>
      <c r="B5" s="25">
        <v>2175567</v>
      </c>
      <c r="C5" s="30">
        <v>8227217</v>
      </c>
      <c r="D5" s="30">
        <v>2296858</v>
      </c>
      <c r="E5" s="26">
        <v>8130795</v>
      </c>
      <c r="F5" s="30">
        <v>1891701</v>
      </c>
      <c r="G5" s="30">
        <v>2449866</v>
      </c>
      <c r="H5" s="30">
        <v>2083554</v>
      </c>
      <c r="I5" s="26">
        <v>2457065</v>
      </c>
      <c r="J5" s="25">
        <v>2878818</v>
      </c>
      <c r="K5" s="30">
        <v>2304032</v>
      </c>
      <c r="L5" s="30">
        <v>2421589</v>
      </c>
      <c r="M5" s="26">
        <v>5027852</v>
      </c>
      <c r="N5" s="25">
        <v>8314832</v>
      </c>
      <c r="O5" s="30">
        <v>4172281</v>
      </c>
      <c r="P5" s="30">
        <v>4638635</v>
      </c>
      <c r="Q5" s="26">
        <v>3398253</v>
      </c>
      <c r="R5" s="25">
        <v>7818616</v>
      </c>
      <c r="S5" s="30">
        <v>3961949</v>
      </c>
      <c r="T5" s="30">
        <v>7106798</v>
      </c>
      <c r="U5" s="26">
        <v>4383971</v>
      </c>
      <c r="V5" s="25">
        <v>3794060</v>
      </c>
      <c r="W5" s="30">
        <v>3687605</v>
      </c>
      <c r="X5" s="30">
        <v>3983191</v>
      </c>
      <c r="Y5" s="26">
        <v>2883621</v>
      </c>
      <c r="Z5" s="25">
        <v>4489626</v>
      </c>
      <c r="AA5" s="30">
        <v>33288995</v>
      </c>
      <c r="AB5" s="30">
        <v>3367589</v>
      </c>
      <c r="AC5" s="26">
        <v>2540623</v>
      </c>
      <c r="AD5" s="25">
        <v>11114950</v>
      </c>
      <c r="AE5" s="30">
        <v>4169681</v>
      </c>
      <c r="AF5" s="30">
        <v>5483028</v>
      </c>
      <c r="AG5" s="26">
        <v>3315925</v>
      </c>
      <c r="AH5" s="25">
        <v>5051890</v>
      </c>
      <c r="AI5" s="30">
        <v>2120410</v>
      </c>
      <c r="AJ5" s="30">
        <v>2822651</v>
      </c>
      <c r="AK5" s="26">
        <v>2347328</v>
      </c>
      <c r="AL5" s="25">
        <v>3261826</v>
      </c>
      <c r="AM5" s="30">
        <v>3657569</v>
      </c>
      <c r="AN5" s="30">
        <v>4149108</v>
      </c>
      <c r="AO5" s="26">
        <v>2312559</v>
      </c>
      <c r="AP5" s="25">
        <v>5071050</v>
      </c>
      <c r="AQ5" s="30">
        <v>1856947</v>
      </c>
      <c r="AR5" s="30">
        <v>1680882</v>
      </c>
      <c r="AS5" s="26">
        <v>1931950</v>
      </c>
      <c r="AT5" s="25">
        <v>3106884</v>
      </c>
      <c r="AU5" s="30">
        <v>24962</v>
      </c>
      <c r="AV5" s="30">
        <v>28482389</v>
      </c>
      <c r="AW5" s="26">
        <v>2579109</v>
      </c>
      <c r="AX5" s="25">
        <v>19572167</v>
      </c>
      <c r="AY5" s="30">
        <v>18836005</v>
      </c>
      <c r="AZ5" s="30">
        <v>14229553</v>
      </c>
      <c r="BA5" s="26">
        <v>2110460</v>
      </c>
      <c r="BB5" s="25">
        <v>3765204</v>
      </c>
      <c r="BC5" s="30">
        <v>2963225</v>
      </c>
      <c r="BD5" s="30">
        <v>4190441</v>
      </c>
      <c r="BE5" s="26">
        <v>3077234</v>
      </c>
      <c r="BF5" s="25">
        <v>3537096</v>
      </c>
      <c r="BG5" s="30">
        <v>2637192</v>
      </c>
      <c r="BH5" s="30">
        <v>3174384</v>
      </c>
      <c r="BI5" s="26">
        <v>3369735</v>
      </c>
      <c r="BJ5" s="25">
        <v>37020647</v>
      </c>
      <c r="BK5" s="30">
        <v>2151806</v>
      </c>
      <c r="BL5" s="30">
        <v>4501551</v>
      </c>
      <c r="BM5" s="26">
        <v>20726438</v>
      </c>
      <c r="BN5" s="25">
        <v>2789813</v>
      </c>
      <c r="BO5" s="30">
        <v>27841996</v>
      </c>
      <c r="BP5" s="30">
        <v>4338057</v>
      </c>
      <c r="BQ5" s="30">
        <v>6145421</v>
      </c>
      <c r="BR5" s="25">
        <v>7654.97</v>
      </c>
      <c r="BS5" s="64">
        <v>7850.04</v>
      </c>
      <c r="BT5" s="30">
        <v>8139.5</v>
      </c>
      <c r="BU5" s="26">
        <v>5766.15</v>
      </c>
      <c r="BV5" s="25">
        <v>42177</v>
      </c>
      <c r="BW5" s="64">
        <v>58782</v>
      </c>
      <c r="BX5" s="30">
        <v>50269</v>
      </c>
      <c r="BY5" s="26">
        <v>34660</v>
      </c>
      <c r="BZ5" s="25">
        <v>248481</v>
      </c>
      <c r="CA5" s="64">
        <v>193350</v>
      </c>
      <c r="CB5" s="30">
        <v>240870</v>
      </c>
      <c r="CC5" s="26">
        <v>206622</v>
      </c>
      <c r="CD5" s="25">
        <v>51898</v>
      </c>
      <c r="CE5" s="64">
        <v>14252</v>
      </c>
      <c r="CF5" s="30">
        <v>63844</v>
      </c>
      <c r="CG5" s="26">
        <v>29342</v>
      </c>
      <c r="CH5" s="25">
        <v>170806</v>
      </c>
      <c r="CI5" s="64">
        <v>257666</v>
      </c>
      <c r="CJ5" s="30">
        <v>110851</v>
      </c>
      <c r="CK5" s="26">
        <v>78803</v>
      </c>
    </row>
    <row r="6" spans="1:89">
      <c r="A6" s="25" t="s">
        <v>30</v>
      </c>
      <c r="B6" s="25">
        <v>1880317</v>
      </c>
      <c r="C6" s="30">
        <v>8383160</v>
      </c>
      <c r="D6" s="30">
        <v>2274784</v>
      </c>
      <c r="E6" s="26">
        <v>7344703</v>
      </c>
      <c r="F6" s="30">
        <v>1910150</v>
      </c>
      <c r="G6" s="30">
        <v>3302056</v>
      </c>
      <c r="H6" s="30">
        <v>2118927</v>
      </c>
      <c r="I6" s="26">
        <v>2770267</v>
      </c>
      <c r="J6" s="25">
        <v>2886872</v>
      </c>
      <c r="K6" s="30">
        <v>2716090</v>
      </c>
      <c r="L6" s="30">
        <v>2556044</v>
      </c>
      <c r="M6" s="26">
        <v>5232835</v>
      </c>
      <c r="N6" s="25">
        <v>8159445</v>
      </c>
      <c r="O6" s="30">
        <v>4331038</v>
      </c>
      <c r="P6" s="30">
        <v>4542559</v>
      </c>
      <c r="Q6" s="26">
        <v>3526466</v>
      </c>
      <c r="R6" s="25">
        <v>8281644</v>
      </c>
      <c r="S6" s="30">
        <v>4097213</v>
      </c>
      <c r="T6" s="30">
        <v>6899797</v>
      </c>
      <c r="U6" s="26">
        <v>4079048</v>
      </c>
      <c r="V6" s="25">
        <v>3740337</v>
      </c>
      <c r="W6" s="30">
        <v>3981812</v>
      </c>
      <c r="X6" s="30">
        <v>3431282</v>
      </c>
      <c r="Y6" s="26">
        <v>2536518</v>
      </c>
      <c r="Z6" s="25">
        <v>4910461</v>
      </c>
      <c r="AA6" s="30">
        <v>37515664</v>
      </c>
      <c r="AB6" s="30">
        <v>2962379</v>
      </c>
      <c r="AC6" s="26">
        <v>2780674</v>
      </c>
      <c r="AD6" s="25">
        <v>13115564</v>
      </c>
      <c r="AE6" s="30">
        <v>4933952</v>
      </c>
      <c r="AF6" s="30">
        <v>6325520</v>
      </c>
      <c r="AG6" s="26">
        <v>4203178</v>
      </c>
      <c r="AH6" s="25">
        <v>6969735</v>
      </c>
      <c r="AI6" s="30">
        <v>2382969</v>
      </c>
      <c r="AJ6" s="30">
        <v>3199056</v>
      </c>
      <c r="AK6" s="26">
        <v>2797971</v>
      </c>
      <c r="AL6" s="25">
        <v>3365501</v>
      </c>
      <c r="AM6" s="30">
        <v>3838721</v>
      </c>
      <c r="AN6" s="30">
        <v>3848223</v>
      </c>
      <c r="AO6" s="26">
        <v>2120038</v>
      </c>
      <c r="AP6" s="25">
        <v>4263496</v>
      </c>
      <c r="AQ6" s="30">
        <v>2075496</v>
      </c>
      <c r="AR6" s="30">
        <v>1575525</v>
      </c>
      <c r="AS6" s="26">
        <v>1882923</v>
      </c>
      <c r="AT6" s="25">
        <v>4062262</v>
      </c>
      <c r="AU6" s="30">
        <v>24422</v>
      </c>
      <c r="AV6" s="30">
        <v>11915455</v>
      </c>
      <c r="AW6" s="26">
        <v>2800001</v>
      </c>
      <c r="AX6" s="25">
        <v>16057913</v>
      </c>
      <c r="AY6" s="30">
        <v>17644307</v>
      </c>
      <c r="AZ6" s="30">
        <v>15619177</v>
      </c>
      <c r="BA6" s="26">
        <v>1967062</v>
      </c>
      <c r="BB6" s="25">
        <v>3244957</v>
      </c>
      <c r="BC6" s="30">
        <v>2734788</v>
      </c>
      <c r="BD6" s="30">
        <v>3521175</v>
      </c>
      <c r="BE6" s="26">
        <v>2592607</v>
      </c>
      <c r="BF6" s="25">
        <v>3736524</v>
      </c>
      <c r="BG6" s="30">
        <v>2836709</v>
      </c>
      <c r="BH6" s="30">
        <v>2909824</v>
      </c>
      <c r="BI6" s="26">
        <v>3047564</v>
      </c>
      <c r="BJ6" s="25">
        <v>37555774</v>
      </c>
      <c r="BK6" s="30">
        <v>2142770</v>
      </c>
      <c r="BL6" s="30">
        <v>4755084</v>
      </c>
      <c r="BM6" s="26">
        <v>20003811</v>
      </c>
      <c r="BN6" s="25">
        <v>2864658</v>
      </c>
      <c r="BO6" s="30">
        <v>29128134</v>
      </c>
      <c r="BP6" s="30">
        <v>4641560</v>
      </c>
      <c r="BQ6" s="30">
        <v>6082343</v>
      </c>
      <c r="BR6" s="25">
        <v>8021.34</v>
      </c>
      <c r="BS6" s="64">
        <v>7827.42</v>
      </c>
      <c r="BT6" s="30">
        <v>7923.17</v>
      </c>
      <c r="BU6" s="26">
        <v>5582.78</v>
      </c>
      <c r="BV6" s="25">
        <v>41017</v>
      </c>
      <c r="BW6" s="64">
        <v>51320</v>
      </c>
      <c r="BX6" s="30">
        <v>46033</v>
      </c>
      <c r="BY6" s="26">
        <v>25299</v>
      </c>
      <c r="BZ6" s="25">
        <v>256274</v>
      </c>
      <c r="CA6" s="64">
        <v>233687</v>
      </c>
      <c r="CB6" s="30">
        <v>222787</v>
      </c>
      <c r="CC6" s="26">
        <v>134851</v>
      </c>
      <c r="CD6" s="25">
        <v>34215</v>
      </c>
      <c r="CE6" s="64">
        <v>15312</v>
      </c>
      <c r="CF6" s="30">
        <v>63893</v>
      </c>
      <c r="CG6" s="26">
        <v>40530</v>
      </c>
      <c r="CH6" s="25">
        <v>172138</v>
      </c>
      <c r="CI6" s="64">
        <v>290045</v>
      </c>
      <c r="CJ6" s="30">
        <v>104495</v>
      </c>
      <c r="CK6" s="26">
        <v>49102</v>
      </c>
    </row>
    <row r="7" spans="1:89">
      <c r="A7" s="25" t="s">
        <v>31</v>
      </c>
      <c r="B7" s="25">
        <v>2269455</v>
      </c>
      <c r="C7" s="30">
        <v>7979755</v>
      </c>
      <c r="D7" s="30">
        <v>2336822</v>
      </c>
      <c r="E7" s="26">
        <v>8055242</v>
      </c>
      <c r="F7" s="30">
        <v>1701101</v>
      </c>
      <c r="G7" s="30">
        <v>2947222</v>
      </c>
      <c r="H7" s="30">
        <v>1931445</v>
      </c>
      <c r="I7" s="26">
        <v>2590899</v>
      </c>
      <c r="J7" s="25">
        <v>3001327</v>
      </c>
      <c r="K7" s="30">
        <v>2765992</v>
      </c>
      <c r="L7" s="30">
        <v>2337754</v>
      </c>
      <c r="M7" s="26">
        <v>5114579</v>
      </c>
      <c r="N7" s="25">
        <v>8501738</v>
      </c>
      <c r="O7" s="30">
        <v>4119206</v>
      </c>
      <c r="P7" s="30">
        <v>4542679</v>
      </c>
      <c r="Q7" s="26">
        <v>3540316</v>
      </c>
      <c r="R7" s="25">
        <v>8351448</v>
      </c>
      <c r="S7" s="30">
        <v>3975997</v>
      </c>
      <c r="T7" s="30">
        <v>6766044</v>
      </c>
      <c r="U7" s="26">
        <v>4331403</v>
      </c>
      <c r="V7" s="25">
        <v>3773818</v>
      </c>
      <c r="W7" s="30">
        <v>3195772</v>
      </c>
      <c r="X7" s="30">
        <v>3572583</v>
      </c>
      <c r="Y7" s="26">
        <v>2650498</v>
      </c>
      <c r="Z7" s="25">
        <v>4434583</v>
      </c>
      <c r="AA7" s="30">
        <v>35136911</v>
      </c>
      <c r="AB7" s="30">
        <v>3040507</v>
      </c>
      <c r="AC7" s="26">
        <v>2673268</v>
      </c>
      <c r="AD7" s="25">
        <v>13365121</v>
      </c>
      <c r="AE7" s="30">
        <v>4277653</v>
      </c>
      <c r="AF7" s="30">
        <v>6958992</v>
      </c>
      <c r="AG7" s="26">
        <v>4180014</v>
      </c>
      <c r="AH7" s="25">
        <v>5280333</v>
      </c>
      <c r="AI7" s="30">
        <v>2125844</v>
      </c>
      <c r="AJ7" s="30">
        <v>3238704</v>
      </c>
      <c r="AK7" s="26">
        <v>3268925</v>
      </c>
      <c r="AL7" s="25">
        <v>3486849</v>
      </c>
      <c r="AM7" s="30">
        <v>3057541</v>
      </c>
      <c r="AN7" s="30">
        <v>3776667</v>
      </c>
      <c r="AO7" s="26">
        <v>2116713</v>
      </c>
      <c r="AP7" s="25">
        <v>3445338</v>
      </c>
      <c r="AQ7" s="30">
        <v>1974443</v>
      </c>
      <c r="AR7" s="30">
        <v>1697794</v>
      </c>
      <c r="AS7" s="26">
        <v>1837761</v>
      </c>
      <c r="AT7" s="25">
        <v>2674340</v>
      </c>
      <c r="AU7" s="30">
        <v>22419</v>
      </c>
      <c r="AV7" s="30">
        <v>18547594</v>
      </c>
      <c r="AW7" s="26">
        <v>3102153</v>
      </c>
      <c r="AX7" s="25">
        <v>23620981</v>
      </c>
      <c r="AY7" s="30">
        <v>13813969</v>
      </c>
      <c r="AZ7" s="30">
        <v>13784710</v>
      </c>
      <c r="BA7" s="26">
        <v>3255240</v>
      </c>
      <c r="BB7" s="25">
        <v>3183226</v>
      </c>
      <c r="BC7" s="30">
        <v>2556270</v>
      </c>
      <c r="BD7" s="30">
        <v>2970247</v>
      </c>
      <c r="BE7" s="26">
        <v>2363233</v>
      </c>
      <c r="BF7" s="25">
        <v>3938500</v>
      </c>
      <c r="BG7" s="30">
        <v>2677740</v>
      </c>
      <c r="BH7" s="30">
        <v>2658001</v>
      </c>
      <c r="BI7" s="26">
        <v>3037585</v>
      </c>
      <c r="BJ7" s="25">
        <v>31956145</v>
      </c>
      <c r="BK7" s="30">
        <v>2033740</v>
      </c>
      <c r="BL7" s="30">
        <v>4995501</v>
      </c>
      <c r="BM7" s="26">
        <v>21122770</v>
      </c>
      <c r="BN7" s="25">
        <v>3055609</v>
      </c>
      <c r="BO7" s="30">
        <v>24929771</v>
      </c>
      <c r="BP7" s="30">
        <v>4476862</v>
      </c>
      <c r="BQ7" s="30">
        <v>6052320</v>
      </c>
      <c r="BR7" s="25">
        <v>9151.04</v>
      </c>
      <c r="BS7" s="64">
        <v>7943.59</v>
      </c>
      <c r="BT7" s="30">
        <v>8005.63</v>
      </c>
      <c r="BU7" s="26">
        <v>5964.03</v>
      </c>
      <c r="BV7" s="25">
        <v>33707</v>
      </c>
      <c r="BW7" s="64">
        <v>34246</v>
      </c>
      <c r="BX7" s="30">
        <v>39637</v>
      </c>
      <c r="BY7" s="26">
        <v>26578</v>
      </c>
      <c r="BZ7" s="25">
        <v>223792</v>
      </c>
      <c r="CA7" s="64">
        <v>156312</v>
      </c>
      <c r="CB7" s="30">
        <v>241487</v>
      </c>
      <c r="CC7" s="26">
        <v>182637</v>
      </c>
      <c r="CD7" s="25">
        <v>34445</v>
      </c>
      <c r="CE7" s="64">
        <v>15463</v>
      </c>
      <c r="CF7" s="30">
        <v>58062</v>
      </c>
      <c r="CG7" s="26">
        <v>20281</v>
      </c>
      <c r="CH7" s="25">
        <v>147832</v>
      </c>
      <c r="CI7" s="64">
        <v>301913</v>
      </c>
      <c r="CJ7" s="30">
        <v>93615</v>
      </c>
      <c r="CK7" s="26">
        <v>66544</v>
      </c>
    </row>
    <row r="8" spans="1:89">
      <c r="A8" s="25" t="s">
        <v>32</v>
      </c>
      <c r="B8" s="25">
        <v>2218507</v>
      </c>
      <c r="C8" s="30">
        <v>7597847</v>
      </c>
      <c r="D8" s="30">
        <v>2293788</v>
      </c>
      <c r="E8" s="26">
        <v>8186668</v>
      </c>
      <c r="F8" s="30">
        <v>1755805</v>
      </c>
      <c r="G8" s="30">
        <v>2796326</v>
      </c>
      <c r="H8" s="30">
        <v>1998330</v>
      </c>
      <c r="I8" s="26">
        <v>2887105</v>
      </c>
      <c r="J8" s="25">
        <v>3104608</v>
      </c>
      <c r="K8" s="30">
        <v>2496852</v>
      </c>
      <c r="L8" s="30">
        <v>2165938</v>
      </c>
      <c r="M8" s="26">
        <v>5550298</v>
      </c>
      <c r="N8" s="25">
        <v>8055240</v>
      </c>
      <c r="O8" s="30">
        <v>3893461</v>
      </c>
      <c r="P8" s="30">
        <v>4514680</v>
      </c>
      <c r="Q8" s="26">
        <v>3646179</v>
      </c>
      <c r="R8" s="25">
        <v>8547125</v>
      </c>
      <c r="S8" s="30">
        <v>4074274</v>
      </c>
      <c r="T8" s="30">
        <v>6497104</v>
      </c>
      <c r="U8" s="26">
        <v>4205588</v>
      </c>
      <c r="V8" s="25">
        <v>4021168</v>
      </c>
      <c r="W8" s="30">
        <v>3157816</v>
      </c>
      <c r="X8" s="30">
        <v>3548849</v>
      </c>
      <c r="Y8" s="26">
        <v>3092675</v>
      </c>
      <c r="Z8" s="25">
        <v>5402847</v>
      </c>
      <c r="AA8" s="30">
        <v>32407153</v>
      </c>
      <c r="AB8" s="30">
        <v>2679427</v>
      </c>
      <c r="AC8" s="26">
        <v>2612542</v>
      </c>
      <c r="AD8" s="25">
        <v>13257199</v>
      </c>
      <c r="AE8" s="30">
        <v>3592752</v>
      </c>
      <c r="AF8" s="30">
        <v>7206714</v>
      </c>
      <c r="AG8" s="26">
        <v>4588562</v>
      </c>
      <c r="AH8" s="25">
        <v>5533630</v>
      </c>
      <c r="AI8" s="30">
        <v>2125534</v>
      </c>
      <c r="AJ8" s="30">
        <v>3669672</v>
      </c>
      <c r="AK8" s="26">
        <v>3609655</v>
      </c>
      <c r="AL8" s="25">
        <v>2774166</v>
      </c>
      <c r="AM8" s="30">
        <v>3519149</v>
      </c>
      <c r="AN8" s="30">
        <v>4230372</v>
      </c>
      <c r="AO8" s="26">
        <v>2113084</v>
      </c>
      <c r="AP8" s="25">
        <v>3205888</v>
      </c>
      <c r="AQ8" s="30">
        <v>1986288</v>
      </c>
      <c r="AR8" s="30">
        <v>1592622</v>
      </c>
      <c r="AS8" s="26">
        <v>1897764</v>
      </c>
      <c r="AT8" s="25">
        <v>3738865</v>
      </c>
      <c r="AU8" s="30">
        <v>14369</v>
      </c>
      <c r="AV8" s="30">
        <v>7707388</v>
      </c>
      <c r="AW8" s="26">
        <v>2426115</v>
      </c>
      <c r="AX8" s="25">
        <v>27367506</v>
      </c>
      <c r="AY8" s="30">
        <v>13355959</v>
      </c>
      <c r="AZ8" s="30">
        <v>15732505</v>
      </c>
      <c r="BA8" s="26">
        <v>2958637</v>
      </c>
      <c r="BB8" s="25">
        <v>2976121</v>
      </c>
      <c r="BC8" s="30">
        <v>2105174</v>
      </c>
      <c r="BD8" s="30">
        <v>2517903</v>
      </c>
      <c r="BE8" s="26">
        <v>2396522</v>
      </c>
      <c r="BF8" s="25">
        <v>3275766</v>
      </c>
      <c r="BG8" s="30">
        <v>2373485</v>
      </c>
      <c r="BH8" s="30">
        <v>2521866</v>
      </c>
      <c r="BI8" s="26">
        <v>2772509</v>
      </c>
      <c r="BJ8" s="25">
        <v>31857204</v>
      </c>
      <c r="BK8" s="30">
        <v>2286333</v>
      </c>
      <c r="BL8" s="30">
        <v>5357353</v>
      </c>
      <c r="BM8" s="26">
        <v>19973402</v>
      </c>
      <c r="BN8" s="25">
        <v>2938628</v>
      </c>
      <c r="BO8" s="30">
        <v>22669992</v>
      </c>
      <c r="BP8" s="30">
        <v>4317982</v>
      </c>
      <c r="BQ8" s="30">
        <v>6363884</v>
      </c>
      <c r="BR8" s="25">
        <v>8063.96</v>
      </c>
      <c r="BS8" s="64">
        <v>6783.84</v>
      </c>
      <c r="BT8" s="30">
        <v>8905.53</v>
      </c>
      <c r="BU8" s="26">
        <v>5693.05</v>
      </c>
      <c r="BV8" s="25">
        <v>31561</v>
      </c>
      <c r="BW8" s="64">
        <v>28157</v>
      </c>
      <c r="BX8" s="30">
        <v>39064</v>
      </c>
      <c r="BY8" s="26">
        <v>26696</v>
      </c>
      <c r="BZ8" s="25">
        <v>209406</v>
      </c>
      <c r="CA8" s="64">
        <v>164964</v>
      </c>
      <c r="CB8" s="30">
        <v>256028</v>
      </c>
      <c r="CC8" s="26">
        <v>131474</v>
      </c>
      <c r="CD8" s="25">
        <v>29004</v>
      </c>
      <c r="CE8" s="64">
        <v>9841</v>
      </c>
      <c r="CF8" s="30">
        <v>33218</v>
      </c>
      <c r="CG8" s="26">
        <v>20323</v>
      </c>
      <c r="CH8" s="25">
        <v>132273</v>
      </c>
      <c r="CI8" s="64">
        <v>182566</v>
      </c>
      <c r="CJ8" s="30">
        <v>71895</v>
      </c>
      <c r="CK8" s="26">
        <v>42763</v>
      </c>
    </row>
    <row r="9" spans="1:89">
      <c r="A9" s="25" t="s">
        <v>33</v>
      </c>
      <c r="B9" s="25">
        <v>1580566</v>
      </c>
      <c r="C9" s="30">
        <v>4814881</v>
      </c>
      <c r="D9" s="30">
        <v>1638551</v>
      </c>
      <c r="E9" s="26">
        <v>4301999</v>
      </c>
      <c r="F9" s="30">
        <v>1883642</v>
      </c>
      <c r="G9" s="30">
        <v>2169353</v>
      </c>
      <c r="H9" s="30">
        <v>2055090</v>
      </c>
      <c r="I9" s="26">
        <v>2492103</v>
      </c>
      <c r="J9" s="25">
        <v>2607273</v>
      </c>
      <c r="K9" s="30">
        <v>1880416</v>
      </c>
      <c r="L9" s="30">
        <v>2009805</v>
      </c>
      <c r="M9" s="26">
        <v>3699958</v>
      </c>
      <c r="N9" s="25">
        <v>7946923</v>
      </c>
      <c r="O9" s="30">
        <v>4080305</v>
      </c>
      <c r="P9" s="30">
        <v>4945300</v>
      </c>
      <c r="Q9" s="26">
        <v>3535043</v>
      </c>
      <c r="R9" s="25">
        <v>7696926</v>
      </c>
      <c r="S9" s="30">
        <v>4489535</v>
      </c>
      <c r="T9" s="30">
        <v>6721012</v>
      </c>
      <c r="U9" s="26">
        <v>4066556</v>
      </c>
      <c r="V9" s="25">
        <v>3502502</v>
      </c>
      <c r="W9" s="30">
        <v>2663579</v>
      </c>
      <c r="X9" s="30">
        <v>3464424</v>
      </c>
      <c r="Y9" s="26">
        <v>2103812</v>
      </c>
      <c r="Z9" s="25">
        <v>1887368</v>
      </c>
      <c r="AA9" s="30">
        <v>8326075</v>
      </c>
      <c r="AB9" s="30">
        <v>1362473</v>
      </c>
      <c r="AC9" s="26">
        <v>1519618</v>
      </c>
      <c r="AD9" s="25">
        <v>1554341</v>
      </c>
      <c r="AE9" s="30">
        <v>1257903</v>
      </c>
      <c r="AF9" s="30">
        <v>1081685</v>
      </c>
      <c r="AG9" s="26">
        <v>1151674</v>
      </c>
      <c r="AH9" s="25">
        <v>397714</v>
      </c>
      <c r="AI9" s="30">
        <v>784641</v>
      </c>
      <c r="AJ9" s="30">
        <v>802803</v>
      </c>
      <c r="AK9" s="26">
        <v>564663</v>
      </c>
      <c r="AL9" s="25">
        <v>3170407</v>
      </c>
      <c r="AM9" s="30">
        <v>3076646</v>
      </c>
      <c r="AN9" s="30">
        <v>3956381</v>
      </c>
      <c r="AO9" s="26">
        <v>1932575</v>
      </c>
      <c r="AP9" s="25">
        <v>5309838</v>
      </c>
      <c r="AQ9" s="30">
        <v>2094711</v>
      </c>
      <c r="AR9" s="30">
        <v>2072817</v>
      </c>
      <c r="AS9" s="26">
        <v>1674666</v>
      </c>
      <c r="AT9" s="25">
        <v>700280</v>
      </c>
      <c r="AU9" s="30">
        <v>1515</v>
      </c>
      <c r="AV9" s="30">
        <v>1637164</v>
      </c>
      <c r="AW9" s="26">
        <v>743629</v>
      </c>
      <c r="AX9" s="25">
        <v>7624307</v>
      </c>
      <c r="AY9" s="30">
        <v>3767297</v>
      </c>
      <c r="AZ9" s="30">
        <v>3237371</v>
      </c>
      <c r="BA9" s="26">
        <v>1132062</v>
      </c>
      <c r="BB9" s="25">
        <v>6325117</v>
      </c>
      <c r="BC9" s="30">
        <v>5890254</v>
      </c>
      <c r="BD9" s="30">
        <v>9122744</v>
      </c>
      <c r="BE9" s="26">
        <v>5581564</v>
      </c>
      <c r="BF9" s="25">
        <v>2902584</v>
      </c>
      <c r="BG9" s="30">
        <v>2163227</v>
      </c>
      <c r="BH9" s="30">
        <v>3016556</v>
      </c>
      <c r="BI9" s="26">
        <v>3133570</v>
      </c>
      <c r="BJ9" s="25">
        <v>9093873</v>
      </c>
      <c r="BK9" s="30">
        <v>1709014</v>
      </c>
      <c r="BL9" s="30">
        <v>2452285</v>
      </c>
      <c r="BM9" s="26">
        <v>10230411</v>
      </c>
      <c r="BN9" s="25">
        <v>2524588</v>
      </c>
      <c r="BO9" s="30">
        <v>10055870</v>
      </c>
      <c r="BP9" s="30">
        <v>2746799</v>
      </c>
      <c r="BQ9" s="30">
        <v>3461602</v>
      </c>
      <c r="BR9" s="25">
        <v>9315.32</v>
      </c>
      <c r="BS9" s="64">
        <v>6864.16</v>
      </c>
      <c r="BT9" s="30">
        <v>7714.13</v>
      </c>
      <c r="BU9" s="67">
        <v>6224.21</v>
      </c>
      <c r="BV9" s="25">
        <v>39270</v>
      </c>
      <c r="BW9" s="64">
        <v>63326</v>
      </c>
      <c r="BX9" s="30">
        <v>93610</v>
      </c>
      <c r="BY9" s="67">
        <v>60893</v>
      </c>
      <c r="BZ9" s="25">
        <v>200330</v>
      </c>
      <c r="CA9" s="64">
        <v>131019</v>
      </c>
      <c r="CB9" s="30">
        <v>238878</v>
      </c>
      <c r="CC9" s="67">
        <v>175370</v>
      </c>
      <c r="CD9" s="25">
        <v>109208</v>
      </c>
      <c r="CE9" s="64">
        <v>31034</v>
      </c>
      <c r="CF9" s="30">
        <v>239458</v>
      </c>
      <c r="CG9" s="67">
        <v>177321</v>
      </c>
      <c r="CH9" s="25">
        <v>29307</v>
      </c>
      <c r="CI9" s="64">
        <v>53665</v>
      </c>
      <c r="CJ9" s="30">
        <v>23271</v>
      </c>
      <c r="CK9" s="67">
        <v>25764</v>
      </c>
    </row>
    <row r="10" spans="1:89">
      <c r="A10" s="25" t="s">
        <v>34</v>
      </c>
      <c r="B10" s="25">
        <v>1330655</v>
      </c>
      <c r="C10" s="30">
        <v>5013119</v>
      </c>
      <c r="D10" s="30">
        <v>1234217</v>
      </c>
      <c r="E10" s="26">
        <v>4262810</v>
      </c>
      <c r="F10" s="30">
        <v>3025978</v>
      </c>
      <c r="G10" s="30">
        <v>4226920</v>
      </c>
      <c r="H10" s="30">
        <v>2778600</v>
      </c>
      <c r="I10" s="26">
        <v>4826487</v>
      </c>
      <c r="J10" s="25">
        <v>4466436</v>
      </c>
      <c r="K10" s="30">
        <v>2691455</v>
      </c>
      <c r="L10" s="30">
        <v>2838749</v>
      </c>
      <c r="M10" s="26">
        <v>5671291</v>
      </c>
      <c r="N10" s="25">
        <v>8318410</v>
      </c>
      <c r="O10" s="30">
        <v>4443446</v>
      </c>
      <c r="P10" s="30">
        <v>4576907</v>
      </c>
      <c r="Q10" s="26">
        <v>3885671</v>
      </c>
      <c r="R10" s="25">
        <v>8981501</v>
      </c>
      <c r="S10" s="30">
        <v>4934158</v>
      </c>
      <c r="T10" s="30">
        <v>7105101</v>
      </c>
      <c r="U10" s="26">
        <v>4878367</v>
      </c>
      <c r="V10" s="25">
        <v>4685628</v>
      </c>
      <c r="W10" s="30">
        <v>4770769</v>
      </c>
      <c r="X10" s="30">
        <v>3723605</v>
      </c>
      <c r="Y10" s="26">
        <v>3403515</v>
      </c>
      <c r="Z10" s="25">
        <v>1829070</v>
      </c>
      <c r="AA10" s="30">
        <v>7946496</v>
      </c>
      <c r="AB10" s="30">
        <v>1543992</v>
      </c>
      <c r="AC10" s="26">
        <v>2143365</v>
      </c>
      <c r="AD10" s="25">
        <v>2178104</v>
      </c>
      <c r="AE10" s="30">
        <v>1171826</v>
      </c>
      <c r="AF10" s="30">
        <v>1937919</v>
      </c>
      <c r="AG10" s="26">
        <v>1256548</v>
      </c>
      <c r="AH10" s="25">
        <v>1222207</v>
      </c>
      <c r="AI10" s="30">
        <v>745108</v>
      </c>
      <c r="AJ10" s="30">
        <v>941526</v>
      </c>
      <c r="AK10" s="26">
        <v>949132</v>
      </c>
      <c r="AL10" s="25">
        <v>2952337</v>
      </c>
      <c r="AM10" s="30">
        <v>2892361</v>
      </c>
      <c r="AN10" s="30">
        <v>3070080</v>
      </c>
      <c r="AO10" s="26">
        <v>1794079</v>
      </c>
      <c r="AP10" s="25">
        <v>7844736</v>
      </c>
      <c r="AQ10" s="61">
        <v>2296558</v>
      </c>
      <c r="AR10" s="30">
        <v>1841842</v>
      </c>
      <c r="AS10" s="26">
        <v>1882599</v>
      </c>
      <c r="AT10" s="25">
        <v>763015</v>
      </c>
      <c r="AU10" s="30">
        <v>3189</v>
      </c>
      <c r="AV10" s="30">
        <v>1240692</v>
      </c>
      <c r="AW10" s="26">
        <v>896232</v>
      </c>
      <c r="AX10" s="25">
        <v>9681702</v>
      </c>
      <c r="AY10" s="30">
        <v>4857920</v>
      </c>
      <c r="AZ10" s="30">
        <v>7019067</v>
      </c>
      <c r="BA10" s="26">
        <v>2256329</v>
      </c>
      <c r="BB10" s="25">
        <v>5843715</v>
      </c>
      <c r="BC10" s="30">
        <v>5781031</v>
      </c>
      <c r="BD10" s="30">
        <v>7781122</v>
      </c>
      <c r="BE10" s="26">
        <v>6494357</v>
      </c>
      <c r="BF10" s="25">
        <v>3579517</v>
      </c>
      <c r="BG10" s="30">
        <v>4056627</v>
      </c>
      <c r="BH10" s="30">
        <v>3297876</v>
      </c>
      <c r="BI10">
        <v>6210541</v>
      </c>
      <c r="BJ10" s="25">
        <v>8146505</v>
      </c>
      <c r="BK10" s="30">
        <v>1681236</v>
      </c>
      <c r="BL10" s="30">
        <v>2523603</v>
      </c>
      <c r="BM10" s="26">
        <v>9550979</v>
      </c>
      <c r="BN10" s="25">
        <v>2560722</v>
      </c>
      <c r="BO10" s="30">
        <v>10153425</v>
      </c>
      <c r="BP10" s="30">
        <v>3046881</v>
      </c>
      <c r="BQ10" s="30">
        <v>3441397</v>
      </c>
      <c r="BR10" s="25">
        <v>8059.14</v>
      </c>
      <c r="BS10" s="64">
        <v>7368.95</v>
      </c>
      <c r="BT10" s="30">
        <v>8204.59</v>
      </c>
      <c r="BU10" s="67">
        <v>6060.29</v>
      </c>
      <c r="BV10" s="25">
        <v>602844</v>
      </c>
      <c r="BW10" s="64">
        <v>967160</v>
      </c>
      <c r="BX10" s="30">
        <v>521284</v>
      </c>
      <c r="BY10" s="67">
        <v>582745</v>
      </c>
      <c r="BZ10" s="25">
        <v>184179</v>
      </c>
      <c r="CA10" s="64">
        <v>117105</v>
      </c>
      <c r="CB10" s="30">
        <v>244824</v>
      </c>
      <c r="CC10" s="67">
        <v>186737</v>
      </c>
      <c r="CD10" s="25">
        <v>313226</v>
      </c>
      <c r="CE10" s="64">
        <v>72957</v>
      </c>
      <c r="CF10" s="30">
        <v>493336</v>
      </c>
      <c r="CG10" s="67">
        <v>513719</v>
      </c>
      <c r="CH10" s="25">
        <v>36244</v>
      </c>
      <c r="CI10" s="64">
        <v>62158</v>
      </c>
      <c r="CJ10" s="30">
        <v>22850</v>
      </c>
      <c r="CK10" s="67">
        <v>18167</v>
      </c>
    </row>
    <row r="11" spans="1:89">
      <c r="A11" s="25" t="s">
        <v>35</v>
      </c>
      <c r="B11" s="25">
        <v>1397714</v>
      </c>
      <c r="C11" s="30">
        <v>4060378</v>
      </c>
      <c r="D11" s="30">
        <v>1346716</v>
      </c>
      <c r="E11" s="26">
        <v>4475365</v>
      </c>
      <c r="F11" s="30">
        <v>3259388</v>
      </c>
      <c r="G11" s="30">
        <v>3509063</v>
      </c>
      <c r="H11" s="30">
        <v>3032067</v>
      </c>
      <c r="I11" s="26">
        <v>5322512</v>
      </c>
      <c r="J11" s="25">
        <v>5019438</v>
      </c>
      <c r="K11" s="30">
        <v>2656158</v>
      </c>
      <c r="L11" s="30">
        <v>2886167</v>
      </c>
      <c r="M11" s="26">
        <v>6136117</v>
      </c>
      <c r="N11" s="25">
        <v>8390274</v>
      </c>
      <c r="O11" s="30">
        <v>4069044</v>
      </c>
      <c r="P11" s="30">
        <v>4963956</v>
      </c>
      <c r="Q11" s="26">
        <v>3837214</v>
      </c>
      <c r="R11" s="25">
        <v>8757525</v>
      </c>
      <c r="S11" s="30">
        <v>4494913</v>
      </c>
      <c r="T11" s="30">
        <v>7406465</v>
      </c>
      <c r="U11" s="26">
        <v>4681077</v>
      </c>
      <c r="V11" s="25">
        <v>4857282</v>
      </c>
      <c r="W11" s="30">
        <v>3491528</v>
      </c>
      <c r="X11" s="30">
        <v>4607473</v>
      </c>
      <c r="Y11" s="26">
        <v>3591074</v>
      </c>
      <c r="Z11" s="25">
        <v>1730003</v>
      </c>
      <c r="AA11" s="30">
        <v>5880956</v>
      </c>
      <c r="AB11" s="30">
        <v>1304550</v>
      </c>
      <c r="AC11" s="26">
        <v>1769642</v>
      </c>
      <c r="AD11" s="25">
        <v>3771224</v>
      </c>
      <c r="AE11" s="30">
        <v>1276581</v>
      </c>
      <c r="AF11" s="30">
        <v>2557083</v>
      </c>
      <c r="AG11" s="26">
        <v>1239991</v>
      </c>
      <c r="AH11" s="25">
        <v>1704691</v>
      </c>
      <c r="AI11" s="30">
        <v>875270</v>
      </c>
      <c r="AJ11" s="30">
        <v>1253249</v>
      </c>
      <c r="AK11" s="26">
        <v>1089158</v>
      </c>
      <c r="AL11" s="25">
        <v>2742598</v>
      </c>
      <c r="AM11" s="30">
        <v>2245941</v>
      </c>
      <c r="AN11" s="30">
        <v>3031158</v>
      </c>
      <c r="AO11" s="26">
        <v>2104462</v>
      </c>
      <c r="AP11" s="25">
        <v>6995569</v>
      </c>
      <c r="AQ11" s="30">
        <v>1723981</v>
      </c>
      <c r="AR11" s="30">
        <v>2609226</v>
      </c>
      <c r="AS11" s="26">
        <v>1827033</v>
      </c>
      <c r="AT11" s="25">
        <v>884040</v>
      </c>
      <c r="AU11" s="30">
        <v>2043</v>
      </c>
      <c r="AV11" s="30">
        <v>1730101</v>
      </c>
      <c r="AW11" s="26">
        <v>814512</v>
      </c>
      <c r="AX11" s="25">
        <v>11177757</v>
      </c>
      <c r="AY11" s="30">
        <v>5814356</v>
      </c>
      <c r="AZ11" s="30">
        <v>6823987</v>
      </c>
      <c r="BA11" s="26">
        <v>2596040</v>
      </c>
      <c r="BB11" s="25">
        <v>6252680</v>
      </c>
      <c r="BC11" s="30">
        <v>5711097</v>
      </c>
      <c r="BD11" s="30">
        <v>6957839</v>
      </c>
      <c r="BE11" s="26">
        <v>6945077</v>
      </c>
      <c r="BF11" s="25">
        <v>3766147</v>
      </c>
      <c r="BG11" s="30">
        <v>3815391</v>
      </c>
      <c r="BH11" s="30">
        <v>3593479</v>
      </c>
      <c r="BI11" s="26">
        <v>5807818</v>
      </c>
      <c r="BJ11" s="25">
        <v>7836163</v>
      </c>
      <c r="BK11" s="30">
        <v>1591760</v>
      </c>
      <c r="BL11" s="30">
        <v>2670275</v>
      </c>
      <c r="BM11" s="26">
        <v>11754412</v>
      </c>
      <c r="BN11" s="25">
        <v>2513049</v>
      </c>
      <c r="BO11" s="30">
        <v>8120870</v>
      </c>
      <c r="BP11" s="30">
        <v>2844337</v>
      </c>
      <c r="BQ11" s="30">
        <v>3587563</v>
      </c>
      <c r="BR11" s="25">
        <v>7771.11</v>
      </c>
      <c r="BS11" s="64">
        <v>6551.23</v>
      </c>
      <c r="BT11" s="30">
        <v>8820.28</v>
      </c>
      <c r="BU11" s="26">
        <v>6061.93</v>
      </c>
      <c r="BV11" s="25">
        <v>375546</v>
      </c>
      <c r="BW11" s="64">
        <v>370445</v>
      </c>
      <c r="BX11" s="30">
        <v>390366</v>
      </c>
      <c r="BY11" s="26">
        <v>367020</v>
      </c>
      <c r="BZ11" s="25">
        <v>179570</v>
      </c>
      <c r="CA11" s="64">
        <v>129887</v>
      </c>
      <c r="CB11" s="30">
        <v>275504</v>
      </c>
      <c r="CC11" s="26">
        <v>139066</v>
      </c>
      <c r="CD11" s="25">
        <v>227223</v>
      </c>
      <c r="CE11" s="64">
        <v>38917</v>
      </c>
      <c r="CF11" s="30">
        <v>262704</v>
      </c>
      <c r="CG11" s="26">
        <v>228124</v>
      </c>
      <c r="CH11" s="25">
        <v>32203</v>
      </c>
      <c r="CI11" s="64">
        <v>47610</v>
      </c>
      <c r="CJ11" s="30">
        <v>26695</v>
      </c>
      <c r="CK11" s="26">
        <v>17572</v>
      </c>
    </row>
    <row r="12" spans="1:89">
      <c r="A12" s="25" t="s">
        <v>36</v>
      </c>
      <c r="B12" s="25">
        <v>1197337</v>
      </c>
      <c r="C12" s="30">
        <v>5105562</v>
      </c>
      <c r="D12" s="30">
        <v>1453904</v>
      </c>
      <c r="E12" s="26">
        <v>4698811</v>
      </c>
      <c r="F12" s="30">
        <v>3379094</v>
      </c>
      <c r="G12" s="30">
        <v>4188108</v>
      </c>
      <c r="H12" s="30">
        <v>2851612</v>
      </c>
      <c r="I12" s="26">
        <v>4388986</v>
      </c>
      <c r="J12" s="25">
        <v>5081380</v>
      </c>
      <c r="K12" s="30">
        <v>3023687</v>
      </c>
      <c r="L12" s="30">
        <v>2808501</v>
      </c>
      <c r="M12" s="26">
        <v>5746913</v>
      </c>
      <c r="N12" s="25">
        <v>8000668</v>
      </c>
      <c r="O12" s="30">
        <v>4549432</v>
      </c>
      <c r="P12" s="30">
        <v>4985953</v>
      </c>
      <c r="Q12" s="26">
        <v>3869375</v>
      </c>
      <c r="R12" s="25">
        <v>8579535</v>
      </c>
      <c r="S12" s="30">
        <v>5071652</v>
      </c>
      <c r="T12" s="30">
        <v>8110998</v>
      </c>
      <c r="U12" s="26">
        <v>4366275</v>
      </c>
      <c r="V12">
        <v>4951389</v>
      </c>
      <c r="W12" s="30">
        <v>4920837</v>
      </c>
      <c r="X12" s="30">
        <v>4313797</v>
      </c>
      <c r="Y12" s="26">
        <v>3958317</v>
      </c>
      <c r="Z12" s="25">
        <v>1811411</v>
      </c>
      <c r="AA12" s="30">
        <v>7596544</v>
      </c>
      <c r="AB12" s="30">
        <v>1230105</v>
      </c>
      <c r="AC12" s="26">
        <v>1704816</v>
      </c>
      <c r="AD12" s="25">
        <v>3263966</v>
      </c>
      <c r="AE12" s="30">
        <v>1404148</v>
      </c>
      <c r="AF12" s="30">
        <v>2115669</v>
      </c>
      <c r="AG12" s="26">
        <v>1239368</v>
      </c>
      <c r="AH12" s="25">
        <v>1731183</v>
      </c>
      <c r="AI12" s="30">
        <v>753263</v>
      </c>
      <c r="AJ12" s="30">
        <v>1132199</v>
      </c>
      <c r="AK12" s="26">
        <v>957115</v>
      </c>
      <c r="AL12" s="25">
        <v>3025469</v>
      </c>
      <c r="AM12" s="30">
        <v>3181327</v>
      </c>
      <c r="AN12" s="61">
        <v>3460668</v>
      </c>
      <c r="AO12" s="26">
        <v>2093503</v>
      </c>
      <c r="AP12" s="25">
        <v>6037032</v>
      </c>
      <c r="AQ12" s="30">
        <v>2158466</v>
      </c>
      <c r="AR12" s="30">
        <v>1978979</v>
      </c>
      <c r="AS12" s="26">
        <v>1778210</v>
      </c>
      <c r="AT12" s="25">
        <v>974540</v>
      </c>
      <c r="AU12" s="30">
        <v>2426</v>
      </c>
      <c r="AV12" s="30">
        <v>1369814</v>
      </c>
      <c r="AW12" s="26">
        <v>868100</v>
      </c>
      <c r="AX12" s="25">
        <v>7573902</v>
      </c>
      <c r="AY12" s="30">
        <v>3886591</v>
      </c>
      <c r="AZ12" s="30">
        <v>4090614</v>
      </c>
      <c r="BA12" s="26">
        <v>1520588</v>
      </c>
      <c r="BB12" s="25">
        <v>7069392</v>
      </c>
      <c r="BC12" s="30">
        <v>8772660</v>
      </c>
      <c r="BD12" s="30">
        <v>5570110</v>
      </c>
      <c r="BE12" s="26">
        <v>6679252</v>
      </c>
      <c r="BF12" s="25">
        <v>3968214</v>
      </c>
      <c r="BG12" s="30">
        <v>4767454</v>
      </c>
      <c r="BH12" s="30">
        <v>3716595</v>
      </c>
      <c r="BI12" s="26">
        <v>5487474</v>
      </c>
      <c r="BJ12" s="25">
        <v>8719027</v>
      </c>
      <c r="BK12" s="30">
        <v>1549150</v>
      </c>
      <c r="BL12" s="30">
        <v>2788042</v>
      </c>
      <c r="BM12" s="26">
        <v>13362976</v>
      </c>
      <c r="BN12" s="25">
        <v>2385969</v>
      </c>
      <c r="BO12" s="30">
        <v>10447606</v>
      </c>
      <c r="BP12" s="30">
        <v>2812124</v>
      </c>
      <c r="BQ12" s="30">
        <v>3584379</v>
      </c>
      <c r="BR12" s="25">
        <v>7899.41</v>
      </c>
      <c r="BS12" s="64">
        <v>7095.46</v>
      </c>
      <c r="BT12" s="30">
        <v>7424.93</v>
      </c>
      <c r="BU12" s="67">
        <v>6091.36</v>
      </c>
      <c r="BV12" s="25">
        <v>90538</v>
      </c>
      <c r="BW12" s="64">
        <v>112907</v>
      </c>
      <c r="BX12" s="30">
        <v>134213</v>
      </c>
      <c r="BY12" s="67">
        <v>131859</v>
      </c>
      <c r="BZ12" s="25">
        <v>209828</v>
      </c>
      <c r="CA12" s="64">
        <v>144672</v>
      </c>
      <c r="CB12" s="30">
        <v>279824</v>
      </c>
      <c r="CC12" s="67">
        <v>142538</v>
      </c>
      <c r="CD12" s="25">
        <v>94346</v>
      </c>
      <c r="CE12" s="64">
        <v>23940</v>
      </c>
      <c r="CF12" s="30">
        <v>156403</v>
      </c>
      <c r="CG12" s="67">
        <v>161197</v>
      </c>
      <c r="CH12" s="25">
        <v>23486</v>
      </c>
      <c r="CI12" s="64">
        <v>44180</v>
      </c>
      <c r="CJ12" s="30">
        <v>25947</v>
      </c>
      <c r="CK12" s="67">
        <v>22301</v>
      </c>
    </row>
    <row r="13" spans="1:89">
      <c r="A13" s="25" t="s">
        <v>37</v>
      </c>
      <c r="B13" s="25">
        <v>1356697</v>
      </c>
      <c r="C13" s="30">
        <v>4399295</v>
      </c>
      <c r="D13" s="30">
        <v>1372210</v>
      </c>
      <c r="E13" s="26">
        <v>4321245</v>
      </c>
      <c r="F13" s="30">
        <v>3312976</v>
      </c>
      <c r="G13" s="30">
        <v>3299475</v>
      </c>
      <c r="H13" s="30">
        <v>2642804</v>
      </c>
      <c r="I13" s="26">
        <v>3660092</v>
      </c>
      <c r="J13" s="25">
        <v>4945676</v>
      </c>
      <c r="K13" s="30">
        <v>2891858</v>
      </c>
      <c r="L13" s="30">
        <v>2554372</v>
      </c>
      <c r="M13" s="26">
        <v>5357258</v>
      </c>
      <c r="N13" s="25">
        <v>8887842</v>
      </c>
      <c r="O13" s="30">
        <v>4290633</v>
      </c>
      <c r="P13" s="30">
        <v>4850811</v>
      </c>
      <c r="Q13" s="26">
        <v>3697386</v>
      </c>
      <c r="R13" s="25">
        <v>8562318</v>
      </c>
      <c r="S13" s="30">
        <v>5244071</v>
      </c>
      <c r="T13" s="30">
        <v>7843663</v>
      </c>
      <c r="U13" s="26">
        <v>4424934</v>
      </c>
      <c r="V13" s="25">
        <v>4584960</v>
      </c>
      <c r="W13" s="30">
        <v>4546256</v>
      </c>
      <c r="X13" s="30">
        <v>4242967</v>
      </c>
      <c r="Y13" s="26">
        <v>3606289</v>
      </c>
      <c r="Z13" s="25">
        <v>2109384</v>
      </c>
      <c r="AA13" s="30">
        <v>7101919</v>
      </c>
      <c r="AB13" s="30">
        <v>1347631</v>
      </c>
      <c r="AC13" s="26">
        <v>1516306</v>
      </c>
      <c r="AD13" s="25">
        <v>2748136</v>
      </c>
      <c r="AE13" s="30">
        <v>1385693</v>
      </c>
      <c r="AF13" s="30">
        <v>1754777</v>
      </c>
      <c r="AG13" s="26">
        <v>1221368</v>
      </c>
      <c r="AH13" s="25">
        <v>1093434</v>
      </c>
      <c r="AI13" s="30">
        <v>677214</v>
      </c>
      <c r="AJ13" s="30">
        <v>1041441</v>
      </c>
      <c r="AK13" s="26">
        <v>936894</v>
      </c>
      <c r="AL13" s="25">
        <v>3017886</v>
      </c>
      <c r="AM13" s="30">
        <v>2925721</v>
      </c>
      <c r="AN13" s="30">
        <v>3435143</v>
      </c>
      <c r="AO13" s="26">
        <v>2090412</v>
      </c>
      <c r="AP13" s="25">
        <v>5985250</v>
      </c>
      <c r="AQ13" s="30">
        <v>2031574</v>
      </c>
      <c r="AR13" s="30">
        <v>1957752</v>
      </c>
      <c r="AS13" s="26">
        <v>1761406</v>
      </c>
      <c r="AT13" s="25">
        <v>1232516</v>
      </c>
      <c r="AU13" s="30">
        <v>2795</v>
      </c>
      <c r="AV13" s="30">
        <v>1654486</v>
      </c>
      <c r="AW13" s="26">
        <v>944364</v>
      </c>
      <c r="AX13" s="25">
        <v>8972995</v>
      </c>
      <c r="AY13" s="30">
        <v>3385213</v>
      </c>
      <c r="AZ13" s="30">
        <v>3386791</v>
      </c>
      <c r="BA13" s="26">
        <v>1707858</v>
      </c>
      <c r="BB13" s="25">
        <v>6827393</v>
      </c>
      <c r="BC13" s="30">
        <v>9453150</v>
      </c>
      <c r="BD13" s="30">
        <v>6646555</v>
      </c>
      <c r="BE13" s="26">
        <v>5731558</v>
      </c>
      <c r="BF13" s="25">
        <v>4213431</v>
      </c>
      <c r="BG13" s="30">
        <v>4331617</v>
      </c>
      <c r="BH13" s="30">
        <v>3504910</v>
      </c>
      <c r="BI13" s="26">
        <v>5044360</v>
      </c>
      <c r="BJ13" s="25">
        <v>9912977</v>
      </c>
      <c r="BK13" s="30">
        <v>1536236</v>
      </c>
      <c r="BL13" s="30">
        <v>2591144</v>
      </c>
      <c r="BM13" s="26">
        <v>10497347</v>
      </c>
      <c r="BN13" s="25">
        <v>2375858</v>
      </c>
      <c r="BO13" s="30">
        <v>10375450</v>
      </c>
      <c r="BP13" s="30">
        <v>2908324</v>
      </c>
      <c r="BQ13" s="30">
        <v>3522579</v>
      </c>
      <c r="BR13" s="25">
        <v>7402.96</v>
      </c>
      <c r="BS13" s="64">
        <v>6975.23</v>
      </c>
      <c r="BT13" s="30">
        <v>9431.62</v>
      </c>
      <c r="BU13" s="26">
        <v>5665.64</v>
      </c>
      <c r="BV13" s="25">
        <v>72243</v>
      </c>
      <c r="BW13" s="64">
        <v>111203</v>
      </c>
      <c r="BX13" s="30">
        <v>118798</v>
      </c>
      <c r="BY13" s="26">
        <v>111453</v>
      </c>
      <c r="BZ13" s="25">
        <v>161288</v>
      </c>
      <c r="CA13" s="64">
        <v>130930</v>
      </c>
      <c r="CB13" s="30">
        <v>275284</v>
      </c>
      <c r="CC13" s="26">
        <v>130945</v>
      </c>
      <c r="CD13" s="25">
        <v>75552</v>
      </c>
      <c r="CE13" s="64">
        <v>24562</v>
      </c>
      <c r="CF13" s="30">
        <v>125861</v>
      </c>
      <c r="CG13" s="26">
        <v>147281</v>
      </c>
      <c r="CH13" s="25">
        <v>22288</v>
      </c>
      <c r="CI13" s="64">
        <v>45857</v>
      </c>
      <c r="CJ13" s="30">
        <v>24128</v>
      </c>
      <c r="CK13" s="26">
        <v>20831</v>
      </c>
    </row>
    <row r="14" ht="14.25" spans="1:89">
      <c r="A14" s="22" t="s">
        <v>38</v>
      </c>
      <c r="B14" s="22">
        <v>1503056</v>
      </c>
      <c r="C14" s="43">
        <v>4460094</v>
      </c>
      <c r="D14" s="43">
        <v>1593877</v>
      </c>
      <c r="E14" s="23">
        <v>4895468</v>
      </c>
      <c r="F14" s="43">
        <v>3261569</v>
      </c>
      <c r="G14" s="43">
        <v>2941084</v>
      </c>
      <c r="H14" s="43">
        <v>2811680</v>
      </c>
      <c r="I14" s="23">
        <v>3125760</v>
      </c>
      <c r="J14" s="22">
        <v>4967691</v>
      </c>
      <c r="K14" s="43">
        <v>2120846</v>
      </c>
      <c r="L14" s="43">
        <v>2747870</v>
      </c>
      <c r="M14" s="23">
        <v>5426707</v>
      </c>
      <c r="N14" s="22">
        <v>8746836</v>
      </c>
      <c r="O14" s="43">
        <v>4320371</v>
      </c>
      <c r="P14" s="43">
        <v>5530024</v>
      </c>
      <c r="Q14" s="23">
        <v>3759929</v>
      </c>
      <c r="R14" s="22">
        <v>8273019</v>
      </c>
      <c r="S14" s="43">
        <v>5553352</v>
      </c>
      <c r="T14" s="43">
        <v>8626024</v>
      </c>
      <c r="U14" s="23">
        <v>4248406</v>
      </c>
      <c r="V14" s="22">
        <v>4604628</v>
      </c>
      <c r="W14" s="43">
        <v>4105523</v>
      </c>
      <c r="X14" s="43">
        <v>5162434</v>
      </c>
      <c r="Y14" s="23">
        <v>3885788</v>
      </c>
      <c r="Z14" s="22">
        <v>2462842</v>
      </c>
      <c r="AA14" s="43">
        <v>6912334</v>
      </c>
      <c r="AB14" s="43">
        <v>1418486</v>
      </c>
      <c r="AC14" s="23">
        <v>1579574</v>
      </c>
      <c r="AD14" s="22">
        <v>2905038</v>
      </c>
      <c r="AE14" s="43">
        <v>1472671</v>
      </c>
      <c r="AF14" s="43">
        <v>1824812</v>
      </c>
      <c r="AG14" s="23">
        <v>1237361</v>
      </c>
      <c r="AH14" s="22">
        <v>1341949</v>
      </c>
      <c r="AI14" s="43">
        <v>816313</v>
      </c>
      <c r="AJ14" s="43">
        <v>1219813</v>
      </c>
      <c r="AK14" s="23">
        <v>972813</v>
      </c>
      <c r="AL14" s="22">
        <v>4563745</v>
      </c>
      <c r="AM14" s="43">
        <v>3306669</v>
      </c>
      <c r="AN14" s="43">
        <v>4199277</v>
      </c>
      <c r="AO14" s="23">
        <v>2050675</v>
      </c>
      <c r="AP14" s="22">
        <v>9689757</v>
      </c>
      <c r="AQ14" s="43">
        <v>2152844</v>
      </c>
      <c r="AR14" s="43">
        <v>2135413</v>
      </c>
      <c r="AS14" s="23">
        <v>1748103</v>
      </c>
      <c r="AT14" s="22">
        <v>1318696</v>
      </c>
      <c r="AU14" s="43">
        <v>3911</v>
      </c>
      <c r="AV14" s="43">
        <v>1630977</v>
      </c>
      <c r="AW14" s="23">
        <v>1121955</v>
      </c>
      <c r="AX14" s="22">
        <v>11652556</v>
      </c>
      <c r="AY14" s="43">
        <v>4051757</v>
      </c>
      <c r="AZ14" s="43">
        <v>3747999</v>
      </c>
      <c r="BA14" s="23">
        <v>1327468</v>
      </c>
      <c r="BB14" s="22">
        <v>5810862</v>
      </c>
      <c r="BC14" s="43">
        <v>9188235</v>
      </c>
      <c r="BD14" s="43">
        <v>7398590</v>
      </c>
      <c r="BE14" s="23">
        <v>5839583</v>
      </c>
      <c r="BF14" s="22">
        <v>4078253</v>
      </c>
      <c r="BG14" s="43">
        <v>4176034</v>
      </c>
      <c r="BH14" s="43">
        <v>3789598</v>
      </c>
      <c r="BI14" s="23">
        <v>5492452</v>
      </c>
      <c r="BJ14" s="22">
        <v>14776353</v>
      </c>
      <c r="BK14" s="43">
        <v>1740490</v>
      </c>
      <c r="BL14" s="43">
        <v>3210302</v>
      </c>
      <c r="BM14" s="23">
        <v>15842677</v>
      </c>
      <c r="BN14" s="22">
        <v>2506283</v>
      </c>
      <c r="BO14" s="43">
        <v>10043788</v>
      </c>
      <c r="BP14" s="43">
        <v>2920902</v>
      </c>
      <c r="BQ14" s="43">
        <v>3821740</v>
      </c>
      <c r="BR14" s="22">
        <v>8714.17</v>
      </c>
      <c r="BS14" s="65">
        <v>6898.08</v>
      </c>
      <c r="BT14" s="43">
        <v>7699.04</v>
      </c>
      <c r="BU14" s="23">
        <v>5833.17</v>
      </c>
      <c r="BV14" s="22">
        <v>73204</v>
      </c>
      <c r="BW14" s="65">
        <v>121914</v>
      </c>
      <c r="BX14" s="43">
        <v>142115</v>
      </c>
      <c r="BY14" s="23">
        <v>114854</v>
      </c>
      <c r="BZ14" s="22">
        <v>199463</v>
      </c>
      <c r="CA14" s="65">
        <v>91140</v>
      </c>
      <c r="CB14" s="43">
        <v>292612</v>
      </c>
      <c r="CC14" s="23">
        <v>143894</v>
      </c>
      <c r="CD14" s="22">
        <v>74377</v>
      </c>
      <c r="CE14" s="65">
        <v>23859</v>
      </c>
      <c r="CF14" s="43">
        <v>104860</v>
      </c>
      <c r="CG14" s="23">
        <v>140031</v>
      </c>
      <c r="CH14" s="22">
        <v>30410</v>
      </c>
      <c r="CI14" s="65">
        <v>40022</v>
      </c>
      <c r="CJ14" s="43">
        <v>29542</v>
      </c>
      <c r="CK14" s="23">
        <v>20282</v>
      </c>
    </row>
    <row r="15" spans="18:21">
      <c r="R15" s="30"/>
      <c r="S15" s="30"/>
      <c r="T15" s="30"/>
      <c r="U15" s="30"/>
    </row>
    <row r="17" ht="14.25"/>
    <row r="18" spans="1:89">
      <c r="A18" s="44" t="s">
        <v>39</v>
      </c>
      <c r="B18" s="19" t="s">
        <v>1</v>
      </c>
      <c r="C18" s="42"/>
      <c r="D18" s="42"/>
      <c r="E18" s="20"/>
      <c r="F18" s="19" t="s">
        <v>2</v>
      </c>
      <c r="G18" s="42"/>
      <c r="H18" s="42"/>
      <c r="I18" s="20"/>
      <c r="J18" s="19" t="s">
        <v>3</v>
      </c>
      <c r="K18" s="42"/>
      <c r="L18" s="42"/>
      <c r="M18" s="20"/>
      <c r="N18" s="19" t="s">
        <v>4</v>
      </c>
      <c r="O18" s="42"/>
      <c r="P18" s="42"/>
      <c r="Q18" s="20"/>
      <c r="R18" s="19" t="s">
        <v>5</v>
      </c>
      <c r="S18" s="42"/>
      <c r="T18" s="42"/>
      <c r="U18" s="20"/>
      <c r="V18" s="19" t="s">
        <v>6</v>
      </c>
      <c r="W18" s="42"/>
      <c r="X18" s="42"/>
      <c r="Y18" s="20"/>
      <c r="Z18" s="19" t="s">
        <v>7</v>
      </c>
      <c r="AA18" s="42"/>
      <c r="AB18" s="42"/>
      <c r="AC18" s="20"/>
      <c r="AD18" s="19" t="s">
        <v>8</v>
      </c>
      <c r="AE18" s="42"/>
      <c r="AF18" s="42"/>
      <c r="AG18" s="20"/>
      <c r="AH18" s="19" t="s">
        <v>9</v>
      </c>
      <c r="AI18" s="42"/>
      <c r="AJ18" s="42"/>
      <c r="AK18" s="20"/>
      <c r="AL18" s="19" t="s">
        <v>10</v>
      </c>
      <c r="AM18" s="42"/>
      <c r="AN18" s="42"/>
      <c r="AO18" s="20"/>
      <c r="AP18" s="19" t="s">
        <v>11</v>
      </c>
      <c r="AQ18" s="42"/>
      <c r="AR18" s="42"/>
      <c r="AS18" s="20"/>
      <c r="AT18" s="19" t="s">
        <v>12</v>
      </c>
      <c r="AU18" s="42"/>
      <c r="AV18" s="42"/>
      <c r="AW18" s="20"/>
      <c r="AX18" s="19" t="s">
        <v>13</v>
      </c>
      <c r="AY18" s="42"/>
      <c r="AZ18" s="42"/>
      <c r="BA18" s="20"/>
      <c r="BB18" s="19" t="s">
        <v>14</v>
      </c>
      <c r="BC18" s="42"/>
      <c r="BD18" s="42"/>
      <c r="BE18" s="20"/>
      <c r="BF18" s="19" t="s">
        <v>15</v>
      </c>
      <c r="BG18" s="42"/>
      <c r="BH18" s="42"/>
      <c r="BI18" s="20"/>
      <c r="BJ18" s="19" t="s">
        <v>16</v>
      </c>
      <c r="BK18" s="42"/>
      <c r="BL18" s="42"/>
      <c r="BM18" s="20"/>
      <c r="BN18" s="19" t="s">
        <v>17</v>
      </c>
      <c r="BO18" s="42"/>
      <c r="BP18" s="42"/>
      <c r="BQ18" s="20"/>
      <c r="BR18" s="19" t="s">
        <v>18</v>
      </c>
      <c r="BS18" s="42"/>
      <c r="BT18" s="42"/>
      <c r="BU18" s="20"/>
      <c r="BV18" s="19" t="s">
        <v>19</v>
      </c>
      <c r="BW18" s="42"/>
      <c r="BX18" s="42"/>
      <c r="BY18" s="20"/>
      <c r="BZ18" s="19" t="s">
        <v>20</v>
      </c>
      <c r="CA18" s="42"/>
      <c r="CB18" s="42"/>
      <c r="CC18" s="20"/>
      <c r="CD18" s="19" t="s">
        <v>21</v>
      </c>
      <c r="CE18" s="42"/>
      <c r="CF18" s="42"/>
      <c r="CG18" s="20"/>
      <c r="CH18" s="19" t="s">
        <v>22</v>
      </c>
      <c r="CI18" s="42"/>
      <c r="CJ18" s="42"/>
      <c r="CK18" s="20"/>
    </row>
    <row r="19" ht="14.25" spans="1:89">
      <c r="A19" s="21"/>
      <c r="B19" s="25" t="s">
        <v>23</v>
      </c>
      <c r="C19" s="30" t="s">
        <v>24</v>
      </c>
      <c r="D19" s="30" t="s">
        <v>25</v>
      </c>
      <c r="E19" s="26" t="s">
        <v>26</v>
      </c>
      <c r="F19" s="25" t="s">
        <v>23</v>
      </c>
      <c r="G19" s="30" t="s">
        <v>24</v>
      </c>
      <c r="H19" s="30" t="s">
        <v>25</v>
      </c>
      <c r="I19" s="26" t="s">
        <v>26</v>
      </c>
      <c r="J19" s="25" t="s">
        <v>23</v>
      </c>
      <c r="K19" s="30" t="s">
        <v>24</v>
      </c>
      <c r="L19" s="30" t="s">
        <v>25</v>
      </c>
      <c r="M19" s="26" t="s">
        <v>26</v>
      </c>
      <c r="N19" s="25" t="s">
        <v>23</v>
      </c>
      <c r="O19" s="30" t="s">
        <v>24</v>
      </c>
      <c r="P19" s="30" t="s">
        <v>25</v>
      </c>
      <c r="Q19" s="26" t="s">
        <v>26</v>
      </c>
      <c r="R19" s="25" t="s">
        <v>23</v>
      </c>
      <c r="S19" s="30" t="s">
        <v>24</v>
      </c>
      <c r="T19" s="30" t="s">
        <v>25</v>
      </c>
      <c r="U19" s="26" t="s">
        <v>26</v>
      </c>
      <c r="V19" s="25" t="s">
        <v>23</v>
      </c>
      <c r="W19" s="30" t="s">
        <v>24</v>
      </c>
      <c r="X19" s="30" t="s">
        <v>25</v>
      </c>
      <c r="Y19" s="26" t="s">
        <v>26</v>
      </c>
      <c r="Z19" s="25" t="s">
        <v>23</v>
      </c>
      <c r="AA19" s="30" t="s">
        <v>24</v>
      </c>
      <c r="AB19" s="30" t="s">
        <v>25</v>
      </c>
      <c r="AC19" s="26" t="s">
        <v>26</v>
      </c>
      <c r="AD19" s="25" t="s">
        <v>23</v>
      </c>
      <c r="AE19" s="30" t="s">
        <v>24</v>
      </c>
      <c r="AF19" s="30" t="s">
        <v>25</v>
      </c>
      <c r="AG19" s="26" t="s">
        <v>26</v>
      </c>
      <c r="AH19" s="25" t="s">
        <v>23</v>
      </c>
      <c r="AI19" s="30" t="s">
        <v>24</v>
      </c>
      <c r="AJ19" s="30" t="s">
        <v>25</v>
      </c>
      <c r="AK19" s="26" t="s">
        <v>26</v>
      </c>
      <c r="AL19" s="25" t="s">
        <v>23</v>
      </c>
      <c r="AM19" s="30" t="s">
        <v>24</v>
      </c>
      <c r="AN19" s="30" t="s">
        <v>25</v>
      </c>
      <c r="AO19" s="26" t="s">
        <v>26</v>
      </c>
      <c r="AP19" s="25" t="s">
        <v>23</v>
      </c>
      <c r="AQ19" s="30" t="s">
        <v>24</v>
      </c>
      <c r="AR19" s="30" t="s">
        <v>25</v>
      </c>
      <c r="AS19" s="26" t="s">
        <v>26</v>
      </c>
      <c r="AT19" s="25" t="s">
        <v>23</v>
      </c>
      <c r="AU19" s="30" t="s">
        <v>24</v>
      </c>
      <c r="AV19" s="30" t="s">
        <v>25</v>
      </c>
      <c r="AW19" s="26" t="s">
        <v>26</v>
      </c>
      <c r="AX19" s="25" t="s">
        <v>23</v>
      </c>
      <c r="AY19" s="30" t="s">
        <v>24</v>
      </c>
      <c r="AZ19" s="30" t="s">
        <v>25</v>
      </c>
      <c r="BA19" s="26" t="s">
        <v>26</v>
      </c>
      <c r="BB19" s="25" t="s">
        <v>23</v>
      </c>
      <c r="BC19" s="30" t="s">
        <v>24</v>
      </c>
      <c r="BD19" s="30" t="s">
        <v>25</v>
      </c>
      <c r="BE19" s="26" t="s">
        <v>26</v>
      </c>
      <c r="BF19" s="25" t="s">
        <v>23</v>
      </c>
      <c r="BG19" s="30" t="s">
        <v>24</v>
      </c>
      <c r="BH19" s="30" t="s">
        <v>25</v>
      </c>
      <c r="BI19" s="26" t="s">
        <v>26</v>
      </c>
      <c r="BJ19" s="25" t="s">
        <v>23</v>
      </c>
      <c r="BK19" s="30" t="s">
        <v>24</v>
      </c>
      <c r="BL19" s="30" t="s">
        <v>25</v>
      </c>
      <c r="BM19" s="26" t="s">
        <v>26</v>
      </c>
      <c r="BN19" s="25" t="s">
        <v>23</v>
      </c>
      <c r="BO19" s="30" t="s">
        <v>24</v>
      </c>
      <c r="BP19" s="30" t="s">
        <v>25</v>
      </c>
      <c r="BQ19" s="26" t="s">
        <v>26</v>
      </c>
      <c r="BR19" s="22" t="s">
        <v>23</v>
      </c>
      <c r="BS19" s="43" t="s">
        <v>24</v>
      </c>
      <c r="BT19" s="43" t="s">
        <v>25</v>
      </c>
      <c r="BU19" s="23" t="s">
        <v>26</v>
      </c>
      <c r="BV19" s="25" t="s">
        <v>23</v>
      </c>
      <c r="BW19" s="30" t="s">
        <v>24</v>
      </c>
      <c r="BX19" s="30" t="s">
        <v>25</v>
      </c>
      <c r="BY19" s="26" t="s">
        <v>26</v>
      </c>
      <c r="BZ19" s="25" t="s">
        <v>23</v>
      </c>
      <c r="CA19" s="30" t="s">
        <v>24</v>
      </c>
      <c r="CB19" s="30" t="s">
        <v>25</v>
      </c>
      <c r="CC19" s="26" t="s">
        <v>26</v>
      </c>
      <c r="CD19" s="25" t="s">
        <v>23</v>
      </c>
      <c r="CE19" s="30" t="s">
        <v>24</v>
      </c>
      <c r="CF19" s="30" t="s">
        <v>25</v>
      </c>
      <c r="CG19" s="26" t="s">
        <v>26</v>
      </c>
      <c r="CH19" s="25" t="s">
        <v>23</v>
      </c>
      <c r="CI19" s="30" t="s">
        <v>24</v>
      </c>
      <c r="CJ19" s="30" t="s">
        <v>25</v>
      </c>
      <c r="CK19" s="26" t="s">
        <v>26</v>
      </c>
    </row>
    <row r="20" spans="1:89">
      <c r="A20" s="19" t="s">
        <v>27</v>
      </c>
      <c r="B20" s="19">
        <f>B3/AVERAGE(B3:B14)</f>
        <v>1.42233138648553</v>
      </c>
      <c r="C20" s="42">
        <f t="shared" ref="B20:AG20" si="0">C3/AVERAGE(C3:C14)</f>
        <v>1.16003956255519</v>
      </c>
      <c r="D20" s="42">
        <f t="shared" si="0"/>
        <v>1.22962704336202</v>
      </c>
      <c r="E20" s="20">
        <f t="shared" si="0"/>
        <v>1.19899376037299</v>
      </c>
      <c r="F20" s="19">
        <f t="shared" si="0"/>
        <v>0.484888024880098</v>
      </c>
      <c r="G20" s="42">
        <f t="shared" si="0"/>
        <v>0.400818088890441</v>
      </c>
      <c r="H20" s="42">
        <f t="shared" si="0"/>
        <v>0.585340578481666</v>
      </c>
      <c r="I20" s="20">
        <f t="shared" si="0"/>
        <v>0.498891954641449</v>
      </c>
      <c r="J20" s="19">
        <f t="shared" si="0"/>
        <v>0.359201412731059</v>
      </c>
      <c r="K20" s="42">
        <f t="shared" si="0"/>
        <v>0.446239459944559</v>
      </c>
      <c r="L20" s="42">
        <f t="shared" si="0"/>
        <v>0.538514249927008</v>
      </c>
      <c r="M20" s="20">
        <f t="shared" si="0"/>
        <v>0.258050330888994</v>
      </c>
      <c r="N20" s="19">
        <f t="shared" si="0"/>
        <v>1.02772939984181</v>
      </c>
      <c r="O20" s="42">
        <f t="shared" si="0"/>
        <v>1.01044495604754</v>
      </c>
      <c r="P20" s="42">
        <f t="shared" si="0"/>
        <v>1.05846869928633</v>
      </c>
      <c r="Q20" s="20">
        <f t="shared" si="0"/>
        <v>0.878264248039359</v>
      </c>
      <c r="R20" s="19">
        <f t="shared" si="0"/>
        <v>0.334920792049438</v>
      </c>
      <c r="S20" s="42">
        <f t="shared" si="0"/>
        <v>0.394775190653138</v>
      </c>
      <c r="T20" s="42">
        <f t="shared" si="0"/>
        <v>0.443025451054269</v>
      </c>
      <c r="U20" s="20">
        <f t="shared" si="0"/>
        <v>0.397753677541059</v>
      </c>
      <c r="V20" s="19">
        <f t="shared" si="0"/>
        <v>0.627932833421618</v>
      </c>
      <c r="W20" s="42">
        <f t="shared" si="0"/>
        <v>0.508035488402434</v>
      </c>
      <c r="X20" s="42">
        <f t="shared" si="0"/>
        <v>0.447365343171287</v>
      </c>
      <c r="Y20" s="20">
        <f t="shared" si="0"/>
        <v>0.49705182137371</v>
      </c>
      <c r="Z20" s="19">
        <f t="shared" si="0"/>
        <v>1.1863809550956</v>
      </c>
      <c r="AA20" s="42">
        <f t="shared" si="0"/>
        <v>2.19015549989827</v>
      </c>
      <c r="AB20" s="42">
        <f t="shared" si="0"/>
        <v>1.06822270579607</v>
      </c>
      <c r="AC20" s="20">
        <f t="shared" si="0"/>
        <v>0.94641001094824</v>
      </c>
      <c r="AD20" s="19">
        <f t="shared" si="0"/>
        <v>0.220490090903958</v>
      </c>
      <c r="AE20" s="42">
        <f t="shared" si="0"/>
        <v>0.599608159286766</v>
      </c>
      <c r="AF20" s="42">
        <f t="shared" si="0"/>
        <v>0.418417647820671</v>
      </c>
      <c r="AG20" s="20">
        <f t="shared" si="0"/>
        <v>0.373191601212811</v>
      </c>
      <c r="AH20" s="19">
        <f t="shared" ref="AH20:BR20" si="1">AH3/AVERAGE(AH3:AH14)</f>
        <v>0.733651862517575</v>
      </c>
      <c r="AI20" s="42">
        <f t="shared" si="1"/>
        <v>0.685395263104151</v>
      </c>
      <c r="AJ20" s="42">
        <f t="shared" si="1"/>
        <v>0.761258484344671</v>
      </c>
      <c r="AK20" s="20">
        <f t="shared" si="1"/>
        <v>0.634505527754459</v>
      </c>
      <c r="AL20" s="19">
        <f t="shared" si="1"/>
        <v>1.09457656510024</v>
      </c>
      <c r="AM20" s="42">
        <f t="shared" si="1"/>
        <v>1.3287893368022</v>
      </c>
      <c r="AN20" s="42">
        <f t="shared" si="1"/>
        <v>1.05195916921168</v>
      </c>
      <c r="AO20" s="20">
        <f t="shared" si="1"/>
        <v>1.11580399247279</v>
      </c>
      <c r="AP20" s="19">
        <f t="shared" si="1"/>
        <v>0.54672985717361</v>
      </c>
      <c r="AQ20" s="42">
        <f t="shared" si="1"/>
        <v>0.635096523018954</v>
      </c>
      <c r="AR20" s="42">
        <f t="shared" si="1"/>
        <v>0.734762569534078</v>
      </c>
      <c r="AS20" s="20">
        <f t="shared" si="1"/>
        <v>0.698344652567763</v>
      </c>
      <c r="AT20" s="19">
        <f t="shared" si="1"/>
        <v>1.76181962801135</v>
      </c>
      <c r="AU20" s="42">
        <f t="shared" si="1"/>
        <v>2.15317219579169</v>
      </c>
      <c r="AV20" s="42">
        <f t="shared" si="1"/>
        <v>2.6302554125165</v>
      </c>
      <c r="AW20" s="20">
        <f t="shared" si="1"/>
        <v>1.31143025667665</v>
      </c>
      <c r="AX20" s="19">
        <f t="shared" si="1"/>
        <v>0.996135957361457</v>
      </c>
      <c r="AY20" s="42">
        <f t="shared" si="1"/>
        <v>1.08654261393795</v>
      </c>
      <c r="AZ20" s="42">
        <f t="shared" si="1"/>
        <v>0.62382843513634</v>
      </c>
      <c r="BA20" s="20">
        <f t="shared" si="1"/>
        <v>0.759779318883824</v>
      </c>
      <c r="BB20" s="19">
        <f t="shared" si="1"/>
        <v>0.560038141699618</v>
      </c>
      <c r="BC20" s="42">
        <f t="shared" si="1"/>
        <v>0.412696554286992</v>
      </c>
      <c r="BD20" s="42">
        <f t="shared" si="1"/>
        <v>0.44955254537992</v>
      </c>
      <c r="BE20" s="20">
        <f t="shared" si="1"/>
        <v>0.425143392466618</v>
      </c>
      <c r="BF20" s="19">
        <f t="shared" si="1"/>
        <v>0.760784045557456</v>
      </c>
      <c r="BG20" s="42">
        <f t="shared" si="1"/>
        <v>0.424382891508333</v>
      </c>
      <c r="BH20" s="42">
        <f t="shared" si="1"/>
        <v>0.215263012253909</v>
      </c>
      <c r="BI20" s="20">
        <f t="shared" si="1"/>
        <v>0.540878915397334</v>
      </c>
      <c r="BJ20" s="19">
        <f t="shared" si="1"/>
        <v>1.37707668588014</v>
      </c>
      <c r="BK20" s="42">
        <f t="shared" si="1"/>
        <v>1.33194239285294</v>
      </c>
      <c r="BL20" s="42">
        <f t="shared" si="1"/>
        <v>1.4754371235823</v>
      </c>
      <c r="BM20" s="20">
        <f t="shared" si="1"/>
        <v>1.61906392101966</v>
      </c>
      <c r="BN20" s="19">
        <f t="shared" si="1"/>
        <v>1.21345187958235</v>
      </c>
      <c r="BO20" s="42">
        <f t="shared" si="1"/>
        <v>1.57762515028905</v>
      </c>
      <c r="BP20" s="42">
        <f t="shared" si="1"/>
        <v>1.16984610857249</v>
      </c>
      <c r="BQ20" s="20">
        <f t="shared" si="1"/>
        <v>1.31257025131547</v>
      </c>
      <c r="BR20" s="19">
        <f t="shared" si="1"/>
        <v>0.966845868258045</v>
      </c>
      <c r="BS20" s="42">
        <f t="shared" ref="BS20:CA20" si="2">BS3/AVERAGE(BS3:BS14)</f>
        <v>1.02365575312833</v>
      </c>
      <c r="BT20" s="42">
        <f t="shared" si="2"/>
        <v>1.07743652717827</v>
      </c>
      <c r="BU20" s="20">
        <f t="shared" si="2"/>
        <v>0.980851923808489</v>
      </c>
      <c r="BV20" s="19">
        <f t="shared" si="2"/>
        <v>0.0932162859728936</v>
      </c>
      <c r="BW20" s="42">
        <f t="shared" si="2"/>
        <v>0.130872423997004</v>
      </c>
      <c r="BX20" s="42">
        <f t="shared" si="2"/>
        <v>0.125744424946501</v>
      </c>
      <c r="BY20" s="20">
        <f t="shared" si="2"/>
        <v>0.119347692959046</v>
      </c>
      <c r="BZ20" s="19">
        <f t="shared" si="2"/>
        <v>0.991690499930381</v>
      </c>
      <c r="CA20" s="42">
        <f t="shared" si="2"/>
        <v>1.27288318566701</v>
      </c>
      <c r="CB20" s="42">
        <f>CB3/AVERAGE($CB$3:$CB$14)</f>
        <v>1.13489517787532</v>
      </c>
      <c r="CC20" s="42">
        <f>CC3/AVERAGE($CC$3:$CC$14)</f>
        <v>0.940049683066055</v>
      </c>
      <c r="CD20" s="19">
        <f>CD3/AVERAGE(CD3:CD14)</f>
        <v>0.482617118932765</v>
      </c>
      <c r="CE20" s="42">
        <f>CE3/AVERAGE(CE3:CE14)</f>
        <v>0.840254424566191</v>
      </c>
      <c r="CF20" s="42">
        <f t="shared" ref="CF20:CI20" si="3">CF3/AVERAGE(CF3:CF14)</f>
        <v>0.456363291423052</v>
      </c>
      <c r="CG20" s="20">
        <f t="shared" si="3"/>
        <v>0.209634194469671</v>
      </c>
      <c r="CH20" s="19">
        <f t="shared" si="3"/>
        <v>1.98926312632108</v>
      </c>
      <c r="CI20" s="42">
        <f t="shared" si="3"/>
        <v>1.1659572994407</v>
      </c>
      <c r="CJ20" s="42">
        <f t="shared" ref="CJ20:CK20" si="4">CJ3/AVERAGE(CJ3:CJ14)</f>
        <v>3.58403716080995</v>
      </c>
      <c r="CK20" s="20">
        <f t="shared" si="4"/>
        <v>1.71679306364467</v>
      </c>
    </row>
    <row r="21" spans="1:89">
      <c r="A21" s="25" t="s">
        <v>28</v>
      </c>
      <c r="B21" s="25">
        <f t="shared" ref="B21:AG21" si="5">B4/AVERAGE(B3:B14)</f>
        <v>1.3263140675551</v>
      </c>
      <c r="C21" s="30">
        <f t="shared" si="5"/>
        <v>1.25302253142126</v>
      </c>
      <c r="D21" s="30">
        <f t="shared" si="5"/>
        <v>1.17442448594508</v>
      </c>
      <c r="E21" s="26">
        <f t="shared" si="5"/>
        <v>1.2289956205924</v>
      </c>
      <c r="F21" s="25">
        <f t="shared" si="5"/>
        <v>0.869599263495419</v>
      </c>
      <c r="G21" s="30">
        <f t="shared" si="5"/>
        <v>0.905554890311376</v>
      </c>
      <c r="H21" s="30">
        <f t="shared" si="5"/>
        <v>0.863374629058058</v>
      </c>
      <c r="I21" s="26">
        <f t="shared" si="5"/>
        <v>0.878987949170172</v>
      </c>
      <c r="J21" s="25">
        <f t="shared" si="5"/>
        <v>0.850185096665952</v>
      </c>
      <c r="K21" s="30">
        <f t="shared" si="5"/>
        <v>0.991918399388522</v>
      </c>
      <c r="L21" s="30">
        <f t="shared" si="5"/>
        <v>0.998692604711684</v>
      </c>
      <c r="M21" s="26">
        <f t="shared" si="5"/>
        <v>1.02877845253947</v>
      </c>
      <c r="N21" s="25">
        <f t="shared" si="5"/>
        <v>1.03258554454747</v>
      </c>
      <c r="O21" s="30">
        <f t="shared" si="5"/>
        <v>0.976492773707727</v>
      </c>
      <c r="P21" s="30">
        <f t="shared" si="5"/>
        <v>1.02143607297804</v>
      </c>
      <c r="Q21" s="26">
        <f t="shared" si="5"/>
        <v>0.988664859074947</v>
      </c>
      <c r="R21" s="25">
        <f t="shared" si="5"/>
        <v>1.12380670437102</v>
      </c>
      <c r="S21" s="30">
        <f t="shared" si="5"/>
        <v>0.907742847672787</v>
      </c>
      <c r="T21" s="30">
        <f t="shared" si="5"/>
        <v>1.02481717648121</v>
      </c>
      <c r="U21" s="26">
        <f t="shared" si="5"/>
        <v>1.00942280409927</v>
      </c>
      <c r="V21" s="25">
        <f t="shared" si="5"/>
        <v>1.0187596261456</v>
      </c>
      <c r="W21" s="30">
        <f t="shared" si="5"/>
        <v>0.890359319765026</v>
      </c>
      <c r="X21" s="30">
        <f t="shared" si="5"/>
        <v>0.924617916296676</v>
      </c>
      <c r="Y21" s="26">
        <f t="shared" si="5"/>
        <v>0.897178161335507</v>
      </c>
      <c r="Z21" s="25">
        <f t="shared" si="5"/>
        <v>1.43451739863193</v>
      </c>
      <c r="AA21" s="30">
        <f t="shared" si="5"/>
        <v>1.59804341364239</v>
      </c>
      <c r="AB21" s="30">
        <f t="shared" si="5"/>
        <v>1.19007514096445</v>
      </c>
      <c r="AC21" s="26">
        <f t="shared" si="5"/>
        <v>1.13656225727663</v>
      </c>
      <c r="AD21" s="25">
        <f t="shared" si="5"/>
        <v>0.926909346088387</v>
      </c>
      <c r="AE21" s="30">
        <f t="shared" si="5"/>
        <v>1.19348039744419</v>
      </c>
      <c r="AF21" s="30">
        <f t="shared" si="5"/>
        <v>0.911185328736079</v>
      </c>
      <c r="AG21" s="26">
        <f t="shared" si="5"/>
        <v>0.981890742410236</v>
      </c>
      <c r="AH21" s="25">
        <f t="shared" ref="AH21:BQ21" si="6">AH4/AVERAGE(AH3:AH14)</f>
        <v>1.40281575390036</v>
      </c>
      <c r="AI21" s="30">
        <f t="shared" si="6"/>
        <v>1.28546640518896</v>
      </c>
      <c r="AJ21" s="30">
        <f t="shared" si="6"/>
        <v>1.18302764146993</v>
      </c>
      <c r="AK21" s="26">
        <f t="shared" si="6"/>
        <v>0.987107146776935</v>
      </c>
      <c r="AL21" s="25">
        <f t="shared" si="6"/>
        <v>1.17141501410359</v>
      </c>
      <c r="AM21" s="30">
        <f t="shared" si="6"/>
        <v>1.28181130774514</v>
      </c>
      <c r="AN21" s="30">
        <f t="shared" si="6"/>
        <v>0.976241603104454</v>
      </c>
      <c r="AO21" s="26">
        <f t="shared" si="6"/>
        <v>1.08528512732818</v>
      </c>
      <c r="AP21" s="25">
        <f t="shared" si="6"/>
        <v>1.07350599789015</v>
      </c>
      <c r="AQ21" s="30">
        <f t="shared" si="6"/>
        <v>1.03390920341901</v>
      </c>
      <c r="AR21" s="30">
        <f t="shared" si="6"/>
        <v>0.84760399517127</v>
      </c>
      <c r="AS21" s="26">
        <f t="shared" si="6"/>
        <v>1.17406808695621</v>
      </c>
      <c r="AT21" s="25">
        <f t="shared" si="6"/>
        <v>2.15514209326244</v>
      </c>
      <c r="AU21" s="30">
        <f t="shared" si="6"/>
        <v>2.02657811552093</v>
      </c>
      <c r="AV21" s="30">
        <f t="shared" si="6"/>
        <v>1.86733863066722</v>
      </c>
      <c r="AW21" s="26">
        <f t="shared" si="6"/>
        <v>1.57543277651997</v>
      </c>
      <c r="AX21" s="25">
        <f t="shared" si="6"/>
        <v>1.41495719227638</v>
      </c>
      <c r="AY21" s="30">
        <f t="shared" si="6"/>
        <v>1.43396677628059</v>
      </c>
      <c r="AZ21" s="30">
        <f t="shared" si="6"/>
        <v>1.14687990943365</v>
      </c>
      <c r="BA21" s="26">
        <f t="shared" si="6"/>
        <v>1.11741159623043</v>
      </c>
      <c r="BB21" s="25">
        <f t="shared" si="6"/>
        <v>0.72072328531259</v>
      </c>
      <c r="BC21" s="30">
        <f t="shared" si="6"/>
        <v>0.488512627065963</v>
      </c>
      <c r="BD21" s="30">
        <f t="shared" si="6"/>
        <v>0.47265014881275</v>
      </c>
      <c r="BE21" s="26">
        <f t="shared" si="6"/>
        <v>0.589833122062157</v>
      </c>
      <c r="BF21" s="25">
        <f t="shared" si="6"/>
        <v>1.00363648738195</v>
      </c>
      <c r="BG21" s="30">
        <f t="shared" si="6"/>
        <v>0.980237763522821</v>
      </c>
      <c r="BH21" s="30">
        <f t="shared" si="6"/>
        <v>0.987857248174847</v>
      </c>
      <c r="BI21" s="26">
        <f t="shared" si="6"/>
        <v>0.767314283532466</v>
      </c>
      <c r="BJ21" s="25">
        <f t="shared" si="6"/>
        <v>1.83584269284838</v>
      </c>
      <c r="BK21" s="30">
        <f t="shared" si="6"/>
        <v>1.19615654147345</v>
      </c>
      <c r="BL21" s="30">
        <f t="shared" si="6"/>
        <v>1.35722534970558</v>
      </c>
      <c r="BM21" s="26">
        <f t="shared" si="6"/>
        <v>1.2221331143045</v>
      </c>
      <c r="BN21" s="25">
        <f t="shared" si="6"/>
        <v>1.11119559866536</v>
      </c>
      <c r="BO21" s="30">
        <f t="shared" si="6"/>
        <v>1.46794434219778</v>
      </c>
      <c r="BP21" s="30">
        <f t="shared" si="6"/>
        <v>1.14717632760855</v>
      </c>
      <c r="BQ21" s="26">
        <f t="shared" si="6"/>
        <v>1.33988727050391</v>
      </c>
      <c r="BR21" s="25">
        <f t="shared" ref="BR21:BY21" si="7">BR4/AVERAGE(BR3:BR14)</f>
        <v>0.982502428346923</v>
      </c>
      <c r="BS21" s="30">
        <f t="shared" si="7"/>
        <v>0.981749594252672</v>
      </c>
      <c r="BT21" s="30">
        <f t="shared" si="7"/>
        <v>1.03991007297411</v>
      </c>
      <c r="BU21" s="26">
        <f t="shared" si="7"/>
        <v>1.00905861094506</v>
      </c>
      <c r="BV21" s="25">
        <f t="shared" si="7"/>
        <v>0.823065339146176</v>
      </c>
      <c r="BW21" s="30">
        <f t="shared" si="7"/>
        <v>0.577012905262704</v>
      </c>
      <c r="BX21" s="30">
        <f t="shared" si="7"/>
        <v>0.841933015906548</v>
      </c>
      <c r="BY21" s="26">
        <f t="shared" si="7"/>
        <v>0.67578192925024</v>
      </c>
      <c r="BZ21" s="25">
        <f t="shared" ref="BZ21:CK21" si="8">BZ4/AVERAGE(BZ3:BZ14)</f>
        <v>1.05702218374046</v>
      </c>
      <c r="CA21" s="30">
        <f t="shared" si="8"/>
        <v>1.11859372963789</v>
      </c>
      <c r="CB21" s="30">
        <f>CB4/AVERAGE($CB$3:$CB$14)</f>
        <v>1.01175603916633</v>
      </c>
      <c r="CC21" s="26">
        <f>CC4/AVERAGE($CC$3:$CC$14)</f>
        <v>1.34670624720076</v>
      </c>
      <c r="CD21" s="25">
        <f t="shared" si="8"/>
        <v>0.663058939785981</v>
      </c>
      <c r="CE21" s="30">
        <f t="shared" si="8"/>
        <v>0.777647533580584</v>
      </c>
      <c r="CF21" s="30">
        <f t="shared" si="8"/>
        <v>0.494230868732861</v>
      </c>
      <c r="CG21" s="26">
        <f t="shared" si="8"/>
        <v>0.517835887339447</v>
      </c>
      <c r="CH21" s="25">
        <f t="shared" si="8"/>
        <v>2.08622808274966</v>
      </c>
      <c r="CI21" s="30">
        <f t="shared" si="8"/>
        <v>1.65198871015221</v>
      </c>
      <c r="CJ21" s="30">
        <f t="shared" si="8"/>
        <v>1.58549942843481</v>
      </c>
      <c r="CK21" s="26">
        <f t="shared" si="8"/>
        <v>2.11368584115716</v>
      </c>
    </row>
    <row r="22" spans="1:89">
      <c r="A22" s="25" t="s">
        <v>29</v>
      </c>
      <c r="B22" s="25">
        <f t="shared" ref="B22:AG22" si="9">B5/AVERAGE(B3:B14)</f>
        <v>1.19024808973937</v>
      </c>
      <c r="C22" s="30">
        <f t="shared" si="9"/>
        <v>1.31365923138086</v>
      </c>
      <c r="D22" s="30">
        <f t="shared" si="9"/>
        <v>1.23533618760666</v>
      </c>
      <c r="E22" s="26">
        <f t="shared" si="9"/>
        <v>1.32646899724711</v>
      </c>
      <c r="F22" s="25">
        <f t="shared" si="9"/>
        <v>0.793420531113753</v>
      </c>
      <c r="G22" s="30">
        <f t="shared" si="9"/>
        <v>0.823072165063329</v>
      </c>
      <c r="H22" s="30">
        <f t="shared" si="9"/>
        <v>0.904545467372195</v>
      </c>
      <c r="I22" s="26">
        <f t="shared" si="9"/>
        <v>0.756033453518378</v>
      </c>
      <c r="J22" s="25">
        <f t="shared" si="9"/>
        <v>0.797345889916934</v>
      </c>
      <c r="K22" s="30">
        <f t="shared" si="9"/>
        <v>0.952536681093129</v>
      </c>
      <c r="L22" s="30">
        <f t="shared" si="9"/>
        <v>1.0003867758397</v>
      </c>
      <c r="M22" s="26">
        <f t="shared" si="9"/>
        <v>1.01700087968716</v>
      </c>
      <c r="N22" s="25">
        <f t="shared" si="9"/>
        <v>0.991894158281473</v>
      </c>
      <c r="O22" s="30">
        <f t="shared" si="9"/>
        <v>0.988362511232677</v>
      </c>
      <c r="P22" s="30">
        <f t="shared" si="9"/>
        <v>0.956836386874227</v>
      </c>
      <c r="Q22" s="26">
        <f t="shared" si="9"/>
        <v>0.93838282671889</v>
      </c>
      <c r="R22" s="25">
        <f t="shared" si="9"/>
        <v>0.982927835433448</v>
      </c>
      <c r="S22" s="30">
        <f t="shared" si="9"/>
        <v>0.9234323090679</v>
      </c>
      <c r="T22" s="30">
        <f t="shared" si="9"/>
        <v>1.02417674158499</v>
      </c>
      <c r="U22" s="26">
        <f t="shared" si="9"/>
        <v>1.06350547169786</v>
      </c>
      <c r="V22" s="25">
        <f t="shared" si="9"/>
        <v>0.923917599493534</v>
      </c>
      <c r="W22" s="30">
        <f t="shared" si="9"/>
        <v>1.0148757280494</v>
      </c>
      <c r="X22" s="30">
        <f t="shared" si="9"/>
        <v>1.05699828076846</v>
      </c>
      <c r="Y22" s="26">
        <f t="shared" si="9"/>
        <v>0.964395747751168</v>
      </c>
      <c r="Z22" s="25">
        <f t="shared" si="9"/>
        <v>1.35538842346013</v>
      </c>
      <c r="AA22" s="30">
        <f t="shared" si="9"/>
        <v>1.50105997242548</v>
      </c>
      <c r="AB22" s="30">
        <f t="shared" si="9"/>
        <v>1.61948086610481</v>
      </c>
      <c r="AC22" s="26">
        <f t="shared" si="9"/>
        <v>1.20896887275951</v>
      </c>
      <c r="AD22" s="25">
        <f t="shared" si="9"/>
        <v>1.79306645587488</v>
      </c>
      <c r="AE22" s="30">
        <f t="shared" si="9"/>
        <v>1.70628246775556</v>
      </c>
      <c r="AF22" s="30">
        <f t="shared" si="9"/>
        <v>1.57079345601563</v>
      </c>
      <c r="AG22" s="26">
        <f t="shared" si="9"/>
        <v>1.49351633275795</v>
      </c>
      <c r="AH22" s="25">
        <f t="shared" ref="AH22:BQ22" si="10">AH5/AVERAGE(AH3:AH14)</f>
        <v>1.64308586722681</v>
      </c>
      <c r="AI22" s="30">
        <f t="shared" si="10"/>
        <v>1.58622910668807</v>
      </c>
      <c r="AJ22" s="30">
        <f t="shared" si="10"/>
        <v>1.46905457018075</v>
      </c>
      <c r="AK22" s="26">
        <f t="shared" si="10"/>
        <v>1.39258951639935</v>
      </c>
      <c r="AL22" s="25">
        <f t="shared" si="10"/>
        <v>0.98114562833743</v>
      </c>
      <c r="AM22" s="30">
        <f t="shared" si="10"/>
        <v>1.08329949474621</v>
      </c>
      <c r="AN22" s="30">
        <f t="shared" si="10"/>
        <v>1.11349103025453</v>
      </c>
      <c r="AO22" s="26">
        <f t="shared" si="10"/>
        <v>1.09322897642341</v>
      </c>
      <c r="AP22" s="25">
        <f t="shared" si="10"/>
        <v>0.909907772488875</v>
      </c>
      <c r="AQ22" s="30">
        <f t="shared" si="10"/>
        <v>0.942647461446124</v>
      </c>
      <c r="AR22" s="30">
        <f t="shared" si="10"/>
        <v>0.914744183572278</v>
      </c>
      <c r="AS22" s="26">
        <f t="shared" si="10"/>
        <v>1.07373211552237</v>
      </c>
      <c r="AT22" s="25">
        <f t="shared" si="10"/>
        <v>1.29079912256728</v>
      </c>
      <c r="AU22" s="30">
        <f t="shared" si="10"/>
        <v>1.91285800951499</v>
      </c>
      <c r="AV22" s="30">
        <f t="shared" si="10"/>
        <v>2.81477259091105</v>
      </c>
      <c r="AW22" s="26">
        <f t="shared" si="10"/>
        <v>1.4422881922142</v>
      </c>
      <c r="AX22" s="25">
        <f t="shared" si="10"/>
        <v>1.30965350440735</v>
      </c>
      <c r="AY22" s="30">
        <f t="shared" si="10"/>
        <v>1.99696896040738</v>
      </c>
      <c r="AZ22" s="30">
        <f t="shared" si="10"/>
        <v>1.66026351609355</v>
      </c>
      <c r="BA22" s="26">
        <f t="shared" si="10"/>
        <v>1.02553985212606</v>
      </c>
      <c r="BB22" s="25">
        <f t="shared" si="10"/>
        <v>0.786767421304884</v>
      </c>
      <c r="BC22" s="30">
        <f t="shared" si="10"/>
        <v>0.596277532666966</v>
      </c>
      <c r="BD22" s="30">
        <f t="shared" si="10"/>
        <v>0.819046181671549</v>
      </c>
      <c r="BE22" s="26">
        <f t="shared" si="10"/>
        <v>0.708653843164515</v>
      </c>
      <c r="BF22" s="25">
        <f t="shared" si="10"/>
        <v>0.978597574751318</v>
      </c>
      <c r="BG22" s="30">
        <f t="shared" si="10"/>
        <v>0.825821089247188</v>
      </c>
      <c r="BH22" s="30">
        <f t="shared" si="10"/>
        <v>1.06495191605812</v>
      </c>
      <c r="BI22" s="26">
        <f t="shared" si="10"/>
        <v>0.830082042737191</v>
      </c>
      <c r="BJ22" s="25">
        <f t="shared" si="10"/>
        <v>1.65233756656104</v>
      </c>
      <c r="BK22" s="30">
        <f t="shared" si="10"/>
        <v>1.1063457631929</v>
      </c>
      <c r="BL22" s="30">
        <f t="shared" si="10"/>
        <v>1.15126450644937</v>
      </c>
      <c r="BM22" s="26">
        <f t="shared" si="10"/>
        <v>1.24018609897801</v>
      </c>
      <c r="BN22" s="25">
        <f t="shared" si="10"/>
        <v>1.01799902164588</v>
      </c>
      <c r="BO22" s="30">
        <f t="shared" si="10"/>
        <v>1.5223419099206</v>
      </c>
      <c r="BP22" s="30">
        <f t="shared" si="10"/>
        <v>1.19830874395709</v>
      </c>
      <c r="BQ22" s="26">
        <f t="shared" si="10"/>
        <v>1.24708116078628</v>
      </c>
      <c r="BR22" s="25">
        <f t="shared" ref="BR22:BY22" si="11">BR5/AVERAGE(BR3:BR14)</f>
        <v>0.93765058506931</v>
      </c>
      <c r="BS22" s="30">
        <f t="shared" si="11"/>
        <v>1.08730796040419</v>
      </c>
      <c r="BT22" s="30">
        <f t="shared" si="11"/>
        <v>0.977773212954129</v>
      </c>
      <c r="BU22" s="26">
        <f t="shared" si="11"/>
        <v>0.979252146622466</v>
      </c>
      <c r="BV22" s="25">
        <f t="shared" si="11"/>
        <v>0.333411066271941</v>
      </c>
      <c r="BW22" s="30">
        <f t="shared" si="11"/>
        <v>0.345812407956121</v>
      </c>
      <c r="BX22" s="30">
        <f t="shared" si="11"/>
        <v>0.352029767077057</v>
      </c>
      <c r="BY22" s="26">
        <f t="shared" si="11"/>
        <v>0.262041748255449</v>
      </c>
      <c r="BZ22" s="25">
        <f t="shared" ref="BZ22:CK22" si="12">BZ5/AVERAGE(BZ3:BZ14)</f>
        <v>1.19303903320439</v>
      </c>
      <c r="CA22" s="30">
        <f t="shared" si="12"/>
        <v>1.24429056614095</v>
      </c>
      <c r="CB22" s="30">
        <f t="shared" ref="CB21:CB31" si="13">CB5/AVERAGE($CB$3:$CB$14)</f>
        <v>0.924176616839068</v>
      </c>
      <c r="CC22" s="26">
        <f t="shared" ref="CC21:CC31" si="14">CC5/AVERAGE($CC$3:$CC$14)</f>
        <v>1.27496764327332</v>
      </c>
      <c r="CD22" s="25">
        <f t="shared" si="12"/>
        <v>0.539837990352234</v>
      </c>
      <c r="CE22" s="30">
        <f t="shared" si="12"/>
        <v>0.54774303887469</v>
      </c>
      <c r="CF22" s="30">
        <f t="shared" si="12"/>
        <v>0.440447732878012</v>
      </c>
      <c r="CG22" s="26">
        <f t="shared" si="12"/>
        <v>0.223765380120378</v>
      </c>
      <c r="CH22" s="25">
        <f t="shared" si="12"/>
        <v>1.69833842778297</v>
      </c>
      <c r="CI22" s="30">
        <f t="shared" si="12"/>
        <v>1.78466866374608</v>
      </c>
      <c r="CJ22" s="30">
        <f t="shared" si="12"/>
        <v>1.41979995751952</v>
      </c>
      <c r="CK22" s="26">
        <f t="shared" si="12"/>
        <v>1.77777192896703</v>
      </c>
    </row>
    <row r="23" spans="1:89">
      <c r="A23" s="25" t="s">
        <v>30</v>
      </c>
      <c r="B23" s="25">
        <f>B6/AVERAGE(B3:B14)</f>
        <v>1.02871744117946</v>
      </c>
      <c r="C23" s="30">
        <f t="shared" ref="C23:AG23" si="15">C6/AVERAGE(C3:C14)</f>
        <v>1.33855901967126</v>
      </c>
      <c r="D23" s="30">
        <f t="shared" si="15"/>
        <v>1.22346396433241</v>
      </c>
      <c r="E23" s="26">
        <f t="shared" si="15"/>
        <v>1.19822487511834</v>
      </c>
      <c r="F23" s="25">
        <f t="shared" si="15"/>
        <v>0.801158442854836</v>
      </c>
      <c r="G23" s="30">
        <f t="shared" si="15"/>
        <v>1.10937919914002</v>
      </c>
      <c r="H23" s="30">
        <f t="shared" si="15"/>
        <v>0.91990215446423</v>
      </c>
      <c r="I23" s="26">
        <f t="shared" si="15"/>
        <v>0.852405014591798</v>
      </c>
      <c r="J23" s="25">
        <f t="shared" si="15"/>
        <v>0.799576605369384</v>
      </c>
      <c r="K23" s="30">
        <f t="shared" si="15"/>
        <v>1.12289037398362</v>
      </c>
      <c r="L23" s="30">
        <f t="shared" si="15"/>
        <v>1.05593171098168</v>
      </c>
      <c r="M23" s="26">
        <f t="shared" si="15"/>
        <v>1.05846349460122</v>
      </c>
      <c r="N23" s="25">
        <f t="shared" si="15"/>
        <v>0.973357709490579</v>
      </c>
      <c r="O23" s="30">
        <f t="shared" si="15"/>
        <v>1.02597010937762</v>
      </c>
      <c r="P23" s="30">
        <f t="shared" si="15"/>
        <v>0.937018269538992</v>
      </c>
      <c r="Q23" s="26">
        <f t="shared" si="15"/>
        <v>0.973787158698324</v>
      </c>
      <c r="R23" s="25">
        <f t="shared" si="15"/>
        <v>1.04113802375643</v>
      </c>
      <c r="S23" s="30">
        <f t="shared" si="15"/>
        <v>0.954959001575492</v>
      </c>
      <c r="T23" s="30">
        <f t="shared" si="15"/>
        <v>0.994345359057324</v>
      </c>
      <c r="U23" s="26">
        <f t="shared" si="15"/>
        <v>0.989534343935716</v>
      </c>
      <c r="V23" s="25">
        <f t="shared" si="15"/>
        <v>0.910835142917309</v>
      </c>
      <c r="W23" s="30">
        <f t="shared" si="15"/>
        <v>1.09584523083568</v>
      </c>
      <c r="X23" s="30">
        <f t="shared" si="15"/>
        <v>0.910541115108904</v>
      </c>
      <c r="Y23" s="26">
        <f t="shared" si="15"/>
        <v>0.848310916481153</v>
      </c>
      <c r="Z23" s="25">
        <f t="shared" si="15"/>
        <v>1.48243572922387</v>
      </c>
      <c r="AA23" s="30">
        <f t="shared" si="15"/>
        <v>1.69164799265834</v>
      </c>
      <c r="AB23" s="30">
        <f t="shared" si="15"/>
        <v>1.42461449679599</v>
      </c>
      <c r="AC23" s="26">
        <f t="shared" si="15"/>
        <v>1.32319840893028</v>
      </c>
      <c r="AD23" s="25">
        <f t="shared" si="15"/>
        <v>2.1158059962735</v>
      </c>
      <c r="AE23" s="30">
        <f t="shared" si="15"/>
        <v>2.01903114275349</v>
      </c>
      <c r="AF23" s="30">
        <f t="shared" si="15"/>
        <v>1.81215296035257</v>
      </c>
      <c r="AG23" s="26">
        <f t="shared" si="15"/>
        <v>1.89314142885889</v>
      </c>
      <c r="AH23" s="25">
        <f t="shared" ref="AH23:BQ23" si="16">AH6/AVERAGE(AH3:AH14)</f>
        <v>2.26684925380719</v>
      </c>
      <c r="AI23" s="30">
        <f t="shared" si="16"/>
        <v>1.78264335111387</v>
      </c>
      <c r="AJ23" s="30">
        <f t="shared" si="16"/>
        <v>1.66495533350179</v>
      </c>
      <c r="AK23" s="26">
        <f t="shared" si="16"/>
        <v>1.65994061408947</v>
      </c>
      <c r="AL23" s="25">
        <f t="shared" si="16"/>
        <v>1.01233069860724</v>
      </c>
      <c r="AM23" s="30">
        <f t="shared" si="16"/>
        <v>1.13695312918817</v>
      </c>
      <c r="AN23" s="30">
        <f t="shared" si="16"/>
        <v>1.03274289146467</v>
      </c>
      <c r="AO23" s="26">
        <f t="shared" si="16"/>
        <v>1.0022174451414</v>
      </c>
      <c r="AP23" s="25">
        <f t="shared" si="16"/>
        <v>0.765006881883482</v>
      </c>
      <c r="AQ23" s="30">
        <f t="shared" si="16"/>
        <v>1.0535901324279</v>
      </c>
      <c r="AR23" s="30">
        <f t="shared" si="16"/>
        <v>0.857408390251495</v>
      </c>
      <c r="AS23" s="26">
        <f t="shared" si="16"/>
        <v>1.04648406850888</v>
      </c>
      <c r="AT23" s="25">
        <f t="shared" si="16"/>
        <v>1.687724493492</v>
      </c>
      <c r="AU23" s="30">
        <f t="shared" si="16"/>
        <v>1.87147737794949</v>
      </c>
      <c r="AV23" s="30">
        <f t="shared" si="16"/>
        <v>1.1775450487048</v>
      </c>
      <c r="AW23" s="26">
        <f t="shared" si="16"/>
        <v>1.56581531858016</v>
      </c>
      <c r="AX23" s="25">
        <f t="shared" si="16"/>
        <v>1.07450043901211</v>
      </c>
      <c r="AY23" s="30">
        <f t="shared" si="16"/>
        <v>1.87062667518397</v>
      </c>
      <c r="AZ23" s="30">
        <f t="shared" si="16"/>
        <v>1.82240086702003</v>
      </c>
      <c r="BA23" s="26">
        <f t="shared" si="16"/>
        <v>0.955858188547897</v>
      </c>
      <c r="BB23" s="25">
        <f t="shared" si="16"/>
        <v>0.678057935542199</v>
      </c>
      <c r="BC23" s="30">
        <f t="shared" si="16"/>
        <v>0.550310098290621</v>
      </c>
      <c r="BD23" s="30">
        <f t="shared" si="16"/>
        <v>0.688234230895344</v>
      </c>
      <c r="BE23" s="26">
        <f t="shared" si="16"/>
        <v>0.597049465320227</v>
      </c>
      <c r="BF23" s="25">
        <f t="shared" si="16"/>
        <v>1.03377271196487</v>
      </c>
      <c r="BG23" s="30">
        <f t="shared" si="16"/>
        <v>0.888298658670776</v>
      </c>
      <c r="BH23" s="30">
        <f t="shared" si="16"/>
        <v>0.976196529528851</v>
      </c>
      <c r="BI23" s="26">
        <f t="shared" si="16"/>
        <v>0.750720205147386</v>
      </c>
      <c r="BJ23" s="25">
        <f t="shared" si="16"/>
        <v>1.67622181809725</v>
      </c>
      <c r="BK23" s="30">
        <f t="shared" si="16"/>
        <v>1.10169992601417</v>
      </c>
      <c r="BL23" s="30">
        <f t="shared" si="16"/>
        <v>1.21610516783777</v>
      </c>
      <c r="BM23" s="26">
        <f t="shared" si="16"/>
        <v>1.19694702624655</v>
      </c>
      <c r="BN23" s="25">
        <f t="shared" si="16"/>
        <v>1.04530986175419</v>
      </c>
      <c r="BO23" s="30">
        <f t="shared" si="16"/>
        <v>1.59266523657223</v>
      </c>
      <c r="BP23" s="30">
        <f t="shared" si="16"/>
        <v>1.282145885497</v>
      </c>
      <c r="BQ23" s="26">
        <f t="shared" si="16"/>
        <v>1.2342808358842</v>
      </c>
      <c r="BR23" s="25">
        <f t="shared" ref="BR23:BY23" si="17">BR6/AVERAGE(BR3:BR14)</f>
        <v>0.982526926172129</v>
      </c>
      <c r="BS23" s="30">
        <f t="shared" si="17"/>
        <v>1.08417486731621</v>
      </c>
      <c r="BT23" s="30">
        <f t="shared" si="17"/>
        <v>0.95178615242727</v>
      </c>
      <c r="BU23" s="26">
        <f t="shared" si="17"/>
        <v>0.948110836367589</v>
      </c>
      <c r="BV23" s="25">
        <f t="shared" si="17"/>
        <v>0.324241214531053</v>
      </c>
      <c r="BW23" s="30">
        <f t="shared" si="17"/>
        <v>0.30191372828941</v>
      </c>
      <c r="BX23" s="30">
        <f t="shared" si="17"/>
        <v>0.322365399507811</v>
      </c>
      <c r="BY23" s="26">
        <f t="shared" si="17"/>
        <v>0.191269307245084</v>
      </c>
      <c r="BZ23" s="25">
        <f t="shared" ref="BZ23:CK23" si="18">BZ6/AVERAGE(BZ3:BZ14)</f>
        <v>1.23045579016272</v>
      </c>
      <c r="CA23" s="30">
        <f t="shared" si="18"/>
        <v>1.50387654269345</v>
      </c>
      <c r="CB23" s="30">
        <f t="shared" si="13"/>
        <v>0.854795266889714</v>
      </c>
      <c r="CC23" s="26">
        <f t="shared" si="14"/>
        <v>0.832102397920119</v>
      </c>
      <c r="CD23" s="25">
        <f t="shared" si="18"/>
        <v>0.355901129906773</v>
      </c>
      <c r="CE23" s="30">
        <f t="shared" si="18"/>
        <v>0.58848171563635</v>
      </c>
      <c r="CF23" s="30">
        <f t="shared" si="18"/>
        <v>0.440785774650316</v>
      </c>
      <c r="CG23" s="26">
        <f t="shared" si="18"/>
        <v>0.309086321868957</v>
      </c>
      <c r="CH23" s="25">
        <f t="shared" si="18"/>
        <v>1.71158261584314</v>
      </c>
      <c r="CI23" s="30">
        <f t="shared" si="18"/>
        <v>2.008934910218</v>
      </c>
      <c r="CJ23" s="30">
        <f t="shared" si="18"/>
        <v>1.33839114271412</v>
      </c>
      <c r="CK23" s="26">
        <f t="shared" si="18"/>
        <v>1.10772632077635</v>
      </c>
    </row>
    <row r="24" spans="1:89">
      <c r="A24" s="25" t="s">
        <v>31</v>
      </c>
      <c r="B24" s="25">
        <f t="shared" ref="B24:AG24" si="19">B7/AVERAGE(B3:B14)</f>
        <v>1.24161401533461</v>
      </c>
      <c r="C24" s="30">
        <f t="shared" si="19"/>
        <v>1.27414638752175</v>
      </c>
      <c r="D24" s="30">
        <f t="shared" si="19"/>
        <v>1.25683032237751</v>
      </c>
      <c r="E24" s="26">
        <f t="shared" si="19"/>
        <v>1.31414317767485</v>
      </c>
      <c r="F24" s="25">
        <f t="shared" si="19"/>
        <v>0.713478746851716</v>
      </c>
      <c r="G24" s="30">
        <f t="shared" si="19"/>
        <v>0.990166969320883</v>
      </c>
      <c r="H24" s="30">
        <f t="shared" si="19"/>
        <v>0.83850949878366</v>
      </c>
      <c r="I24" s="26">
        <f t="shared" si="19"/>
        <v>0.797213878626456</v>
      </c>
      <c r="J24" s="25">
        <f t="shared" si="19"/>
        <v>0.831277193538016</v>
      </c>
      <c r="K24" s="30">
        <f t="shared" si="19"/>
        <v>1.14352094051217</v>
      </c>
      <c r="L24" s="30">
        <f t="shared" si="19"/>
        <v>0.965753555523402</v>
      </c>
      <c r="M24" s="26">
        <f t="shared" si="19"/>
        <v>1.03454344762524</v>
      </c>
      <c r="N24" s="25">
        <f t="shared" si="19"/>
        <v>1.0141905762425</v>
      </c>
      <c r="O24" s="30">
        <f t="shared" si="19"/>
        <v>0.975789690685913</v>
      </c>
      <c r="P24" s="30">
        <f t="shared" si="19"/>
        <v>0.937043022589496</v>
      </c>
      <c r="Q24" s="26">
        <f t="shared" si="19"/>
        <v>0.97761165385806</v>
      </c>
      <c r="R24" s="25">
        <f t="shared" si="19"/>
        <v>1.04991352758276</v>
      </c>
      <c r="S24" s="30">
        <f t="shared" si="19"/>
        <v>0.926706550376354</v>
      </c>
      <c r="T24" s="30">
        <f t="shared" si="19"/>
        <v>0.975069911560826</v>
      </c>
      <c r="U24" s="26">
        <f t="shared" si="19"/>
        <v>1.05075302519759</v>
      </c>
      <c r="V24" s="25">
        <f t="shared" si="19"/>
        <v>0.91898833109795</v>
      </c>
      <c r="W24" s="30">
        <f t="shared" si="19"/>
        <v>0.879517040241532</v>
      </c>
      <c r="X24" s="30">
        <f t="shared" si="19"/>
        <v>0.948037412442088</v>
      </c>
      <c r="Y24" s="26">
        <f t="shared" si="19"/>
        <v>0.886430290465694</v>
      </c>
      <c r="Z24" s="25">
        <f t="shared" si="19"/>
        <v>1.33877130546577</v>
      </c>
      <c r="AA24" s="30">
        <f t="shared" si="19"/>
        <v>1.58438579046248</v>
      </c>
      <c r="AB24" s="30">
        <f t="shared" si="19"/>
        <v>1.46218642172716</v>
      </c>
      <c r="AC24" s="26">
        <f t="shared" si="19"/>
        <v>1.27208869656933</v>
      </c>
      <c r="AD24" s="25">
        <f t="shared" si="19"/>
        <v>2.15606459262605</v>
      </c>
      <c r="AE24" s="30">
        <f t="shared" si="19"/>
        <v>1.75046587905453</v>
      </c>
      <c r="AF24" s="30">
        <f t="shared" si="19"/>
        <v>1.99363182060444</v>
      </c>
      <c r="AG24" s="26">
        <f t="shared" si="19"/>
        <v>1.88270819760908</v>
      </c>
      <c r="AH24" s="25">
        <f t="shared" ref="AH24:BQ24" si="20">AH7/AVERAGE(AH3:AH14)</f>
        <v>1.71738508291972</v>
      </c>
      <c r="AI24" s="30">
        <f t="shared" si="20"/>
        <v>1.59029415494088</v>
      </c>
      <c r="AJ24" s="30">
        <f t="shared" si="20"/>
        <v>1.68559021737462</v>
      </c>
      <c r="AK24" s="26">
        <f t="shared" si="20"/>
        <v>1.93934153424479</v>
      </c>
      <c r="AL24" s="25">
        <f t="shared" si="20"/>
        <v>1.04883174425084</v>
      </c>
      <c r="AM24" s="30">
        <f t="shared" si="20"/>
        <v>0.905583085504556</v>
      </c>
      <c r="AN24" s="30">
        <f t="shared" si="20"/>
        <v>1.01353949541884</v>
      </c>
      <c r="AO24" s="26">
        <f t="shared" si="20"/>
        <v>1.00064559925699</v>
      </c>
      <c r="AP24" s="25">
        <f t="shared" si="20"/>
        <v>0.618203296171656</v>
      </c>
      <c r="AQ24" s="30">
        <f t="shared" si="20"/>
        <v>1.00229230113733</v>
      </c>
      <c r="AR24" s="30">
        <f t="shared" si="20"/>
        <v>0.923947776467302</v>
      </c>
      <c r="AS24" s="26">
        <f t="shared" si="20"/>
        <v>1.02138409708042</v>
      </c>
      <c r="AT24" s="25">
        <f t="shared" si="20"/>
        <v>1.11109256909707</v>
      </c>
      <c r="AU24" s="30">
        <f t="shared" si="20"/>
        <v>1.71798588716115</v>
      </c>
      <c r="AV24" s="30">
        <f t="shared" si="20"/>
        <v>1.83296630133611</v>
      </c>
      <c r="AW24" s="26">
        <f t="shared" si="20"/>
        <v>1.73478462614099</v>
      </c>
      <c r="AX24" s="25">
        <f t="shared" si="20"/>
        <v>1.58057615920554</v>
      </c>
      <c r="AY24" s="30">
        <f t="shared" si="20"/>
        <v>1.46453917977989</v>
      </c>
      <c r="AZ24" s="30">
        <f t="shared" si="20"/>
        <v>1.60836050808693</v>
      </c>
      <c r="BA24" s="26">
        <f t="shared" si="20"/>
        <v>1.58182498044731</v>
      </c>
      <c r="BB24" s="25">
        <f t="shared" si="20"/>
        <v>0.665158783282568</v>
      </c>
      <c r="BC24" s="30">
        <f t="shared" si="20"/>
        <v>0.514387658186802</v>
      </c>
      <c r="BD24" s="30">
        <f t="shared" si="20"/>
        <v>0.580552133766201</v>
      </c>
      <c r="BE24" s="26">
        <f t="shared" si="20"/>
        <v>0.544227103867696</v>
      </c>
      <c r="BF24" s="25">
        <f t="shared" si="20"/>
        <v>1.08965279657608</v>
      </c>
      <c r="BG24" s="30">
        <f t="shared" si="20"/>
        <v>0.838518455812381</v>
      </c>
      <c r="BH24" s="30">
        <f t="shared" si="20"/>
        <v>0.891714190165528</v>
      </c>
      <c r="BI24" s="26">
        <f t="shared" si="20"/>
        <v>0.748262033004925</v>
      </c>
      <c r="BJ24" s="25">
        <f t="shared" si="20"/>
        <v>1.42629432883687</v>
      </c>
      <c r="BK24" s="30">
        <f t="shared" si="20"/>
        <v>1.04564241964002</v>
      </c>
      <c r="BL24" s="30">
        <f t="shared" si="20"/>
        <v>1.27759143309324</v>
      </c>
      <c r="BM24" s="26">
        <f t="shared" si="20"/>
        <v>1.26390100054384</v>
      </c>
      <c r="BN24" s="25">
        <f t="shared" si="20"/>
        <v>1.11498762552628</v>
      </c>
      <c r="BO24" s="30">
        <f t="shared" si="20"/>
        <v>1.36310755874052</v>
      </c>
      <c r="BP24" s="30">
        <f t="shared" si="20"/>
        <v>1.23665108136874</v>
      </c>
      <c r="BQ24" s="26">
        <f t="shared" si="20"/>
        <v>1.22818831306269</v>
      </c>
      <c r="BR24" s="25">
        <f t="shared" ref="BR24:BY24" si="21">BR7/AVERAGE(BR3:BR14)</f>
        <v>1.12090289184578</v>
      </c>
      <c r="BS24" s="30">
        <f t="shared" si="21"/>
        <v>1.10026555803373</v>
      </c>
      <c r="BT24" s="30">
        <f t="shared" si="21"/>
        <v>0.961691819745926</v>
      </c>
      <c r="BU24" s="26">
        <f t="shared" si="21"/>
        <v>1.01285765719254</v>
      </c>
      <c r="BV24" s="25">
        <f t="shared" si="21"/>
        <v>0.266455338474247</v>
      </c>
      <c r="BW24" s="30">
        <f t="shared" si="21"/>
        <v>0.20146799569367</v>
      </c>
      <c r="BX24" s="30">
        <f t="shared" si="21"/>
        <v>0.277574725529319</v>
      </c>
      <c r="BY24" s="26">
        <f t="shared" si="21"/>
        <v>0.200938995531833</v>
      </c>
      <c r="BZ24" s="25">
        <f t="shared" ref="BZ24:CK24" si="22">BZ7/AVERAGE(BZ3:BZ14)</f>
        <v>1.0744990213291</v>
      </c>
      <c r="CA24" s="30">
        <f t="shared" si="22"/>
        <v>1.00593507615528</v>
      </c>
      <c r="CB24" s="30">
        <f t="shared" si="13"/>
        <v>0.926543939347432</v>
      </c>
      <c r="CC24" s="26">
        <f t="shared" si="14"/>
        <v>1.12696743553208</v>
      </c>
      <c r="CD24" s="25">
        <f t="shared" si="22"/>
        <v>0.358293567722893</v>
      </c>
      <c r="CE24" s="30">
        <f t="shared" si="22"/>
        <v>0.59428505543919</v>
      </c>
      <c r="CF24" s="30">
        <f t="shared" si="22"/>
        <v>0.400558803746055</v>
      </c>
      <c r="CG24" s="26">
        <f t="shared" si="22"/>
        <v>0.154665178727469</v>
      </c>
      <c r="CH24" s="25">
        <f t="shared" si="22"/>
        <v>1.46990601299727</v>
      </c>
      <c r="CI24" s="30">
        <f t="shared" si="22"/>
        <v>2.09113608422365</v>
      </c>
      <c r="CJ24" s="30">
        <f t="shared" si="22"/>
        <v>1.19903810541349</v>
      </c>
      <c r="CK24" s="26">
        <f t="shared" si="22"/>
        <v>1.50121258379988</v>
      </c>
    </row>
    <row r="25" spans="1:89">
      <c r="A25" s="25" t="s">
        <v>32</v>
      </c>
      <c r="B25" s="25">
        <f t="shared" ref="B25:AG25" si="23">B8/AVERAGE(B3:B14)</f>
        <v>1.21374047263239</v>
      </c>
      <c r="C25" s="30">
        <f t="shared" si="23"/>
        <v>1.21316623229573</v>
      </c>
      <c r="D25" s="30">
        <f t="shared" si="23"/>
        <v>1.23368502671819</v>
      </c>
      <c r="E25" s="26">
        <f t="shared" si="23"/>
        <v>1.33558419475033</v>
      </c>
      <c r="F25" s="25">
        <f t="shared" si="23"/>
        <v>0.736422793894058</v>
      </c>
      <c r="G25" s="30">
        <f t="shared" si="23"/>
        <v>0.939471013942345</v>
      </c>
      <c r="H25" s="30">
        <f t="shared" si="23"/>
        <v>0.8675466744869</v>
      </c>
      <c r="I25" s="26">
        <f t="shared" si="23"/>
        <v>0.888355808177715</v>
      </c>
      <c r="J25" s="25">
        <f t="shared" si="23"/>
        <v>0.859882920213516</v>
      </c>
      <c r="K25" s="30">
        <f t="shared" si="23"/>
        <v>1.03225264113551</v>
      </c>
      <c r="L25" s="30">
        <f t="shared" si="23"/>
        <v>0.894774353735785</v>
      </c>
      <c r="M25" s="26">
        <f t="shared" si="23"/>
        <v>1.12267782514797</v>
      </c>
      <c r="N25" s="25">
        <f t="shared" si="23"/>
        <v>0.960926871349325</v>
      </c>
      <c r="O25" s="30">
        <f t="shared" si="23"/>
        <v>0.922313451885549</v>
      </c>
      <c r="P25" s="30">
        <f t="shared" si="23"/>
        <v>0.931267517080636</v>
      </c>
      <c r="Q25" s="26">
        <f t="shared" si="23"/>
        <v>1.00684432758334</v>
      </c>
      <c r="R25" s="25">
        <f t="shared" si="23"/>
        <v>1.07451332504744</v>
      </c>
      <c r="S25" s="30">
        <f t="shared" si="23"/>
        <v>0.949612488094953</v>
      </c>
      <c r="T25" s="30">
        <f t="shared" si="23"/>
        <v>0.936312359582866</v>
      </c>
      <c r="U25" s="26">
        <f t="shared" si="23"/>
        <v>1.02023162327188</v>
      </c>
      <c r="V25" s="25">
        <f t="shared" si="23"/>
        <v>0.979222227829874</v>
      </c>
      <c r="W25" s="30">
        <f t="shared" si="23"/>
        <v>0.86907106700583</v>
      </c>
      <c r="X25" s="30">
        <f t="shared" si="23"/>
        <v>0.941739246676058</v>
      </c>
      <c r="Y25" s="26">
        <f t="shared" si="23"/>
        <v>1.0343115892055</v>
      </c>
      <c r="Z25" s="25">
        <f t="shared" si="23"/>
        <v>1.63108380910264</v>
      </c>
      <c r="AA25" s="30">
        <f t="shared" si="23"/>
        <v>1.46129614872928</v>
      </c>
      <c r="AB25" s="30">
        <f t="shared" si="23"/>
        <v>1.28854226528968</v>
      </c>
      <c r="AC25" s="26">
        <f t="shared" si="23"/>
        <v>1.24319190874714</v>
      </c>
      <c r="AD25" s="25">
        <f t="shared" si="23"/>
        <v>2.13865458915767</v>
      </c>
      <c r="AE25" s="30">
        <f t="shared" si="23"/>
        <v>1.47019634082169</v>
      </c>
      <c r="AF25" s="30">
        <f t="shared" si="23"/>
        <v>2.06459992372394</v>
      </c>
      <c r="AG25" s="26">
        <f t="shared" si="23"/>
        <v>2.06672113840708</v>
      </c>
      <c r="AH25" s="25">
        <f t="shared" ref="AH25:BQ25" si="24">AH8/AVERAGE(AH3:AH14)</f>
        <v>1.79976785865533</v>
      </c>
      <c r="AI25" s="30">
        <f t="shared" si="24"/>
        <v>1.5900622511944</v>
      </c>
      <c r="AJ25" s="30">
        <f t="shared" si="24"/>
        <v>1.90988840726832</v>
      </c>
      <c r="AK25" s="26">
        <f t="shared" si="24"/>
        <v>2.14148500372274</v>
      </c>
      <c r="AL25" s="25">
        <f t="shared" si="24"/>
        <v>0.834459239451257</v>
      </c>
      <c r="AM25" s="30">
        <f t="shared" si="24"/>
        <v>1.04230223233974</v>
      </c>
      <c r="AN25" s="30">
        <f t="shared" si="24"/>
        <v>1.1352997503656</v>
      </c>
      <c r="AO25" s="26">
        <f t="shared" si="24"/>
        <v>0.998930041748857</v>
      </c>
      <c r="AP25" s="25">
        <f t="shared" si="24"/>
        <v>0.575238344904668</v>
      </c>
      <c r="AQ25" s="30">
        <f t="shared" si="24"/>
        <v>1.00830521328875</v>
      </c>
      <c r="AR25" s="30">
        <f t="shared" si="24"/>
        <v>0.86671266104893</v>
      </c>
      <c r="AS25" s="26">
        <f t="shared" si="24"/>
        <v>1.05473234528958</v>
      </c>
      <c r="AT25" s="25">
        <f t="shared" si="24"/>
        <v>1.55336461271084</v>
      </c>
      <c r="AU25" s="30">
        <f t="shared" si="24"/>
        <v>1.10110795363837</v>
      </c>
      <c r="AV25" s="30">
        <f t="shared" si="24"/>
        <v>0.761682753855961</v>
      </c>
      <c r="AW25" s="26">
        <f t="shared" si="24"/>
        <v>1.35673095532362</v>
      </c>
      <c r="AX25" s="25">
        <f t="shared" si="24"/>
        <v>1.83127142435425</v>
      </c>
      <c r="AY25" s="30">
        <f t="shared" si="24"/>
        <v>1.41598155019993</v>
      </c>
      <c r="AZ25" s="30">
        <f t="shared" si="24"/>
        <v>1.83562365369168</v>
      </c>
      <c r="BA25" s="26">
        <f t="shared" si="24"/>
        <v>1.43769611908053</v>
      </c>
      <c r="BB25" s="25">
        <f t="shared" si="24"/>
        <v>0.621882650889915</v>
      </c>
      <c r="BC25" s="30">
        <f t="shared" si="24"/>
        <v>0.423615472518843</v>
      </c>
      <c r="BD25" s="30">
        <f t="shared" si="24"/>
        <v>0.492138855545117</v>
      </c>
      <c r="BE25" s="26">
        <f t="shared" si="24"/>
        <v>0.55189320198864</v>
      </c>
      <c r="BF25" s="25">
        <f t="shared" si="24"/>
        <v>0.906296199778809</v>
      </c>
      <c r="BG25" s="30">
        <f t="shared" si="24"/>
        <v>0.743242800680368</v>
      </c>
      <c r="BH25" s="30">
        <f t="shared" si="24"/>
        <v>0.846043209876888</v>
      </c>
      <c r="BI25" s="26">
        <f t="shared" si="24"/>
        <v>0.682964664647887</v>
      </c>
      <c r="BJ25" s="25">
        <f t="shared" si="24"/>
        <v>1.42187830846929</v>
      </c>
      <c r="BK25" s="30">
        <f t="shared" si="24"/>
        <v>1.17551248941499</v>
      </c>
      <c r="BL25" s="30">
        <f t="shared" si="24"/>
        <v>1.37013450640014</v>
      </c>
      <c r="BM25" s="26">
        <f t="shared" si="24"/>
        <v>1.19512747485601</v>
      </c>
      <c r="BN25" s="25">
        <f t="shared" si="24"/>
        <v>1.07230141553616</v>
      </c>
      <c r="BO25" s="30">
        <f t="shared" si="24"/>
        <v>1.23954758556695</v>
      </c>
      <c r="BP25" s="30">
        <f t="shared" si="24"/>
        <v>1.1927633931157</v>
      </c>
      <c r="BQ25" s="26">
        <f t="shared" si="24"/>
        <v>1.29141353307271</v>
      </c>
      <c r="BR25" s="25">
        <f t="shared" ref="BR25:BY25" si="25">BR8/AVERAGE(BR3:BR14)</f>
        <v>0.987747412723435</v>
      </c>
      <c r="BS25" s="30">
        <f t="shared" si="25"/>
        <v>0.939628745090258</v>
      </c>
      <c r="BT25" s="30">
        <f t="shared" si="25"/>
        <v>1.06979405137409</v>
      </c>
      <c r="BU25" s="26">
        <f t="shared" si="25"/>
        <v>0.96683773979675</v>
      </c>
      <c r="BV25" s="25">
        <f t="shared" si="25"/>
        <v>0.249491112753604</v>
      </c>
      <c r="BW25" s="30">
        <f t="shared" si="25"/>
        <v>0.16564662602192</v>
      </c>
      <c r="BX25" s="30">
        <f t="shared" si="25"/>
        <v>0.273562052579088</v>
      </c>
      <c r="BY25" s="26">
        <f t="shared" si="25"/>
        <v>0.201831116890579</v>
      </c>
      <c r="BZ25" s="25">
        <f t="shared" ref="BZ25:CK25" si="26">BZ8/AVERAGE(BZ3:BZ14)</f>
        <v>1.0054271022219</v>
      </c>
      <c r="CA25" s="30">
        <f t="shared" si="26"/>
        <v>1.06161442437484</v>
      </c>
      <c r="CB25" s="30">
        <f t="shared" si="13"/>
        <v>0.982335246631266</v>
      </c>
      <c r="CC25" s="26">
        <f t="shared" si="14"/>
        <v>0.81126451167696</v>
      </c>
      <c r="CD25" s="25">
        <f t="shared" si="26"/>
        <v>0.301696810516324</v>
      </c>
      <c r="CE25" s="30">
        <f t="shared" si="26"/>
        <v>0.37821633774669</v>
      </c>
      <c r="CF25" s="30">
        <f t="shared" si="26"/>
        <v>0.229164726375882</v>
      </c>
      <c r="CG25" s="26">
        <f t="shared" si="26"/>
        <v>0.154985475434069</v>
      </c>
      <c r="CH25" s="25">
        <f t="shared" si="26"/>
        <v>1.31520156703006</v>
      </c>
      <c r="CI25" s="30">
        <f t="shared" si="26"/>
        <v>1.2645045107444</v>
      </c>
      <c r="CJ25" s="30">
        <f t="shared" si="26"/>
        <v>0.920844358155237</v>
      </c>
      <c r="CK25" s="26">
        <f t="shared" si="26"/>
        <v>0.964720391335572</v>
      </c>
    </row>
    <row r="26" spans="1:89">
      <c r="A26" s="25" t="s">
        <v>33</v>
      </c>
      <c r="B26" s="25">
        <f t="shared" ref="B26:AG26" si="27">B9/AVERAGE(B3:B14)</f>
        <v>0.864724305069436</v>
      </c>
      <c r="C26" s="30">
        <f t="shared" si="27"/>
        <v>0.768803457311299</v>
      </c>
      <c r="D26" s="30">
        <f t="shared" si="27"/>
        <v>0.881274047215403</v>
      </c>
      <c r="E26" s="26">
        <f t="shared" si="27"/>
        <v>0.701833990364789</v>
      </c>
      <c r="F26" s="25">
        <f t="shared" si="27"/>
        <v>0.790040411284961</v>
      </c>
      <c r="G26" s="30">
        <f t="shared" si="27"/>
        <v>0.728829279028578</v>
      </c>
      <c r="H26" s="30">
        <f t="shared" si="27"/>
        <v>0.892188224803353</v>
      </c>
      <c r="I26" s="26">
        <f t="shared" si="27"/>
        <v>0.766814568443859</v>
      </c>
      <c r="J26" s="25">
        <f t="shared" si="27"/>
        <v>0.722136102539791</v>
      </c>
      <c r="K26" s="30">
        <f t="shared" si="27"/>
        <v>0.777404660922426</v>
      </c>
      <c r="L26" s="30">
        <f t="shared" si="27"/>
        <v>0.830273982916385</v>
      </c>
      <c r="M26" s="26">
        <f t="shared" si="27"/>
        <v>0.748403202959341</v>
      </c>
      <c r="N26" s="25">
        <f t="shared" si="27"/>
        <v>0.948005503901062</v>
      </c>
      <c r="O26" s="30">
        <f t="shared" si="27"/>
        <v>0.966574517966371</v>
      </c>
      <c r="P26" s="30">
        <f t="shared" si="27"/>
        <v>1.02009383881446</v>
      </c>
      <c r="Q26" s="26">
        <f t="shared" si="27"/>
        <v>0.976155584329014</v>
      </c>
      <c r="R26" s="25">
        <f t="shared" si="27"/>
        <v>0.967629413271022</v>
      </c>
      <c r="S26" s="30">
        <f t="shared" si="27"/>
        <v>1.0463995552924</v>
      </c>
      <c r="T26" s="30">
        <f t="shared" si="27"/>
        <v>0.968580248138979</v>
      </c>
      <c r="U26" s="26">
        <f t="shared" si="27"/>
        <v>0.986503915506228</v>
      </c>
      <c r="V26" s="25">
        <f t="shared" si="27"/>
        <v>0.85291830916256</v>
      </c>
      <c r="W26" s="30">
        <f t="shared" si="27"/>
        <v>0.733050767867514</v>
      </c>
      <c r="X26" s="30">
        <f t="shared" si="27"/>
        <v>0.919335831963112</v>
      </c>
      <c r="Y26" s="26">
        <f t="shared" si="27"/>
        <v>0.703597090903375</v>
      </c>
      <c r="Z26" s="25">
        <f t="shared" si="27"/>
        <v>0.569783928106504</v>
      </c>
      <c r="AA26" s="30">
        <f t="shared" si="27"/>
        <v>0.375437525521946</v>
      </c>
      <c r="AB26" s="30">
        <f t="shared" si="27"/>
        <v>0.655216225639299</v>
      </c>
      <c r="AC26" s="26">
        <f t="shared" si="27"/>
        <v>0.723118251108118</v>
      </c>
      <c r="AD26" s="25">
        <f t="shared" si="27"/>
        <v>0.250746670753446</v>
      </c>
      <c r="AE26" s="30">
        <f t="shared" si="27"/>
        <v>0.514748690616171</v>
      </c>
      <c r="AF26" s="30">
        <f t="shared" si="27"/>
        <v>0.309884195278643</v>
      </c>
      <c r="AG26" s="26">
        <f t="shared" si="27"/>
        <v>0.518722205421619</v>
      </c>
      <c r="AH26" s="25">
        <f t="shared" ref="AH26:BQ26" si="28">AH9/AVERAGE(AH3:AH14)</f>
        <v>0.129353222773703</v>
      </c>
      <c r="AI26" s="30">
        <f t="shared" si="28"/>
        <v>0.586971572715103</v>
      </c>
      <c r="AJ26" s="30">
        <f t="shared" si="28"/>
        <v>0.417820487231619</v>
      </c>
      <c r="AK26" s="26">
        <f t="shared" si="28"/>
        <v>0.33499526870493</v>
      </c>
      <c r="AL26" s="25">
        <f t="shared" si="28"/>
        <v>0.953647119159755</v>
      </c>
      <c r="AM26" s="30">
        <f t="shared" si="28"/>
        <v>0.911241608104438</v>
      </c>
      <c r="AN26" s="30">
        <f t="shared" si="28"/>
        <v>1.06176912140379</v>
      </c>
      <c r="AO26" s="26">
        <f t="shared" si="28"/>
        <v>0.913597010546101</v>
      </c>
      <c r="AP26" s="25">
        <f t="shared" si="28"/>
        <v>0.952753939885583</v>
      </c>
      <c r="AQ26" s="30">
        <f t="shared" si="28"/>
        <v>1.06334429933287</v>
      </c>
      <c r="AR26" s="30">
        <f t="shared" si="28"/>
        <v>1.12803712239154</v>
      </c>
      <c r="AS26" s="26">
        <f t="shared" si="28"/>
        <v>0.93073975360304</v>
      </c>
      <c r="AT26" s="25">
        <f t="shared" si="28"/>
        <v>0.290941280572886</v>
      </c>
      <c r="AU26" s="30">
        <f t="shared" si="28"/>
        <v>0.116095660780996</v>
      </c>
      <c r="AV26" s="30">
        <f t="shared" si="28"/>
        <v>0.161792760924173</v>
      </c>
      <c r="AW26" s="26">
        <f t="shared" si="28"/>
        <v>0.415851879888773</v>
      </c>
      <c r="AX26" s="25">
        <f t="shared" si="28"/>
        <v>0.510173471400867</v>
      </c>
      <c r="AY26" s="30">
        <f t="shared" si="28"/>
        <v>0.399403969877681</v>
      </c>
      <c r="AZ26" s="30">
        <f t="shared" si="28"/>
        <v>0.377727182249456</v>
      </c>
      <c r="BA26" s="26">
        <f t="shared" si="28"/>
        <v>0.550105046329963</v>
      </c>
      <c r="BB26" s="25">
        <f t="shared" si="28"/>
        <v>1.32168031042719</v>
      </c>
      <c r="BC26" s="30">
        <f t="shared" si="28"/>
        <v>1.18527149369411</v>
      </c>
      <c r="BD26" s="30">
        <f t="shared" si="28"/>
        <v>1.78309362655793</v>
      </c>
      <c r="BE26" s="26">
        <f t="shared" si="28"/>
        <v>1.28537406627793</v>
      </c>
      <c r="BF26" s="25">
        <f t="shared" si="28"/>
        <v>0.803049072717275</v>
      </c>
      <c r="BG26" s="30">
        <f t="shared" si="28"/>
        <v>0.677401750585064</v>
      </c>
      <c r="BH26" s="30">
        <f t="shared" si="28"/>
        <v>1.01200330271846</v>
      </c>
      <c r="BI26" s="26">
        <f t="shared" si="28"/>
        <v>0.771906451593369</v>
      </c>
      <c r="BJ26" s="25">
        <f t="shared" si="28"/>
        <v>0.405885612518742</v>
      </c>
      <c r="BK26" s="30">
        <f t="shared" si="28"/>
        <v>0.878685345304059</v>
      </c>
      <c r="BL26" s="30">
        <f t="shared" si="28"/>
        <v>0.627167987255545</v>
      </c>
      <c r="BM26" s="26">
        <f t="shared" si="28"/>
        <v>0.612146356698231</v>
      </c>
      <c r="BN26" s="25">
        <f t="shared" si="28"/>
        <v>0.921218774899582</v>
      </c>
      <c r="BO26" s="30">
        <f t="shared" si="28"/>
        <v>0.549833867575919</v>
      </c>
      <c r="BP26" s="30">
        <f t="shared" si="28"/>
        <v>0.758752883973766</v>
      </c>
      <c r="BQ26" s="26">
        <f t="shared" si="28"/>
        <v>0.702457755187174</v>
      </c>
      <c r="BR26" s="25">
        <f t="shared" ref="BR26:BY26" si="29">BR9/AVERAGE(BR3:BR14)</f>
        <v>1.14102540546963</v>
      </c>
      <c r="BS26" s="30">
        <f t="shared" si="29"/>
        <v>0.950753857239963</v>
      </c>
      <c r="BT26" s="30">
        <f t="shared" si="29"/>
        <v>0.926674817279419</v>
      </c>
      <c r="BU26" s="26">
        <f t="shared" si="29"/>
        <v>1.05704343513939</v>
      </c>
      <c r="BV26" s="25">
        <f t="shared" si="29"/>
        <v>0.310431101607491</v>
      </c>
      <c r="BW26" s="30">
        <f t="shared" si="29"/>
        <v>0.372544597771925</v>
      </c>
      <c r="BX26" s="30">
        <f t="shared" si="29"/>
        <v>0.655543306930381</v>
      </c>
      <c r="BY26" s="26">
        <f t="shared" si="29"/>
        <v>0.460372422865524</v>
      </c>
      <c r="BZ26" s="25">
        <f t="shared" ref="BZ26:CK26" si="30">BZ9/AVERAGE(BZ3:BZ14)</f>
        <v>0.961850240146473</v>
      </c>
      <c r="CA26" s="30">
        <f t="shared" si="30"/>
        <v>0.843163722188883</v>
      </c>
      <c r="CB26" s="30">
        <f t="shared" si="13"/>
        <v>0.916533656649989</v>
      </c>
      <c r="CC26" s="26">
        <f t="shared" si="14"/>
        <v>1.0821261801785</v>
      </c>
      <c r="CD26" s="25">
        <f t="shared" si="30"/>
        <v>1.13597108270814</v>
      </c>
      <c r="CE26" s="30">
        <f t="shared" si="30"/>
        <v>1.1927208439824</v>
      </c>
      <c r="CF26" s="30">
        <f t="shared" si="30"/>
        <v>1.65197564719477</v>
      </c>
      <c r="CG26" s="26">
        <f t="shared" si="30"/>
        <v>1.35226981692882</v>
      </c>
      <c r="CH26" s="25">
        <f t="shared" si="30"/>
        <v>0.291401966576323</v>
      </c>
      <c r="CI26" s="30">
        <f t="shared" si="30"/>
        <v>0.371699191355994</v>
      </c>
      <c r="CJ26" s="30">
        <f t="shared" si="30"/>
        <v>0.298059239983734</v>
      </c>
      <c r="CK26" s="26">
        <f t="shared" si="30"/>
        <v>0.581228074792921</v>
      </c>
    </row>
    <row r="27" spans="1:89">
      <c r="A27" s="25" t="s">
        <v>34</v>
      </c>
      <c r="B27" s="25">
        <f t="shared" ref="B27:AG27" si="31">B10/AVERAGE(B3:B14)</f>
        <v>0.727998527212512</v>
      </c>
      <c r="C27" s="30">
        <f t="shared" si="31"/>
        <v>0.800456588462511</v>
      </c>
      <c r="D27" s="30">
        <f t="shared" si="31"/>
        <v>0.663808090643534</v>
      </c>
      <c r="E27" s="26">
        <f t="shared" si="31"/>
        <v>0.695440643400179</v>
      </c>
      <c r="F27" s="25">
        <f t="shared" si="31"/>
        <v>1.26916096777373</v>
      </c>
      <c r="G27" s="30">
        <f t="shared" si="31"/>
        <v>1.42010224067336</v>
      </c>
      <c r="H27" s="30">
        <f t="shared" si="31"/>
        <v>1.2062898468868</v>
      </c>
      <c r="I27" s="26">
        <f t="shared" si="31"/>
        <v>1.48509935022946</v>
      </c>
      <c r="J27" s="25">
        <f t="shared" si="31"/>
        <v>1.23706826453671</v>
      </c>
      <c r="K27" s="30">
        <f t="shared" si="31"/>
        <v>1.11270573195663</v>
      </c>
      <c r="L27" s="30">
        <f t="shared" si="31"/>
        <v>1.17272045732293</v>
      </c>
      <c r="M27" s="26">
        <f t="shared" si="31"/>
        <v>1.14715149450737</v>
      </c>
      <c r="N27" s="25">
        <f t="shared" si="31"/>
        <v>0.992320985582172</v>
      </c>
      <c r="O27" s="30">
        <f t="shared" si="31"/>
        <v>1.05259819438978</v>
      </c>
      <c r="P27" s="30">
        <f t="shared" si="31"/>
        <v>0.944103417694938</v>
      </c>
      <c r="Q27" s="26">
        <f t="shared" si="31"/>
        <v>1.07297689038445</v>
      </c>
      <c r="R27" s="25">
        <f t="shared" si="31"/>
        <v>1.12912148862066</v>
      </c>
      <c r="S27" s="30">
        <f t="shared" si="31"/>
        <v>1.15003017839095</v>
      </c>
      <c r="T27" s="30">
        <f t="shared" si="31"/>
        <v>1.02393218307489</v>
      </c>
      <c r="U27" s="26">
        <f t="shared" si="31"/>
        <v>1.18344076579208</v>
      </c>
      <c r="V27" s="25">
        <f t="shared" si="31"/>
        <v>1.14102944441566</v>
      </c>
      <c r="W27" s="30">
        <f t="shared" si="31"/>
        <v>1.31297621687531</v>
      </c>
      <c r="X27" s="30">
        <f t="shared" si="31"/>
        <v>0.988113320014237</v>
      </c>
      <c r="Y27" s="26">
        <f t="shared" si="31"/>
        <v>1.13826865368484</v>
      </c>
      <c r="Z27" s="25">
        <f t="shared" si="31"/>
        <v>0.552184147120097</v>
      </c>
      <c r="AA27" s="30">
        <f t="shared" si="31"/>
        <v>0.358321633520001</v>
      </c>
      <c r="AB27" s="30">
        <f t="shared" si="31"/>
        <v>0.742509107084891</v>
      </c>
      <c r="AC27" s="26">
        <f t="shared" si="31"/>
        <v>1.01993155535559</v>
      </c>
      <c r="AD27" s="25">
        <f t="shared" si="31"/>
        <v>0.351372270663107</v>
      </c>
      <c r="AE27" s="30">
        <f t="shared" si="31"/>
        <v>0.479524970629679</v>
      </c>
      <c r="AF27" s="30">
        <f t="shared" si="31"/>
        <v>0.555180546859939</v>
      </c>
      <c r="AG27" s="26">
        <f t="shared" si="31"/>
        <v>0.565958204993882</v>
      </c>
      <c r="AH27" s="25">
        <f t="shared" ref="AH27:BQ27" si="32">AH10/AVERAGE(AH3:AH14)</f>
        <v>0.397512821642132</v>
      </c>
      <c r="AI27" s="30">
        <f t="shared" si="32"/>
        <v>0.557397860426112</v>
      </c>
      <c r="AJ27" s="30">
        <f t="shared" si="32"/>
        <v>0.490019160443144</v>
      </c>
      <c r="AK27" s="26">
        <f t="shared" si="32"/>
        <v>0.563087592734867</v>
      </c>
      <c r="AL27" s="25">
        <f t="shared" si="32"/>
        <v>0.888052440850261</v>
      </c>
      <c r="AM27" s="30">
        <f t="shared" si="32"/>
        <v>0.856660041115734</v>
      </c>
      <c r="AN27" s="30">
        <f t="shared" si="32"/>
        <v>0.823913607976421</v>
      </c>
      <c r="AO27" s="26">
        <f t="shared" si="32"/>
        <v>0.848125020288236</v>
      </c>
      <c r="AP27" s="25">
        <f t="shared" si="32"/>
        <v>1.40759532237373</v>
      </c>
      <c r="AQ27" s="30">
        <f t="shared" si="32"/>
        <v>1.16580848498303</v>
      </c>
      <c r="AR27" s="30">
        <f t="shared" si="32"/>
        <v>1.00233940071887</v>
      </c>
      <c r="AS27" s="26">
        <f t="shared" si="32"/>
        <v>1.04630399697213</v>
      </c>
      <c r="AT27" s="25">
        <f t="shared" si="32"/>
        <v>0.317005428109215</v>
      </c>
      <c r="AU27" s="30">
        <f t="shared" si="32"/>
        <v>0.244375618634056</v>
      </c>
      <c r="AV27" s="30">
        <f t="shared" si="32"/>
        <v>0.122611408592257</v>
      </c>
      <c r="AW27" s="26">
        <f t="shared" si="32"/>
        <v>0.501190461932597</v>
      </c>
      <c r="AX27" s="25">
        <f t="shared" si="32"/>
        <v>0.647842160396836</v>
      </c>
      <c r="AY27" s="30">
        <f t="shared" si="32"/>
        <v>0.515030413940867</v>
      </c>
      <c r="AZ27" s="30">
        <f t="shared" si="32"/>
        <v>0.818964647527312</v>
      </c>
      <c r="BA27" s="26">
        <f t="shared" si="32"/>
        <v>1.09642225344605</v>
      </c>
      <c r="BB27" s="25">
        <f t="shared" si="32"/>
        <v>1.22108777675543</v>
      </c>
      <c r="BC27" s="30">
        <f t="shared" si="32"/>
        <v>1.16329300034633</v>
      </c>
      <c r="BD27" s="30">
        <f t="shared" si="32"/>
        <v>1.52086576644809</v>
      </c>
      <c r="BE27" s="26">
        <f t="shared" si="32"/>
        <v>1.49558046184735</v>
      </c>
      <c r="BF27" s="25">
        <f t="shared" si="32"/>
        <v>0.990334063588072</v>
      </c>
      <c r="BG27" s="30">
        <f t="shared" si="32"/>
        <v>1.27030877077192</v>
      </c>
      <c r="BH27" s="30">
        <f t="shared" si="32"/>
        <v>1.10638138458425</v>
      </c>
      <c r="BI27" s="26">
        <f t="shared" si="32"/>
        <v>1.52987061587427</v>
      </c>
      <c r="BJ27" s="25">
        <f t="shared" si="32"/>
        <v>0.36360186378367</v>
      </c>
      <c r="BK27" s="30">
        <f t="shared" si="32"/>
        <v>0.864403354915533</v>
      </c>
      <c r="BL27" s="30">
        <f t="shared" si="32"/>
        <v>0.645407452291253</v>
      </c>
      <c r="BM27" s="26">
        <f t="shared" si="32"/>
        <v>0.571491897808535</v>
      </c>
      <c r="BN27" s="25">
        <f t="shared" si="32"/>
        <v>0.934404023032039</v>
      </c>
      <c r="BO27" s="30">
        <f t="shared" si="32"/>
        <v>0.555167970239475</v>
      </c>
      <c r="BP27" s="30">
        <f t="shared" si="32"/>
        <v>0.841645036959338</v>
      </c>
      <c r="BQ27" s="26">
        <f t="shared" si="32"/>
        <v>0.698357584531057</v>
      </c>
      <c r="BR27" s="25">
        <f t="shared" ref="BR27:BY27" si="33">BR10/AVERAGE(BR3:BR14)</f>
        <v>0.987157015135981</v>
      </c>
      <c r="BS27" s="30">
        <f t="shared" si="33"/>
        <v>1.02067225069177</v>
      </c>
      <c r="BT27" s="30">
        <f t="shared" si="33"/>
        <v>0.98559227535737</v>
      </c>
      <c r="BU27" s="26">
        <f t="shared" si="33"/>
        <v>1.02920527416988</v>
      </c>
      <c r="BV27" s="25">
        <f t="shared" si="33"/>
        <v>4.76550870938289</v>
      </c>
      <c r="BW27" s="30">
        <f t="shared" si="33"/>
        <v>5.689767760179</v>
      </c>
      <c r="BX27" s="30">
        <f t="shared" si="33"/>
        <v>3.65050995844351</v>
      </c>
      <c r="BY27" s="26">
        <f t="shared" si="33"/>
        <v>4.40575645086906</v>
      </c>
      <c r="BZ27" s="25">
        <f t="shared" ref="BZ27:CK27" si="34">BZ10/AVERAGE(BZ3:BZ14)</f>
        <v>0.884303975340374</v>
      </c>
      <c r="CA27" s="30">
        <f t="shared" si="34"/>
        <v>0.753621136529276</v>
      </c>
      <c r="CB27" s="30">
        <f t="shared" si="13"/>
        <v>0.939347432395101</v>
      </c>
      <c r="CC27" s="26">
        <f t="shared" si="14"/>
        <v>1.15226661634255</v>
      </c>
      <c r="CD27" s="25">
        <f t="shared" si="34"/>
        <v>3.25814664083527</v>
      </c>
      <c r="CE27" s="30">
        <f t="shared" si="34"/>
        <v>2.80393550990603</v>
      </c>
      <c r="CF27" s="30">
        <f t="shared" si="34"/>
        <v>3.40343215881064</v>
      </c>
      <c r="CG27" s="26">
        <f t="shared" si="34"/>
        <v>3.9176786623291</v>
      </c>
      <c r="CH27" s="25">
        <f t="shared" si="34"/>
        <v>0.360377141181023</v>
      </c>
      <c r="CI27" s="30">
        <f t="shared" si="34"/>
        <v>0.430524146768021</v>
      </c>
      <c r="CJ27" s="30">
        <f t="shared" si="34"/>
        <v>0.292666994698479</v>
      </c>
      <c r="CK27" s="26">
        <f t="shared" si="34"/>
        <v>0.409842044510285</v>
      </c>
    </row>
    <row r="28" spans="1:89">
      <c r="A28" s="25" t="s">
        <v>35</v>
      </c>
      <c r="B28" s="25">
        <f t="shared" ref="B28:AG28" si="35">B11/AVERAGE(B3:B14)</f>
        <v>0.764686363831578</v>
      </c>
      <c r="C28" s="30">
        <f t="shared" si="35"/>
        <v>0.648330175634816</v>
      </c>
      <c r="D28" s="30">
        <f t="shared" si="35"/>
        <v>0.724314262888209</v>
      </c>
      <c r="E28" s="26">
        <f t="shared" si="35"/>
        <v>0.730117156300807</v>
      </c>
      <c r="F28" s="25">
        <f t="shared" si="35"/>
        <v>1.36705819686398</v>
      </c>
      <c r="G28" s="30">
        <f t="shared" si="35"/>
        <v>1.17892655384156</v>
      </c>
      <c r="H28" s="30">
        <f t="shared" si="35"/>
        <v>1.31632895601401</v>
      </c>
      <c r="I28" s="26">
        <f t="shared" si="35"/>
        <v>1.63772514310896</v>
      </c>
      <c r="J28" s="25">
        <f t="shared" si="35"/>
        <v>1.39023316478946</v>
      </c>
      <c r="K28" s="30">
        <f t="shared" si="35"/>
        <v>1.09811318843617</v>
      </c>
      <c r="L28" s="30">
        <f t="shared" si="35"/>
        <v>1.19230938844905</v>
      </c>
      <c r="M28" s="26">
        <f t="shared" si="35"/>
        <v>1.24117344481566</v>
      </c>
      <c r="N28" s="25">
        <f t="shared" si="35"/>
        <v>1.00089379640875</v>
      </c>
      <c r="O28" s="30">
        <f t="shared" si="35"/>
        <v>0.963906924331381</v>
      </c>
      <c r="P28" s="30">
        <f t="shared" si="35"/>
        <v>1.02394211306616</v>
      </c>
      <c r="Q28" s="26">
        <f t="shared" si="35"/>
        <v>1.0595961277884</v>
      </c>
      <c r="R28" s="25">
        <f t="shared" si="35"/>
        <v>1.10096404427642</v>
      </c>
      <c r="S28" s="30">
        <f t="shared" si="35"/>
        <v>1.0476530340621</v>
      </c>
      <c r="T28" s="30">
        <f t="shared" si="35"/>
        <v>1.06736243106435</v>
      </c>
      <c r="U28" s="26">
        <f t="shared" si="35"/>
        <v>1.13558027709102</v>
      </c>
      <c r="V28" s="25">
        <f t="shared" si="35"/>
        <v>1.18283008848124</v>
      </c>
      <c r="W28" s="30">
        <f t="shared" si="35"/>
        <v>0.960912847499896</v>
      </c>
      <c r="X28" s="30">
        <f t="shared" si="35"/>
        <v>1.22266068578863</v>
      </c>
      <c r="Y28" s="26">
        <f t="shared" si="35"/>
        <v>1.20099572567261</v>
      </c>
      <c r="Z28" s="25">
        <f t="shared" si="35"/>
        <v>0.522276474421541</v>
      </c>
      <c r="AA28" s="30">
        <f t="shared" si="35"/>
        <v>0.265182762387253</v>
      </c>
      <c r="AB28" s="30">
        <f t="shared" si="35"/>
        <v>0.627360929102997</v>
      </c>
      <c r="AC28" s="26">
        <f t="shared" si="35"/>
        <v>0.842093492000932</v>
      </c>
      <c r="AD28" s="25">
        <f t="shared" si="35"/>
        <v>0.608374779192915</v>
      </c>
      <c r="AE28" s="30">
        <f t="shared" si="35"/>
        <v>0.522391947722107</v>
      </c>
      <c r="AF28" s="30">
        <f t="shared" si="35"/>
        <v>0.732560410577663</v>
      </c>
      <c r="AG28" s="26">
        <f t="shared" si="35"/>
        <v>0.558500813791887</v>
      </c>
      <c r="AH28" s="25">
        <f t="shared" ref="AH28:BQ28" si="36">AH11/AVERAGE(AH3:AH14)</f>
        <v>0.554436792980198</v>
      </c>
      <c r="AI28" s="30">
        <f t="shared" si="36"/>
        <v>0.654769007036783</v>
      </c>
      <c r="AJ28" s="30">
        <f t="shared" si="36"/>
        <v>0.652256042643761</v>
      </c>
      <c r="AK28" s="26">
        <f t="shared" si="36"/>
        <v>0.646160235170579</v>
      </c>
      <c r="AL28" s="25">
        <f t="shared" si="36"/>
        <v>0.824963697630401</v>
      </c>
      <c r="AM28" s="30">
        <f t="shared" si="36"/>
        <v>0.665203240329791</v>
      </c>
      <c r="AN28" s="30">
        <f t="shared" si="36"/>
        <v>0.813468158525704</v>
      </c>
      <c r="AO28" s="26">
        <f t="shared" si="36"/>
        <v>0.994854115368288</v>
      </c>
      <c r="AP28" s="25">
        <f t="shared" si="36"/>
        <v>1.25522773510067</v>
      </c>
      <c r="AQ28" s="30">
        <f t="shared" si="36"/>
        <v>0.875149540203006</v>
      </c>
      <c r="AR28" s="30">
        <f t="shared" si="36"/>
        <v>1.41995351674035</v>
      </c>
      <c r="AS28" s="26">
        <f t="shared" si="36"/>
        <v>1.01542172841905</v>
      </c>
      <c r="AT28" s="25">
        <f t="shared" si="36"/>
        <v>0.367286984745608</v>
      </c>
      <c r="AU28" s="30">
        <f t="shared" si="36"/>
        <v>0.156556722756154</v>
      </c>
      <c r="AV28" s="30">
        <f t="shared" si="36"/>
        <v>0.170977261574083</v>
      </c>
      <c r="AW28" s="26">
        <f t="shared" si="36"/>
        <v>0.455491039741544</v>
      </c>
      <c r="AX28" s="25">
        <f t="shared" si="36"/>
        <v>0.747949300987663</v>
      </c>
      <c r="AY28" s="30">
        <f t="shared" si="36"/>
        <v>0.61643052530292</v>
      </c>
      <c r="AZ28" s="30">
        <f t="shared" si="36"/>
        <v>0.796203271486931</v>
      </c>
      <c r="BA28" s="26">
        <f t="shared" si="36"/>
        <v>1.26149866745323</v>
      </c>
      <c r="BB28" s="25">
        <f t="shared" si="36"/>
        <v>1.30654405972283</v>
      </c>
      <c r="BC28" s="30">
        <f t="shared" si="36"/>
        <v>1.14922047025849</v>
      </c>
      <c r="BD28" s="30">
        <f t="shared" si="36"/>
        <v>1.35995029297284</v>
      </c>
      <c r="BE28" s="26">
        <f t="shared" si="36"/>
        <v>1.5993764228276</v>
      </c>
      <c r="BF28" s="25">
        <f t="shared" si="36"/>
        <v>1.04196841713003</v>
      </c>
      <c r="BG28" s="30">
        <f t="shared" si="36"/>
        <v>1.19476714305364</v>
      </c>
      <c r="BH28" s="30">
        <f t="shared" si="36"/>
        <v>1.20555117035766</v>
      </c>
      <c r="BI28" s="26">
        <f t="shared" si="36"/>
        <v>1.43066604029273</v>
      </c>
      <c r="BJ28" s="25">
        <f t="shared" si="36"/>
        <v>0.349750410969199</v>
      </c>
      <c r="BK28" s="30">
        <f t="shared" si="36"/>
        <v>0.818399489554322</v>
      </c>
      <c r="BL28" s="30">
        <f t="shared" si="36"/>
        <v>0.682918582941543</v>
      </c>
      <c r="BM28" s="26">
        <f t="shared" si="36"/>
        <v>0.703336403682117</v>
      </c>
      <c r="BN28" s="25">
        <f t="shared" si="36"/>
        <v>0.917008209277165</v>
      </c>
      <c r="BO28" s="30">
        <f t="shared" si="36"/>
        <v>0.444032128516106</v>
      </c>
      <c r="BP28" s="30">
        <f t="shared" si="36"/>
        <v>0.785695968923569</v>
      </c>
      <c r="BQ28" s="26">
        <f t="shared" si="36"/>
        <v>0.728018833930811</v>
      </c>
      <c r="BR28" s="25">
        <f t="shared" ref="BR28:BY28" si="37">BR11/AVERAGE(BR3:BR14)</f>
        <v>0.951876472166183</v>
      </c>
      <c r="BS28" s="30">
        <f t="shared" si="37"/>
        <v>0.907409965992366</v>
      </c>
      <c r="BT28" s="30">
        <f t="shared" si="37"/>
        <v>1.05955322989803</v>
      </c>
      <c r="BU28" s="26">
        <f t="shared" si="37"/>
        <v>1.02948379164176</v>
      </c>
      <c r="BV28" s="25">
        <f t="shared" si="37"/>
        <v>2.96870788093422</v>
      </c>
      <c r="BW28" s="30">
        <f t="shared" si="37"/>
        <v>2.17931471309764</v>
      </c>
      <c r="BX28" s="30">
        <f t="shared" si="37"/>
        <v>2.73370172581119</v>
      </c>
      <c r="BY28" s="26">
        <f t="shared" si="37"/>
        <v>2.77479983972057</v>
      </c>
      <c r="BZ28" s="25">
        <f t="shared" ref="BZ28:CK28" si="38">BZ11/AVERAGE(BZ3:BZ14)</f>
        <v>0.862174649943104</v>
      </c>
      <c r="CA28" s="30">
        <f t="shared" si="38"/>
        <v>0.835878814400564</v>
      </c>
      <c r="CB28" s="30">
        <f t="shared" si="13"/>
        <v>1.05706129715461</v>
      </c>
      <c r="CC28" s="26">
        <f t="shared" si="14"/>
        <v>0.858111189899662</v>
      </c>
      <c r="CD28" s="25">
        <f t="shared" si="38"/>
        <v>2.36355172996658</v>
      </c>
      <c r="CE28" s="30">
        <f t="shared" si="38"/>
        <v>1.4956859278618</v>
      </c>
      <c r="CF28" s="30">
        <f t="shared" si="38"/>
        <v>1.8123454235008</v>
      </c>
      <c r="CG28" s="26">
        <f t="shared" si="38"/>
        <v>1.73969918800972</v>
      </c>
      <c r="CH28" s="25">
        <f t="shared" si="38"/>
        <v>0.320197138214669</v>
      </c>
      <c r="CI28" s="30">
        <f t="shared" si="38"/>
        <v>0.329760523627297</v>
      </c>
      <c r="CJ28" s="30">
        <f t="shared" si="38"/>
        <v>0.341914460545992</v>
      </c>
      <c r="CK28" s="26">
        <f t="shared" si="38"/>
        <v>0.396419023841841</v>
      </c>
    </row>
    <row r="29" spans="1:89">
      <c r="A29" s="25" t="s">
        <v>36</v>
      </c>
      <c r="B29" s="25">
        <f t="shared" ref="B29:AG29" si="39">B12/AVERAGE(B3:B14)</f>
        <v>0.655060532276997</v>
      </c>
      <c r="C29" s="30">
        <f t="shared" si="39"/>
        <v>0.815217181300471</v>
      </c>
      <c r="D29" s="30">
        <f t="shared" si="39"/>
        <v>0.781963980579587</v>
      </c>
      <c r="E29" s="26">
        <f t="shared" si="39"/>
        <v>0.766570441810881</v>
      </c>
      <c r="F29" s="25">
        <f t="shared" si="39"/>
        <v>1.41726549606058</v>
      </c>
      <c r="G29" s="30">
        <f t="shared" si="39"/>
        <v>1.40706272060555</v>
      </c>
      <c r="H29" s="30">
        <f t="shared" si="39"/>
        <v>1.23798697288583</v>
      </c>
      <c r="I29" s="26">
        <f t="shared" si="39"/>
        <v>1.35048126241016</v>
      </c>
      <c r="J29" s="25">
        <f t="shared" si="39"/>
        <v>1.40738923339583</v>
      </c>
      <c r="K29" s="30">
        <f t="shared" si="39"/>
        <v>1.2500576292536</v>
      </c>
      <c r="L29" s="30">
        <f t="shared" si="39"/>
        <v>1.16022465427972</v>
      </c>
      <c r="M29" s="26">
        <f t="shared" si="39"/>
        <v>1.16244781598296</v>
      </c>
      <c r="N29" s="25">
        <f t="shared" si="39"/>
        <v>0.954416860322555</v>
      </c>
      <c r="O29" s="30">
        <f t="shared" si="39"/>
        <v>1.07770498588237</v>
      </c>
      <c r="P29" s="30">
        <f t="shared" si="39"/>
        <v>1.02847955349897</v>
      </c>
      <c r="Q29" s="26">
        <f t="shared" si="39"/>
        <v>1.06847696452719</v>
      </c>
      <c r="R29" s="25">
        <f t="shared" si="39"/>
        <v>1.07858779182601</v>
      </c>
      <c r="S29" s="30">
        <f t="shared" si="39"/>
        <v>1.18207662873723</v>
      </c>
      <c r="T29" s="30">
        <f t="shared" si="39"/>
        <v>1.1688942759654</v>
      </c>
      <c r="U29" s="26">
        <f t="shared" si="39"/>
        <v>1.05921260734562</v>
      </c>
      <c r="V29" s="25">
        <f t="shared" si="39"/>
        <v>1.20574673016207</v>
      </c>
      <c r="W29" s="30">
        <f t="shared" si="39"/>
        <v>1.35427683631718</v>
      </c>
      <c r="X29" s="30">
        <f t="shared" si="39"/>
        <v>1.14472944244555</v>
      </c>
      <c r="Y29" s="26">
        <f t="shared" si="39"/>
        <v>1.32381616136488</v>
      </c>
      <c r="Z29" s="25">
        <f t="shared" si="39"/>
        <v>0.546853011704834</v>
      </c>
      <c r="AA29" s="30">
        <f t="shared" si="39"/>
        <v>0.3425416756249</v>
      </c>
      <c r="AB29" s="30">
        <f t="shared" si="39"/>
        <v>0.591560166873054</v>
      </c>
      <c r="AC29" s="26">
        <f t="shared" si="39"/>
        <v>0.811245697524732</v>
      </c>
      <c r="AD29" s="25">
        <f t="shared" si="39"/>
        <v>0.52654379441348</v>
      </c>
      <c r="AE29" s="30">
        <f t="shared" si="39"/>
        <v>0.574593863303701</v>
      </c>
      <c r="AF29" s="30">
        <f t="shared" si="39"/>
        <v>0.6061028724083</v>
      </c>
      <c r="AG29" s="26">
        <f t="shared" si="39"/>
        <v>0.558220210136706</v>
      </c>
      <c r="AH29" s="25">
        <f t="shared" ref="AH29:BQ29" si="40">AH12/AVERAGE(AH3:AH14)</f>
        <v>0.563053099114055</v>
      </c>
      <c r="AI29" s="30">
        <f t="shared" si="40"/>
        <v>0.563498425111735</v>
      </c>
      <c r="AJ29" s="30">
        <f t="shared" si="40"/>
        <v>0.589255318955151</v>
      </c>
      <c r="AK29" s="26">
        <f t="shared" si="40"/>
        <v>0.567823633931246</v>
      </c>
      <c r="AL29" s="25">
        <f t="shared" si="40"/>
        <v>0.910050285643813</v>
      </c>
      <c r="AM29" s="30">
        <f t="shared" si="40"/>
        <v>0.942246046957</v>
      </c>
      <c r="AN29" s="30">
        <f t="shared" si="40"/>
        <v>0.928735230967449</v>
      </c>
      <c r="AO29" s="26">
        <f t="shared" si="40"/>
        <v>0.98967340588039</v>
      </c>
      <c r="AP29" s="25">
        <f t="shared" si="40"/>
        <v>1.08323568877531</v>
      </c>
      <c r="AQ29" s="30">
        <f t="shared" si="40"/>
        <v>1.09570843729938</v>
      </c>
      <c r="AR29" s="30">
        <f t="shared" si="40"/>
        <v>1.07697002505927</v>
      </c>
      <c r="AS29" s="26">
        <f t="shared" si="40"/>
        <v>0.988287059780554</v>
      </c>
      <c r="AT29" s="25">
        <f t="shared" si="40"/>
        <v>0.404886496215086</v>
      </c>
      <c r="AU29" s="30">
        <f t="shared" si="40"/>
        <v>0.185906318847984</v>
      </c>
      <c r="AV29" s="30">
        <f t="shared" si="40"/>
        <v>0.135371892499826</v>
      </c>
      <c r="AW29" s="26">
        <f t="shared" si="40"/>
        <v>0.485458497357478</v>
      </c>
      <c r="AX29" s="25">
        <f t="shared" si="40"/>
        <v>0.506800667311793</v>
      </c>
      <c r="AY29" s="30">
        <f t="shared" si="40"/>
        <v>0.412051365923862</v>
      </c>
      <c r="AZ29" s="30">
        <f t="shared" si="40"/>
        <v>0.477281133330154</v>
      </c>
      <c r="BA29" s="26">
        <f t="shared" si="40"/>
        <v>0.738902226369921</v>
      </c>
      <c r="BB29" s="25">
        <f t="shared" si="40"/>
        <v>1.47720211548521</v>
      </c>
      <c r="BC29" s="30">
        <f t="shared" si="40"/>
        <v>1.76528615266346</v>
      </c>
      <c r="BD29" s="30">
        <f t="shared" si="40"/>
        <v>1.08871055027156</v>
      </c>
      <c r="BE29" s="26">
        <f t="shared" si="40"/>
        <v>1.53815978871424</v>
      </c>
      <c r="BF29" s="25">
        <f t="shared" si="40"/>
        <v>1.09787367843401</v>
      </c>
      <c r="BG29" s="30">
        <f t="shared" si="40"/>
        <v>1.49290004490225</v>
      </c>
      <c r="BH29" s="30">
        <f t="shared" si="40"/>
        <v>1.24685449727003</v>
      </c>
      <c r="BI29" s="26">
        <f t="shared" si="40"/>
        <v>1.35175425586499</v>
      </c>
      <c r="BJ29" s="25">
        <f t="shared" si="40"/>
        <v>0.38915516133362</v>
      </c>
      <c r="BK29" s="30">
        <f t="shared" si="40"/>
        <v>0.796491662840552</v>
      </c>
      <c r="BL29" s="30">
        <f t="shared" si="40"/>
        <v>0.713037305828615</v>
      </c>
      <c r="BM29" s="26">
        <f t="shared" si="40"/>
        <v>0.799586358069671</v>
      </c>
      <c r="BN29" s="25">
        <f t="shared" si="40"/>
        <v>0.87063688773312</v>
      </c>
      <c r="BO29" s="30">
        <f t="shared" si="40"/>
        <v>0.571253169928547</v>
      </c>
      <c r="BP29" s="30">
        <f t="shared" si="40"/>
        <v>0.776797718031731</v>
      </c>
      <c r="BQ29" s="26">
        <f t="shared" si="40"/>
        <v>0.72737270953739</v>
      </c>
      <c r="BR29" s="25">
        <f t="shared" ref="BR29:BY29" si="41">BR12/AVERAGE(BR3:BR14)</f>
        <v>0.967591827035555</v>
      </c>
      <c r="BS29" s="30">
        <f t="shared" si="41"/>
        <v>0.982791188418082</v>
      </c>
      <c r="BT29" s="30">
        <f t="shared" si="41"/>
        <v>0.891934106770625</v>
      </c>
      <c r="BU29" s="26">
        <f t="shared" si="41"/>
        <v>1.03448182164013</v>
      </c>
      <c r="BV29" s="25">
        <f t="shared" si="41"/>
        <v>0.715706928376343</v>
      </c>
      <c r="BW29" s="30">
        <f t="shared" si="41"/>
        <v>0.664227851129627</v>
      </c>
      <c r="BX29" s="30">
        <f t="shared" si="41"/>
        <v>0.939882852826057</v>
      </c>
      <c r="BY29" s="26">
        <f t="shared" si="41"/>
        <v>0.996900256295882</v>
      </c>
      <c r="BZ29" s="25">
        <f t="shared" ref="BZ29:CK29" si="42">BZ12/AVERAGE(BZ3:BZ14)</f>
        <v>1.00745326306322</v>
      </c>
      <c r="CA29" s="30">
        <f t="shared" si="42"/>
        <v>0.931026660381396</v>
      </c>
      <c r="CB29" s="30">
        <f t="shared" si="13"/>
        <v>1.07363639154056</v>
      </c>
      <c r="CC29" s="26">
        <f t="shared" si="14"/>
        <v>0.879535276673795</v>
      </c>
      <c r="CD29" s="25">
        <f t="shared" si="42"/>
        <v>0.981377992172568</v>
      </c>
      <c r="CE29" s="30">
        <f t="shared" si="42"/>
        <v>0.920079171390688</v>
      </c>
      <c r="CF29" s="30">
        <f t="shared" si="42"/>
        <v>1.07899484313827</v>
      </c>
      <c r="CG29" s="26">
        <f t="shared" si="42"/>
        <v>1.22930638604269</v>
      </c>
      <c r="CH29" s="25">
        <f t="shared" si="42"/>
        <v>0.23352327385988</v>
      </c>
      <c r="CI29" s="30">
        <f t="shared" si="42"/>
        <v>0.30600335924919</v>
      </c>
      <c r="CJ29" s="30">
        <f t="shared" si="42"/>
        <v>0.332333939231573</v>
      </c>
      <c r="CK29" s="26">
        <f t="shared" si="42"/>
        <v>0.503103838532717</v>
      </c>
    </row>
    <row r="30" spans="1:89">
      <c r="A30" s="25" t="s">
        <v>37</v>
      </c>
      <c r="B30" s="25">
        <f>B13/AVERAGE(B3:B14)</f>
        <v>0.742246050158481</v>
      </c>
      <c r="C30" s="30">
        <f t="shared" ref="C30:AG30" si="43">C13/AVERAGE(C3:C14)</f>
        <v>0.702445856030982</v>
      </c>
      <c r="D30" s="30">
        <f t="shared" si="43"/>
        <v>0.738025890148947</v>
      </c>
      <c r="E30" s="26">
        <f t="shared" si="43"/>
        <v>0.704973809081289</v>
      </c>
      <c r="F30" s="25">
        <f t="shared" si="43"/>
        <v>1.38953416924087</v>
      </c>
      <c r="G30" s="30">
        <f t="shared" si="43"/>
        <v>1.10851207038357</v>
      </c>
      <c r="H30" s="30">
        <f t="shared" si="43"/>
        <v>1.14733593626712</v>
      </c>
      <c r="I30" s="26">
        <f t="shared" si="43"/>
        <v>1.12620219446982</v>
      </c>
      <c r="J30" s="25">
        <f t="shared" si="43"/>
        <v>1.36980331214437</v>
      </c>
      <c r="K30" s="30">
        <f t="shared" si="43"/>
        <v>1.19555666827224</v>
      </c>
      <c r="L30" s="30">
        <f t="shared" si="43"/>
        <v>1.05524098820039</v>
      </c>
      <c r="M30" s="26">
        <f t="shared" si="43"/>
        <v>1.08363096183242</v>
      </c>
      <c r="N30" s="25">
        <f t="shared" si="43"/>
        <v>1.06024975123114</v>
      </c>
      <c r="O30" s="30">
        <f t="shared" si="43"/>
        <v>1.01639865739096</v>
      </c>
      <c r="P30" s="30">
        <f t="shared" si="43"/>
        <v>1.00060308057214</v>
      </c>
      <c r="Q30" s="26">
        <f t="shared" si="43"/>
        <v>1.02098446647464</v>
      </c>
      <c r="R30" s="25">
        <f t="shared" si="43"/>
        <v>1.07642333349442</v>
      </c>
      <c r="S30" s="30">
        <f t="shared" si="43"/>
        <v>1.22226323267816</v>
      </c>
      <c r="T30" s="30">
        <f t="shared" si="43"/>
        <v>1.13036802416936</v>
      </c>
      <c r="U30" s="26">
        <f t="shared" si="43"/>
        <v>1.07344266668322</v>
      </c>
      <c r="V30" s="25">
        <f t="shared" si="43"/>
        <v>1.11651508857896</v>
      </c>
      <c r="W30" s="30">
        <f t="shared" si="43"/>
        <v>1.25118738799273</v>
      </c>
      <c r="X30" s="30">
        <f t="shared" si="43"/>
        <v>1.12593366081549</v>
      </c>
      <c r="Y30" s="26">
        <f t="shared" si="43"/>
        <v>1.20608421729548</v>
      </c>
      <c r="Z30" s="25">
        <f t="shared" si="43"/>
        <v>0.636809091499384</v>
      </c>
      <c r="AA30" s="30">
        <f t="shared" si="43"/>
        <v>0.32023815493102</v>
      </c>
      <c r="AB30" s="30">
        <f t="shared" si="43"/>
        <v>0.648078675595417</v>
      </c>
      <c r="AC30" s="26">
        <f t="shared" si="43"/>
        <v>0.721542218415909</v>
      </c>
      <c r="AD30" s="25">
        <f t="shared" si="43"/>
        <v>0.443329972494898</v>
      </c>
      <c r="AE30" s="30">
        <f t="shared" si="43"/>
        <v>0.567041860418485</v>
      </c>
      <c r="AF30" s="30">
        <f t="shared" si="43"/>
        <v>0.5027135058159</v>
      </c>
      <c r="AG30" s="26">
        <f t="shared" si="43"/>
        <v>0.550112881415567</v>
      </c>
      <c r="AH30" s="25">
        <f t="shared" ref="AH30:BQ30" si="44">AH13/AVERAGE(AH3:AH14)</f>
        <v>0.355630457540698</v>
      </c>
      <c r="AI30" s="30">
        <f t="shared" si="44"/>
        <v>0.506607947640623</v>
      </c>
      <c r="AJ30" s="30">
        <f t="shared" si="44"/>
        <v>0.542020129524908</v>
      </c>
      <c r="AK30" s="26">
        <f t="shared" si="44"/>
        <v>0.5558272053916</v>
      </c>
      <c r="AL30" s="25">
        <f t="shared" si="44"/>
        <v>0.90776934628663</v>
      </c>
      <c r="AM30" s="30">
        <f t="shared" si="44"/>
        <v>0.866540612376245</v>
      </c>
      <c r="AN30" s="30">
        <f t="shared" si="44"/>
        <v>0.921885117992022</v>
      </c>
      <c r="AO30" s="26">
        <f t="shared" si="44"/>
        <v>0.988212180127393</v>
      </c>
      <c r="AP30" s="25">
        <f t="shared" si="44"/>
        <v>1.07394434984649</v>
      </c>
      <c r="AQ30" s="30">
        <f t="shared" si="44"/>
        <v>1.03129387852208</v>
      </c>
      <c r="AR30" s="30">
        <f t="shared" si="44"/>
        <v>1.06541818811612</v>
      </c>
      <c r="AS30" s="26">
        <f t="shared" si="44"/>
        <v>0.97894779402873</v>
      </c>
      <c r="AT30" s="25">
        <f t="shared" si="44"/>
        <v>0.512066292578071</v>
      </c>
      <c r="AU30" s="30">
        <f t="shared" si="44"/>
        <v>0.214183083751078</v>
      </c>
      <c r="AV30" s="30">
        <f t="shared" si="44"/>
        <v>0.163504607877031</v>
      </c>
      <c r="AW30" s="26">
        <f t="shared" si="44"/>
        <v>0.528106817646005</v>
      </c>
      <c r="AX30" s="25">
        <f t="shared" si="44"/>
        <v>0.600419685095659</v>
      </c>
      <c r="AY30" s="30">
        <f t="shared" si="44"/>
        <v>0.358895916908472</v>
      </c>
      <c r="AZ30" s="30">
        <f t="shared" si="44"/>
        <v>0.395161080178273</v>
      </c>
      <c r="BA30" s="26">
        <f t="shared" si="44"/>
        <v>0.829902694565313</v>
      </c>
      <c r="BB30" s="25">
        <f t="shared" si="44"/>
        <v>1.42663462188105</v>
      </c>
      <c r="BC30" s="30">
        <f t="shared" si="44"/>
        <v>1.90221834586666</v>
      </c>
      <c r="BD30" s="30">
        <f t="shared" si="44"/>
        <v>1.2991080160823</v>
      </c>
      <c r="BE30" s="26">
        <f t="shared" si="44"/>
        <v>1.31991606878785</v>
      </c>
      <c r="BF30" s="25">
        <f t="shared" si="44"/>
        <v>1.16571711878389</v>
      </c>
      <c r="BG30" s="30">
        <f t="shared" si="44"/>
        <v>1.35642026410729</v>
      </c>
      <c r="BH30" s="30">
        <f t="shared" si="44"/>
        <v>1.17583777517505</v>
      </c>
      <c r="BI30" s="26">
        <f t="shared" si="44"/>
        <v>1.24259998281817</v>
      </c>
      <c r="BJ30" s="25">
        <f t="shared" si="44"/>
        <v>0.44244457136461</v>
      </c>
      <c r="BK30" s="30">
        <f t="shared" si="44"/>
        <v>0.789851961498576</v>
      </c>
      <c r="BL30" s="30">
        <f t="shared" si="44"/>
        <v>0.662680955586028</v>
      </c>
      <c r="BM30" s="26">
        <f t="shared" si="44"/>
        <v>0.628118725733219</v>
      </c>
      <c r="BN30" s="25">
        <f t="shared" si="44"/>
        <v>0.866947397395286</v>
      </c>
      <c r="BO30" s="30">
        <f t="shared" si="44"/>
        <v>0.567307831280692</v>
      </c>
      <c r="BP30" s="30">
        <f t="shared" si="44"/>
        <v>0.803371205002666</v>
      </c>
      <c r="BQ30" s="26">
        <f t="shared" si="44"/>
        <v>0.714831727278145</v>
      </c>
      <c r="BR30" s="25">
        <f t="shared" ref="BR30:BY30" si="45">BR13/AVERAGE(BR3:BR14)</f>
        <v>0.906782100419035</v>
      </c>
      <c r="BS30" s="30">
        <f t="shared" si="45"/>
        <v>0.966138147659131</v>
      </c>
      <c r="BT30" s="30">
        <f t="shared" si="45"/>
        <v>1.13299163225781</v>
      </c>
      <c r="BU30" s="26">
        <f t="shared" si="45"/>
        <v>0.962182761806424</v>
      </c>
      <c r="BV30" s="25">
        <f t="shared" si="45"/>
        <v>0.571084137342245</v>
      </c>
      <c r="BW30" s="30">
        <f t="shared" si="45"/>
        <v>0.654203279948701</v>
      </c>
      <c r="BX30" s="30">
        <f t="shared" si="45"/>
        <v>0.831932846669324</v>
      </c>
      <c r="BY30" s="26">
        <f t="shared" si="45"/>
        <v>0.842623744036774</v>
      </c>
      <c r="BZ30" s="25">
        <f t="shared" ref="BZ30:CK30" si="46">BZ13/AVERAGE(BZ3:BZ14)</f>
        <v>0.774396753021236</v>
      </c>
      <c r="CA30" s="30">
        <f t="shared" si="46"/>
        <v>0.842590968838035</v>
      </c>
      <c r="CB30" s="30">
        <f t="shared" si="13"/>
        <v>1.05621719512569</v>
      </c>
      <c r="CC30" s="26">
        <f t="shared" si="14"/>
        <v>0.808000300299219</v>
      </c>
      <c r="CD30" s="25">
        <f t="shared" si="46"/>
        <v>0.78588461688489</v>
      </c>
      <c r="CE30" s="30">
        <f t="shared" si="46"/>
        <v>0.943984319452718</v>
      </c>
      <c r="CF30" s="30">
        <f t="shared" si="46"/>
        <v>0.868291336817233</v>
      </c>
      <c r="CG30" s="26">
        <f t="shared" si="46"/>
        <v>1.12318141058924</v>
      </c>
      <c r="CH30" s="25">
        <f t="shared" si="46"/>
        <v>0.221611459073023</v>
      </c>
      <c r="CI30" s="30">
        <f t="shared" si="46"/>
        <v>0.317618742532597</v>
      </c>
      <c r="CJ30" s="30">
        <f t="shared" si="46"/>
        <v>0.309035853307874</v>
      </c>
      <c r="CK30" s="26">
        <f t="shared" si="46"/>
        <v>0.46994108158715</v>
      </c>
    </row>
    <row r="31" ht="14.25" spans="1:89">
      <c r="A31" s="22" t="s">
        <v>38</v>
      </c>
      <c r="B31" s="22">
        <f t="shared" ref="B31:AG31" si="47">B14/AVERAGE(B3:B14)</f>
        <v>0.822318748524545</v>
      </c>
      <c r="C31" s="43">
        <f t="shared" si="47"/>
        <v>0.712153776413868</v>
      </c>
      <c r="D31" s="43">
        <f t="shared" si="47"/>
        <v>0.857246698182446</v>
      </c>
      <c r="E31" s="23">
        <f t="shared" si="47"/>
        <v>0.798653333286022</v>
      </c>
      <c r="F31" s="22">
        <f t="shared" si="47"/>
        <v>1.367972955686</v>
      </c>
      <c r="G31" s="43">
        <f t="shared" si="47"/>
        <v>0.988104808798977</v>
      </c>
      <c r="H31" s="43">
        <f t="shared" si="47"/>
        <v>1.22065106049618</v>
      </c>
      <c r="I31" s="23">
        <f t="shared" si="47"/>
        <v>0.961789422611777</v>
      </c>
      <c r="J31" s="22">
        <f t="shared" si="47"/>
        <v>1.37590080415898</v>
      </c>
      <c r="K31" s="43">
        <f t="shared" si="47"/>
        <v>0.876803625101405</v>
      </c>
      <c r="L31" s="43">
        <f t="shared" si="47"/>
        <v>1.13517727811228</v>
      </c>
      <c r="M31" s="23">
        <f t="shared" si="47"/>
        <v>1.0976786494122</v>
      </c>
      <c r="N31" s="22">
        <f t="shared" si="47"/>
        <v>1.04342884280116</v>
      </c>
      <c r="O31" s="43">
        <f t="shared" si="47"/>
        <v>1.02344322710211</v>
      </c>
      <c r="P31" s="43">
        <f t="shared" si="47"/>
        <v>1.1407080280056</v>
      </c>
      <c r="Q31" s="23">
        <f t="shared" si="47"/>
        <v>1.0382548925234</v>
      </c>
      <c r="R31" s="22">
        <f t="shared" si="47"/>
        <v>1.04005372027093</v>
      </c>
      <c r="S31" s="43">
        <f t="shared" si="47"/>
        <v>1.29434898339853</v>
      </c>
      <c r="T31" s="43">
        <f t="shared" si="47"/>
        <v>1.24311583826555</v>
      </c>
      <c r="U31" s="23">
        <f t="shared" si="47"/>
        <v>1.03061882183847</v>
      </c>
      <c r="V31" s="22">
        <f t="shared" si="47"/>
        <v>1.12130457829363</v>
      </c>
      <c r="W31" s="43">
        <f t="shared" si="47"/>
        <v>1.12989206914747</v>
      </c>
      <c r="X31" s="43">
        <f t="shared" si="47"/>
        <v>1.36992774450952</v>
      </c>
      <c r="Y31" s="23">
        <f t="shared" si="47"/>
        <v>1.29955962446609</v>
      </c>
      <c r="Z31" s="22">
        <f t="shared" si="47"/>
        <v>0.743515726167699</v>
      </c>
      <c r="AA31" s="43">
        <f t="shared" si="47"/>
        <v>0.311689430198649</v>
      </c>
      <c r="AB31" s="43">
        <f t="shared" si="47"/>
        <v>0.682152999026173</v>
      </c>
      <c r="AC31" s="23">
        <f t="shared" si="47"/>
        <v>0.751648630363588</v>
      </c>
      <c r="AD31" s="22">
        <f t="shared" si="47"/>
        <v>0.468641441557708</v>
      </c>
      <c r="AE31" s="43">
        <f t="shared" si="47"/>
        <v>0.602634280193629</v>
      </c>
      <c r="AF31" s="43">
        <f t="shared" si="47"/>
        <v>0.522777331806221</v>
      </c>
      <c r="AG31" s="23">
        <f t="shared" si="47"/>
        <v>0.557316242984299</v>
      </c>
      <c r="AH31" s="22">
        <f t="shared" ref="AH31:BQ31" si="48">AH14/AVERAGE(AH3:AH14)</f>
        <v>0.43645792692223</v>
      </c>
      <c r="AI31" s="43">
        <f t="shared" si="48"/>
        <v>0.610664654839326</v>
      </c>
      <c r="AJ31" s="43">
        <f t="shared" si="48"/>
        <v>0.634854207061338</v>
      </c>
      <c r="AK31" s="23">
        <f t="shared" si="48"/>
        <v>0.577136721079032</v>
      </c>
      <c r="AL31" s="22">
        <f t="shared" si="48"/>
        <v>1.37275822057854</v>
      </c>
      <c r="AM31" s="43">
        <f t="shared" si="48"/>
        <v>0.97936986479078</v>
      </c>
      <c r="AN31" s="43">
        <f t="shared" si="48"/>
        <v>1.12695482331483</v>
      </c>
      <c r="AO31" s="23">
        <f t="shared" si="48"/>
        <v>0.969427085417966</v>
      </c>
      <c r="AP31" s="22">
        <f t="shared" si="48"/>
        <v>1.73865081350578</v>
      </c>
      <c r="AQ31" s="43">
        <f t="shared" si="48"/>
        <v>1.09285452492156</v>
      </c>
      <c r="AR31" s="43">
        <f t="shared" si="48"/>
        <v>1.16210217092849</v>
      </c>
      <c r="AS31" s="23">
        <f t="shared" si="48"/>
        <v>0.97155430127126</v>
      </c>
      <c r="AT31" s="22">
        <f t="shared" si="48"/>
        <v>0.547870998638178</v>
      </c>
      <c r="AU31" s="43">
        <f t="shared" si="48"/>
        <v>0.299703055653118</v>
      </c>
      <c r="AV31" s="43">
        <f t="shared" si="48"/>
        <v>0.161181330541</v>
      </c>
      <c r="AW31" s="23">
        <f t="shared" si="48"/>
        <v>0.627419177978008</v>
      </c>
      <c r="AX31" s="22">
        <f t="shared" si="48"/>
        <v>0.779720038190095</v>
      </c>
      <c r="AY31" s="43">
        <f t="shared" si="48"/>
        <v>0.429562052256481</v>
      </c>
      <c r="AZ31" s="43">
        <f t="shared" si="48"/>
        <v>0.437305795765693</v>
      </c>
      <c r="BA31" s="23">
        <f t="shared" si="48"/>
        <v>0.645059056519469</v>
      </c>
      <c r="BB31" s="22">
        <f t="shared" si="48"/>
        <v>1.21422289769652</v>
      </c>
      <c r="BC31" s="43">
        <f t="shared" si="48"/>
        <v>1.84891059415477</v>
      </c>
      <c r="BD31" s="43">
        <f t="shared" si="48"/>
        <v>1.44609765159641</v>
      </c>
      <c r="BE31" s="23">
        <f t="shared" si="48"/>
        <v>1.34479306267517</v>
      </c>
      <c r="BF31" s="22">
        <f t="shared" si="48"/>
        <v>1.12831783333624</v>
      </c>
      <c r="BG31" s="43">
        <f t="shared" si="48"/>
        <v>1.30770036713796</v>
      </c>
      <c r="BH31" s="43">
        <f t="shared" si="48"/>
        <v>1.2713457638364</v>
      </c>
      <c r="BI31" s="23">
        <f t="shared" si="48"/>
        <v>1.35298050908928</v>
      </c>
      <c r="BJ31" s="22">
        <f t="shared" si="48"/>
        <v>0.659510979337204</v>
      </c>
      <c r="BK31" s="43">
        <f t="shared" si="48"/>
        <v>0.894868653298488</v>
      </c>
      <c r="BL31" s="43">
        <f t="shared" si="48"/>
        <v>0.821029629028621</v>
      </c>
      <c r="BM31" s="23">
        <f t="shared" si="48"/>
        <v>0.947961622059648</v>
      </c>
      <c r="BN31" s="22">
        <f t="shared" si="48"/>
        <v>0.91453930495259</v>
      </c>
      <c r="BO31" s="43">
        <f t="shared" si="48"/>
        <v>0.549173249172136</v>
      </c>
      <c r="BP31" s="43">
        <f t="shared" si="48"/>
        <v>0.806845646989365</v>
      </c>
      <c r="BQ31" s="23">
        <f t="shared" si="48"/>
        <v>0.775540024910152</v>
      </c>
      <c r="BR31" s="22">
        <f t="shared" ref="BR31:BY31" si="49">BR14/AVERAGE(BR3:BR14)</f>
        <v>1.067391067358</v>
      </c>
      <c r="BS31" s="43">
        <f t="shared" si="49"/>
        <v>0.955452111773304</v>
      </c>
      <c r="BT31" s="43">
        <f t="shared" si="49"/>
        <v>0.924862101782954</v>
      </c>
      <c r="BU31" s="23">
        <f t="shared" si="49"/>
        <v>0.990634000869518</v>
      </c>
      <c r="BV31" s="22">
        <f t="shared" si="49"/>
        <v>0.578680885206895</v>
      </c>
      <c r="BW31" s="43">
        <f t="shared" si="49"/>
        <v>0.717215710652283</v>
      </c>
      <c r="BX31" s="43">
        <f t="shared" si="49"/>
        <v>0.99521992377322</v>
      </c>
      <c r="BY31" s="23">
        <f t="shared" si="49"/>
        <v>0.868336496079958</v>
      </c>
      <c r="BZ31" s="22">
        <f t="shared" ref="BZ31:CK31" si="50">BZ14/AVERAGE(BZ3:BZ14)</f>
        <v>0.95768748789665</v>
      </c>
      <c r="CA31" s="43">
        <f t="shared" si="50"/>
        <v>0.586525172992427</v>
      </c>
      <c r="CB31" s="43">
        <f t="shared" si="13"/>
        <v>1.12270174038491</v>
      </c>
      <c r="CC31" s="23">
        <f t="shared" si="14"/>
        <v>0.887902517936965</v>
      </c>
      <c r="CD31" s="22">
        <f t="shared" si="50"/>
        <v>0.773662380215579</v>
      </c>
      <c r="CE31" s="43">
        <f t="shared" si="50"/>
        <v>0.916966121562674</v>
      </c>
      <c r="CF31" s="43">
        <f t="shared" si="50"/>
        <v>0.723409392732102</v>
      </c>
      <c r="CG31" s="23">
        <f t="shared" si="50"/>
        <v>1.06789209814044</v>
      </c>
      <c r="CH31" s="22">
        <f t="shared" si="50"/>
        <v>0.3023691883709</v>
      </c>
      <c r="CI31" s="43">
        <f t="shared" si="50"/>
        <v>0.277203857941854</v>
      </c>
      <c r="CJ31" s="43">
        <f t="shared" si="50"/>
        <v>0.378379359185229</v>
      </c>
      <c r="CK31" s="23">
        <f t="shared" si="50"/>
        <v>0.457555807054418</v>
      </c>
    </row>
    <row r="34" ht="14.25"/>
    <row r="35" spans="1:85">
      <c r="A35" s="44" t="s">
        <v>40</v>
      </c>
      <c r="B35" s="19" t="s">
        <v>1</v>
      </c>
      <c r="C35" s="42"/>
      <c r="D35" s="42"/>
      <c r="E35" s="20"/>
      <c r="F35" s="19" t="s">
        <v>2</v>
      </c>
      <c r="G35" s="42"/>
      <c r="H35" s="42"/>
      <c r="I35" s="20"/>
      <c r="J35" s="19" t="s">
        <v>3</v>
      </c>
      <c r="K35" s="42"/>
      <c r="L35" s="42"/>
      <c r="M35" s="20"/>
      <c r="N35" s="19" t="s">
        <v>4</v>
      </c>
      <c r="O35" s="42"/>
      <c r="P35" s="42"/>
      <c r="Q35" s="20"/>
      <c r="R35" s="19" t="s">
        <v>5</v>
      </c>
      <c r="S35" s="42"/>
      <c r="T35" s="42"/>
      <c r="U35" s="20"/>
      <c r="V35" s="19" t="s">
        <v>6</v>
      </c>
      <c r="W35" s="42"/>
      <c r="X35" s="42"/>
      <c r="Y35" s="20"/>
      <c r="Z35" s="19" t="s">
        <v>7</v>
      </c>
      <c r="AA35" s="42"/>
      <c r="AB35" s="42"/>
      <c r="AC35" s="20"/>
      <c r="AD35" s="19" t="s">
        <v>8</v>
      </c>
      <c r="AE35" s="42"/>
      <c r="AF35" s="42"/>
      <c r="AG35" s="20"/>
      <c r="AH35" s="19" t="s">
        <v>9</v>
      </c>
      <c r="AI35" s="42"/>
      <c r="AJ35" s="42"/>
      <c r="AK35" s="20"/>
      <c r="AL35" s="19" t="s">
        <v>10</v>
      </c>
      <c r="AM35" s="42"/>
      <c r="AN35" s="42"/>
      <c r="AO35" s="20"/>
      <c r="AP35" s="19" t="s">
        <v>11</v>
      </c>
      <c r="AQ35" s="42"/>
      <c r="AR35" s="42"/>
      <c r="AS35" s="20"/>
      <c r="AT35" s="19" t="s">
        <v>12</v>
      </c>
      <c r="AU35" s="42"/>
      <c r="AV35" s="42"/>
      <c r="AW35" s="20"/>
      <c r="AX35" s="19" t="s">
        <v>13</v>
      </c>
      <c r="AY35" s="42"/>
      <c r="AZ35" s="42"/>
      <c r="BA35" s="20"/>
      <c r="BB35" s="19" t="s">
        <v>14</v>
      </c>
      <c r="BC35" s="42"/>
      <c r="BD35" s="42"/>
      <c r="BE35" s="20"/>
      <c r="BF35" s="19" t="s">
        <v>15</v>
      </c>
      <c r="BG35" s="42"/>
      <c r="BH35" s="42"/>
      <c r="BI35" s="20"/>
      <c r="BJ35" s="19" t="s">
        <v>16</v>
      </c>
      <c r="BK35" s="42"/>
      <c r="BL35" s="42"/>
      <c r="BM35" s="20"/>
      <c r="BN35" s="19" t="s">
        <v>17</v>
      </c>
      <c r="BO35" s="42"/>
      <c r="BP35" s="42"/>
      <c r="BQ35" s="20"/>
      <c r="BR35" s="19" t="s">
        <v>19</v>
      </c>
      <c r="BS35" s="42"/>
      <c r="BT35" s="42"/>
      <c r="BU35" s="20"/>
      <c r="BV35" s="19" t="s">
        <v>20</v>
      </c>
      <c r="BW35" s="42"/>
      <c r="BX35" s="42"/>
      <c r="BY35" s="20"/>
      <c r="BZ35" s="19" t="s">
        <v>21</v>
      </c>
      <c r="CA35" s="42"/>
      <c r="CB35" s="42"/>
      <c r="CC35" s="20"/>
      <c r="CD35" s="19" t="s">
        <v>22</v>
      </c>
      <c r="CE35" s="42"/>
      <c r="CF35" s="42"/>
      <c r="CG35" s="20"/>
    </row>
    <row r="36" ht="14.25" spans="1:85">
      <c r="A36" s="21"/>
      <c r="B36" s="25" t="s">
        <v>23</v>
      </c>
      <c r="C36" s="30" t="s">
        <v>24</v>
      </c>
      <c r="D36" s="30" t="s">
        <v>25</v>
      </c>
      <c r="E36" s="26" t="s">
        <v>26</v>
      </c>
      <c r="F36" s="25" t="s">
        <v>23</v>
      </c>
      <c r="G36" s="30" t="s">
        <v>24</v>
      </c>
      <c r="H36" s="30" t="s">
        <v>25</v>
      </c>
      <c r="I36" s="26" t="s">
        <v>26</v>
      </c>
      <c r="J36" s="25" t="s">
        <v>23</v>
      </c>
      <c r="K36" s="30" t="s">
        <v>24</v>
      </c>
      <c r="L36" s="30" t="s">
        <v>25</v>
      </c>
      <c r="M36" s="26" t="s">
        <v>26</v>
      </c>
      <c r="N36" s="25" t="s">
        <v>23</v>
      </c>
      <c r="O36" s="30" t="s">
        <v>24</v>
      </c>
      <c r="P36" s="30" t="s">
        <v>25</v>
      </c>
      <c r="Q36" s="26" t="s">
        <v>26</v>
      </c>
      <c r="R36" s="25" t="s">
        <v>23</v>
      </c>
      <c r="S36" s="30" t="s">
        <v>24</v>
      </c>
      <c r="T36" s="30" t="s">
        <v>25</v>
      </c>
      <c r="U36" s="26" t="s">
        <v>26</v>
      </c>
      <c r="V36" s="25" t="s">
        <v>23</v>
      </c>
      <c r="W36" s="30" t="s">
        <v>24</v>
      </c>
      <c r="X36" s="30" t="s">
        <v>25</v>
      </c>
      <c r="Y36" s="26" t="s">
        <v>26</v>
      </c>
      <c r="Z36" s="25" t="s">
        <v>23</v>
      </c>
      <c r="AA36" s="30" t="s">
        <v>24</v>
      </c>
      <c r="AB36" s="30" t="s">
        <v>25</v>
      </c>
      <c r="AC36" s="26" t="s">
        <v>26</v>
      </c>
      <c r="AD36" s="25" t="s">
        <v>23</v>
      </c>
      <c r="AE36" s="30" t="s">
        <v>24</v>
      </c>
      <c r="AF36" s="30" t="s">
        <v>25</v>
      </c>
      <c r="AG36" s="26" t="s">
        <v>26</v>
      </c>
      <c r="AH36" s="25" t="s">
        <v>23</v>
      </c>
      <c r="AI36" s="30" t="s">
        <v>24</v>
      </c>
      <c r="AJ36" s="30" t="s">
        <v>25</v>
      </c>
      <c r="AK36" s="26" t="s">
        <v>26</v>
      </c>
      <c r="AL36" s="25" t="s">
        <v>23</v>
      </c>
      <c r="AM36" s="30" t="s">
        <v>24</v>
      </c>
      <c r="AN36" s="30" t="s">
        <v>25</v>
      </c>
      <c r="AO36" s="26" t="s">
        <v>26</v>
      </c>
      <c r="AP36" s="25" t="s">
        <v>23</v>
      </c>
      <c r="AQ36" s="30" t="s">
        <v>24</v>
      </c>
      <c r="AR36" s="30" t="s">
        <v>25</v>
      </c>
      <c r="AS36" s="26" t="s">
        <v>26</v>
      </c>
      <c r="AT36" s="25" t="s">
        <v>23</v>
      </c>
      <c r="AU36" s="30" t="s">
        <v>24</v>
      </c>
      <c r="AV36" s="30" t="s">
        <v>25</v>
      </c>
      <c r="AW36" s="26" t="s">
        <v>26</v>
      </c>
      <c r="AX36" s="25" t="s">
        <v>23</v>
      </c>
      <c r="AY36" s="30" t="s">
        <v>24</v>
      </c>
      <c r="AZ36" s="30" t="s">
        <v>25</v>
      </c>
      <c r="BA36" s="26" t="s">
        <v>26</v>
      </c>
      <c r="BB36" s="25" t="s">
        <v>23</v>
      </c>
      <c r="BC36" s="30" t="s">
        <v>24</v>
      </c>
      <c r="BD36" s="30" t="s">
        <v>25</v>
      </c>
      <c r="BE36" s="26" t="s">
        <v>26</v>
      </c>
      <c r="BF36" s="25" t="s">
        <v>23</v>
      </c>
      <c r="BG36" s="30" t="s">
        <v>24</v>
      </c>
      <c r="BH36" s="30" t="s">
        <v>25</v>
      </c>
      <c r="BI36" s="26" t="s">
        <v>26</v>
      </c>
      <c r="BJ36" s="25" t="s">
        <v>23</v>
      </c>
      <c r="BK36" s="30" t="s">
        <v>24</v>
      </c>
      <c r="BL36" s="30" t="s">
        <v>25</v>
      </c>
      <c r="BM36" s="26" t="s">
        <v>26</v>
      </c>
      <c r="BN36" s="25" t="s">
        <v>23</v>
      </c>
      <c r="BO36" s="30" t="s">
        <v>24</v>
      </c>
      <c r="BP36" s="30" t="s">
        <v>25</v>
      </c>
      <c r="BQ36" s="26" t="s">
        <v>26</v>
      </c>
      <c r="BR36" s="25" t="s">
        <v>23</v>
      </c>
      <c r="BS36" s="30" t="s">
        <v>24</v>
      </c>
      <c r="BT36" s="30" t="s">
        <v>25</v>
      </c>
      <c r="BU36" s="26" t="s">
        <v>26</v>
      </c>
      <c r="BV36" s="25" t="s">
        <v>23</v>
      </c>
      <c r="BW36" s="30" t="s">
        <v>24</v>
      </c>
      <c r="BX36" s="30" t="s">
        <v>25</v>
      </c>
      <c r="BY36" s="26" t="s">
        <v>26</v>
      </c>
      <c r="BZ36" s="25" t="s">
        <v>23</v>
      </c>
      <c r="CA36" s="30" t="s">
        <v>24</v>
      </c>
      <c r="CB36" s="30" t="s">
        <v>25</v>
      </c>
      <c r="CC36" s="26" t="s">
        <v>26</v>
      </c>
      <c r="CD36" s="25" t="s">
        <v>23</v>
      </c>
      <c r="CE36" s="30" t="s">
        <v>24</v>
      </c>
      <c r="CF36" s="30" t="s">
        <v>25</v>
      </c>
      <c r="CG36" s="26" t="s">
        <v>26</v>
      </c>
    </row>
    <row r="37" spans="1:85">
      <c r="A37" s="19" t="s">
        <v>27</v>
      </c>
      <c r="B37" s="19">
        <f>B20/$BR$20</f>
        <v>1.47110458158975</v>
      </c>
      <c r="C37" s="42">
        <f>C20/$BS$20</f>
        <v>1.13323210367359</v>
      </c>
      <c r="D37" s="42">
        <f>D20/$BT$20</f>
        <v>1.14125241937205</v>
      </c>
      <c r="E37" s="20">
        <f>E20/$BU$20</f>
        <v>1.22240037590739</v>
      </c>
      <c r="F37" s="19">
        <f>F20/$BR$20</f>
        <v>0.501515330208438</v>
      </c>
      <c r="G37" s="42">
        <f>G20/$BS$20</f>
        <v>0.391555547522226</v>
      </c>
      <c r="H37" s="42">
        <f>H20/$BT$20</f>
        <v>0.543271518754457</v>
      </c>
      <c r="I37" s="20">
        <f>I20/$BU$20</f>
        <v>0.508631264854264</v>
      </c>
      <c r="J37" s="19">
        <f>J20/$BR$20</f>
        <v>0.371518795832709</v>
      </c>
      <c r="K37" s="42">
        <f>K20/$BS$20</f>
        <v>0.435927272015845</v>
      </c>
      <c r="L37" s="42">
        <f>L20/$BT$20</f>
        <v>0.499810649020169</v>
      </c>
      <c r="M37" s="20">
        <f>M20/$BU$20</f>
        <v>0.263087959176372</v>
      </c>
      <c r="N37" s="19">
        <f>N20/$BR$20</f>
        <v>1.06297129002936</v>
      </c>
      <c r="O37" s="42">
        <f>O20/$BS$20</f>
        <v>0.987094492420504</v>
      </c>
      <c r="P37" s="42">
        <f>P20/$BT$20</f>
        <v>0.982395410389866</v>
      </c>
      <c r="Q37" s="20">
        <f>Q20/$BU$20</f>
        <v>0.895409619659206</v>
      </c>
      <c r="R37" s="19">
        <f>R20/$BR$20</f>
        <v>0.346405567883184</v>
      </c>
      <c r="S37" s="42">
        <f>S20/$BS$20</f>
        <v>0.385652295165332</v>
      </c>
      <c r="T37" s="42">
        <f>T20/$BT$20</f>
        <v>0.411184733280319</v>
      </c>
      <c r="U37" s="20">
        <f>U20/$BU$20</f>
        <v>0.405518578172989</v>
      </c>
      <c r="V37" s="19">
        <f>V20/$BR$20</f>
        <v>0.649465291249532</v>
      </c>
      <c r="W37" s="42">
        <f>W20/$BS$20</f>
        <v>0.496295250478354</v>
      </c>
      <c r="X37" s="42">
        <f>X20/$BT$20</f>
        <v>0.415212712662439</v>
      </c>
      <c r="Y37" s="20">
        <f>Y20/$BU$20</f>
        <v>0.50675520872074</v>
      </c>
      <c r="Z37" s="19">
        <f>Z20/$BR$20</f>
        <v>1.22706316905825</v>
      </c>
      <c r="AA37" s="42">
        <f>AA20/$BS$20</f>
        <v>2.13954299890864</v>
      </c>
      <c r="AB37" s="42">
        <f>AB20/$BT$20</f>
        <v>0.991448385914364</v>
      </c>
      <c r="AC37" s="20">
        <f>AC20/$BU$20</f>
        <v>0.964885716157322</v>
      </c>
      <c r="AD37" s="19">
        <f>AD20/$BR$20</f>
        <v>0.22805092118893</v>
      </c>
      <c r="AE37" s="42">
        <f>AE20/$BS$20</f>
        <v>0.585751760251764</v>
      </c>
      <c r="AF37" s="42">
        <f>AF20/$BT$20</f>
        <v>0.388345519449278</v>
      </c>
      <c r="AG37" s="20">
        <f>AG20/$BU$20</f>
        <v>0.380477003872072</v>
      </c>
      <c r="AH37" s="19">
        <f>AH20/$BR$20</f>
        <v>0.758809533767142</v>
      </c>
      <c r="AI37" s="42">
        <f>AI20/$BS$20</f>
        <v>0.669556402149411</v>
      </c>
      <c r="AJ37" s="42">
        <f>AJ20/$BT$20</f>
        <v>0.706546014676478</v>
      </c>
      <c r="AK37" s="20">
        <f>AK20/$BU$20</f>
        <v>0.646892270232572</v>
      </c>
      <c r="AL37" s="19">
        <f>AL20/$BR$20</f>
        <v>1.13211071281954</v>
      </c>
      <c r="AM37" s="42">
        <f>AM20/$BS$20</f>
        <v>1.29808222416702</v>
      </c>
      <c r="AN37" s="42">
        <f>AN20/$BT$20</f>
        <v>0.976353727274019</v>
      </c>
      <c r="AO37" s="20">
        <f>AO20/$BU$20</f>
        <v>1.13758658711735</v>
      </c>
      <c r="AP37" s="19">
        <f>AP20/$BR$20</f>
        <v>0.565477782057079</v>
      </c>
      <c r="AQ37" s="42">
        <f>AQ20/$BS$20</f>
        <v>0.62042002018557</v>
      </c>
      <c r="AR37" s="42">
        <f>AR20/$BT$20</f>
        <v>0.681954389887235</v>
      </c>
      <c r="AS37" s="20">
        <f>AS20/$BU$20</f>
        <v>0.711977654951427</v>
      </c>
      <c r="AT37" s="19">
        <f>AT20/$BR$20</f>
        <v>1.82223422145413</v>
      </c>
      <c r="AU37" s="42">
        <f>AU20/$BS$20</f>
        <v>2.10341434531239</v>
      </c>
      <c r="AV37" s="42">
        <f>AV20/$BT$20</f>
        <v>2.4412161145167</v>
      </c>
      <c r="AW37" s="20">
        <f>AW20/$BU$20</f>
        <v>1.33703184430182</v>
      </c>
      <c r="AX37" s="19">
        <f>AX20/$BR$20</f>
        <v>1.03029447615697</v>
      </c>
      <c r="AY37" s="42">
        <f>AY20/$BS$20</f>
        <v>1.06143360267105</v>
      </c>
      <c r="AZ37" s="42">
        <f>AZ20/$BT$20</f>
        <v>0.578993211572382</v>
      </c>
      <c r="BA37" s="20">
        <f>BA20/$BU$20</f>
        <v>0.774611641616325</v>
      </c>
      <c r="BB37" s="19">
        <f>BB20/$BR$20</f>
        <v>0.579242421244073</v>
      </c>
      <c r="BC37" s="42">
        <f>BC20/$BS$20</f>
        <v>0.403159512390543</v>
      </c>
      <c r="BD37" s="42">
        <f>BD20/$BT$20</f>
        <v>0.417242718285472</v>
      </c>
      <c r="BE37" s="20">
        <f>BE20/$BU$20</f>
        <v>0.433442991900199</v>
      </c>
      <c r="BF37" s="19">
        <f>BF20/$BR$20</f>
        <v>0.786872107058958</v>
      </c>
      <c r="BG37" s="42">
        <f>BG20/$BS$20</f>
        <v>0.414575788990979</v>
      </c>
      <c r="BH37" s="42">
        <f>BH20/$BT$20</f>
        <v>0.199791827011534</v>
      </c>
      <c r="BI37" s="20">
        <f>BI20/$BU$20</f>
        <v>0.551437890132477</v>
      </c>
      <c r="BJ37" s="19">
        <f>BJ20/$BR$20</f>
        <v>1.42429805110632</v>
      </c>
      <c r="BK37" s="42">
        <f>BK20/$BS$20</f>
        <v>1.3011624159611</v>
      </c>
      <c r="BL37" s="42">
        <f>BL20/$BT$20</f>
        <v>1.36939586357478</v>
      </c>
      <c r="BM37" s="20">
        <f>BM20/$BU$20</f>
        <v>1.65067109695121</v>
      </c>
      <c r="BN37" s="19">
        <f>BN20/$BR$20</f>
        <v>1.25506238317862</v>
      </c>
      <c r="BO37" s="42">
        <f>BO20/$BS$20</f>
        <v>1.5411676683961</v>
      </c>
      <c r="BP37" s="42">
        <f>BP20/$BT$20</f>
        <v>1.08576800494804</v>
      </c>
      <c r="BQ37" s="42">
        <f>BQ20/$BU$20</f>
        <v>1.33819409378224</v>
      </c>
      <c r="BR37" s="19">
        <f>BV20/BR20</f>
        <v>0.0964127675705335</v>
      </c>
      <c r="BS37" s="42">
        <f>BW20/BS20</f>
        <v>0.127848081346734</v>
      </c>
      <c r="BT37" s="42">
        <f t="shared" ref="BS37:BU48" si="51">BX20/BT20</f>
        <v>0.116707037282109</v>
      </c>
      <c r="BU37" s="42">
        <f t="shared" si="51"/>
        <v>0.121677584620151</v>
      </c>
      <c r="BV37" s="19">
        <f>BZ20/BR20</f>
        <v>1.02569657945283</v>
      </c>
      <c r="BW37" s="42">
        <f t="shared" ref="BW37:BY48" si="52">CA20/BS20</f>
        <v>1.24346801332091</v>
      </c>
      <c r="BX37" s="42">
        <f>CB20/BT20</f>
        <v>1.05332903539806</v>
      </c>
      <c r="BY37" s="42">
        <f t="shared" si="52"/>
        <v>0.958401222700359</v>
      </c>
      <c r="BZ37" s="19">
        <f>CD20/BR20</f>
        <v>0.499166552578117</v>
      </c>
      <c r="CA37" s="42">
        <f t="shared" ref="CA37:CC48" si="53">CE20/BS20</f>
        <v>0.820836909281602</v>
      </c>
      <c r="CB37" s="42">
        <f t="shared" si="53"/>
        <v>0.423563968652739</v>
      </c>
      <c r="CC37" s="42">
        <f t="shared" si="53"/>
        <v>0.213726648621634</v>
      </c>
      <c r="CD37" s="19">
        <f>CH20/BR20</f>
        <v>2.05747698948656</v>
      </c>
      <c r="CE37" s="42">
        <f t="shared" ref="CE37:CG48" si="54">CI20/BS20</f>
        <v>1.13901308704366</v>
      </c>
      <c r="CF37" s="42">
        <f t="shared" si="54"/>
        <v>3.32644853817634</v>
      </c>
      <c r="CG37" s="20">
        <f t="shared" si="54"/>
        <v>1.7503080964338</v>
      </c>
    </row>
    <row r="38" spans="1:85">
      <c r="A38" s="25" t="s">
        <v>28</v>
      </c>
      <c r="B38" s="25">
        <f>B21/$BR$21</f>
        <v>1.34993464574601</v>
      </c>
      <c r="C38" s="30">
        <f>C21/$BS$21</f>
        <v>1.27631581286783</v>
      </c>
      <c r="D38" s="30">
        <f>D21/$BT$21</f>
        <v>1.12935196654674</v>
      </c>
      <c r="E38" s="26">
        <f>E21/$BU$21</f>
        <v>1.21796257151144</v>
      </c>
      <c r="F38" s="25">
        <f>F21/$BR$21</f>
        <v>0.885086121322401</v>
      </c>
      <c r="G38" s="30">
        <f>G21/$BS$21</f>
        <v>0.922388861286674</v>
      </c>
      <c r="H38" s="30">
        <f>H21/$BT$21</f>
        <v>0.830239701966567</v>
      </c>
      <c r="I38" s="26">
        <f>I21/$BU$21</f>
        <v>0.871097020169062</v>
      </c>
      <c r="J38" s="25">
        <f>J21/$BR$21</f>
        <v>0.865326203922368</v>
      </c>
      <c r="K38" s="30">
        <f>K21/$BS$21</f>
        <v>1.010357839917</v>
      </c>
      <c r="L38" s="30">
        <f>L21/$BT$21</f>
        <v>0.960364391755003</v>
      </c>
      <c r="M38" s="26">
        <f>M21/$BU$21</f>
        <v>1.01954281087393</v>
      </c>
      <c r="N38" s="25">
        <f>N21/$BR$21</f>
        <v>1.05097505589357</v>
      </c>
      <c r="O38" s="30">
        <f>O21/$BS$21</f>
        <v>0.994645456870348</v>
      </c>
      <c r="P38" s="30">
        <f>P21/$BT$21</f>
        <v>0.982235002356278</v>
      </c>
      <c r="Q38" s="26">
        <f>Q21/$BU$21</f>
        <v>0.979789328737793</v>
      </c>
      <c r="R38" s="25">
        <f>R21/$BR$21</f>
        <v>1.14382079061305</v>
      </c>
      <c r="S38" s="30">
        <f>S21/$BS$21</f>
        <v>0.924617492064033</v>
      </c>
      <c r="T38" s="30">
        <f>T21/$BT$21</f>
        <v>0.985486344555028</v>
      </c>
      <c r="U38" s="26">
        <f>U21/$BU$21</f>
        <v>1.00036092368695</v>
      </c>
      <c r="V38" s="25">
        <f>V21/$BR$21</f>
        <v>1.03690290909477</v>
      </c>
      <c r="W38" s="30">
        <f>W21/$BS$21</f>
        <v>0.906910810024613</v>
      </c>
      <c r="X38" s="30">
        <f>X21/$BT$21</f>
        <v>0.889132570523427</v>
      </c>
      <c r="Y38" s="26">
        <f>Y21/$BU$21</f>
        <v>0.889123933539632</v>
      </c>
      <c r="Z38" s="25">
        <f>Z21/$BR$21</f>
        <v>1.46006499041996</v>
      </c>
      <c r="AA38" s="30">
        <f>AA21/$BS$21</f>
        <v>1.62775052110804</v>
      </c>
      <c r="AB38" s="30">
        <f>AB21/$BT$21</f>
        <v>1.14440197464466</v>
      </c>
      <c r="AC38" s="26">
        <f>AC21/$BU$21</f>
        <v>1.12635900922758</v>
      </c>
      <c r="AD38" s="25">
        <f>AD21/$BR$21</f>
        <v>0.943416850020338</v>
      </c>
      <c r="AE38" s="30">
        <f>AE21/$BS$21</f>
        <v>1.21566680997988</v>
      </c>
      <c r="AF38" s="30">
        <f>AF21/$BT$21</f>
        <v>0.876215504029225</v>
      </c>
      <c r="AG38" s="26">
        <f>AG21/$BU$21</f>
        <v>0.973076025277286</v>
      </c>
      <c r="AH38" s="25">
        <f>AH21/$BR$21</f>
        <v>1.42779876509885</v>
      </c>
      <c r="AI38" s="30">
        <f>AI21/$BS$21</f>
        <v>1.30936280769994</v>
      </c>
      <c r="AJ38" s="30">
        <f>AJ21/$BT$21</f>
        <v>1.13762494682498</v>
      </c>
      <c r="AK38" s="26">
        <f>AK21/$BU$21</f>
        <v>0.978245600473531</v>
      </c>
      <c r="AL38" s="25">
        <f>AL21/$BR$21</f>
        <v>1.19227696574198</v>
      </c>
      <c r="AM38" s="30">
        <f>AM21/$BS$21</f>
        <v>1.30563976318308</v>
      </c>
      <c r="AN38" s="30">
        <f>AN21/$BT$21</f>
        <v>0.938775023413738</v>
      </c>
      <c r="AO38" s="26">
        <f>AO21/$BU$21</f>
        <v>1.07554220890275</v>
      </c>
      <c r="AP38" s="25">
        <f>AP21/$BR$21</f>
        <v>1.09262426933269</v>
      </c>
      <c r="AQ38" s="30">
        <f>AQ21/$BS$21</f>
        <v>1.05312923934136</v>
      </c>
      <c r="AR38" s="30">
        <f>AR21/$BT$21</f>
        <v>0.815074319596836</v>
      </c>
      <c r="AS38" s="26">
        <f>AS21/$BU$21</f>
        <v>1.16352813822837</v>
      </c>
      <c r="AT38" s="25">
        <f>AT21/$BR$21</f>
        <v>2.19352342659193</v>
      </c>
      <c r="AU38" s="30">
        <f>AU21/$BS$21</f>
        <v>2.06425154375908</v>
      </c>
      <c r="AV38" s="30">
        <f>AV21/$BT$21</f>
        <v>1.79567318290002</v>
      </c>
      <c r="AW38" s="26">
        <f>AW21/$BU$21</f>
        <v>1.56128966090926</v>
      </c>
      <c r="AX38" s="25">
        <f>AX21/$BR$21</f>
        <v>1.44015643264828</v>
      </c>
      <c r="AY38" s="30">
        <f>AY21/$BS$21</f>
        <v>1.46062375240619</v>
      </c>
      <c r="AZ38" s="30">
        <f>AZ21/$BT$21</f>
        <v>1.10286450649873</v>
      </c>
      <c r="BA38" s="26">
        <f>BA21/$BU$21</f>
        <v>1.10738026920348</v>
      </c>
      <c r="BB38" s="25">
        <f>BB21/$BR$21</f>
        <v>0.733558782674175</v>
      </c>
      <c r="BC38" s="30">
        <f>BC21/$BS$21</f>
        <v>0.49759391796625</v>
      </c>
      <c r="BD38" s="30">
        <f>BD21/$BT$21</f>
        <v>0.45451059769138</v>
      </c>
      <c r="BE38" s="26">
        <f>BE21/$BU$21</f>
        <v>0.584538019560365</v>
      </c>
      <c r="BF38" s="25">
        <f>BF21/$BR$21</f>
        <v>1.02151043949131</v>
      </c>
      <c r="BG38" s="30">
        <f>BG21/$BS$21</f>
        <v>0.998460064828444</v>
      </c>
      <c r="BH38" s="30">
        <f>BH21/$BT$21</f>
        <v>0.949944878742836</v>
      </c>
      <c r="BI38" s="26">
        <f>BI21/$BU$21</f>
        <v>0.760425881321026</v>
      </c>
      <c r="BJ38" s="25">
        <f>BJ21/$BR$21</f>
        <v>1.86853756273886</v>
      </c>
      <c r="BK38" s="30">
        <f>BK21/$BS$21</f>
        <v>1.21839270265652</v>
      </c>
      <c r="BL38" s="30">
        <f>BL21/$BT$21</f>
        <v>1.30513722770658</v>
      </c>
      <c r="BM38" s="26">
        <f>BM21/$BU$21</f>
        <v>1.21116167192695</v>
      </c>
      <c r="BN38" s="25">
        <f>BN21/$BR$21</f>
        <v>1.13098509133964</v>
      </c>
      <c r="BO38" s="30">
        <f>BO21/$BS$21</f>
        <v>1.49523295022618</v>
      </c>
      <c r="BP38" s="30">
        <f>BP21/$BT$21</f>
        <v>1.1031495486217</v>
      </c>
      <c r="BQ38" s="30">
        <f>BQ21/$BU$21</f>
        <v>1.32785871501459</v>
      </c>
      <c r="BR38" s="25">
        <f t="shared" ref="BR38:BR48" si="55">BV21/BR21</f>
        <v>0.83772346550939</v>
      </c>
      <c r="BS38" s="30">
        <f t="shared" ref="BS38:BS48" si="56">BW21/BS21</f>
        <v>0.587739387559348</v>
      </c>
      <c r="BT38" s="30">
        <f t="shared" si="51"/>
        <v>0.809620983378539</v>
      </c>
      <c r="BU38" s="30">
        <f t="shared" si="51"/>
        <v>0.669715239452068</v>
      </c>
      <c r="BV38" s="25">
        <f t="shared" ref="BV38:BV48" si="57">BZ21/BR21</f>
        <v>1.07584689181778</v>
      </c>
      <c r="BW38" s="30">
        <f t="shared" si="52"/>
        <v>1.13938802336801</v>
      </c>
      <c r="BX38" s="30">
        <f t="shared" si="52"/>
        <v>0.972926472644641</v>
      </c>
      <c r="BY38" s="30">
        <f t="shared" si="52"/>
        <v>1.33461647578576</v>
      </c>
      <c r="BZ38" s="25">
        <f t="shared" ref="BZ38:BZ48" si="58">CD21/BR21</f>
        <v>0.67486748190698</v>
      </c>
      <c r="CA38" s="30">
        <f t="shared" si="53"/>
        <v>0.792103748382545</v>
      </c>
      <c r="CB38" s="30">
        <f t="shared" si="53"/>
        <v>0.475263084354376</v>
      </c>
      <c r="CC38" s="30">
        <f t="shared" si="53"/>
        <v>0.513187124833567</v>
      </c>
      <c r="CD38" s="25">
        <f t="shared" ref="CD38:CD48" si="59">CH21/BR21</f>
        <v>2.1233821134262</v>
      </c>
      <c r="CE38" s="30">
        <f t="shared" si="54"/>
        <v>1.68269864313999</v>
      </c>
      <c r="CF38" s="30">
        <f t="shared" si="54"/>
        <v>1.52465051511649</v>
      </c>
      <c r="CG38" s="26">
        <f t="shared" si="54"/>
        <v>2.09471067213582</v>
      </c>
    </row>
    <row r="39" spans="1:85">
      <c r="A39" s="25" t="s">
        <v>29</v>
      </c>
      <c r="B39" s="25">
        <f>B22/$BR$22</f>
        <v>1.26939406714217</v>
      </c>
      <c r="C39" s="30">
        <f>C22/$BS$22</f>
        <v>1.20817586113554</v>
      </c>
      <c r="D39" s="30">
        <f>D22/$BT$22</f>
        <v>1.26341790840675</v>
      </c>
      <c r="E39" s="26">
        <f>E22/$BU$22</f>
        <v>1.35457348939416</v>
      </c>
      <c r="F39" s="25">
        <f>F22/$BR$22</f>
        <v>0.846179316418924</v>
      </c>
      <c r="G39" s="30">
        <f>G22/$BS$22</f>
        <v>0.756981641849994</v>
      </c>
      <c r="H39" s="30">
        <f>H22/$BT$22</f>
        <v>0.925107637832814</v>
      </c>
      <c r="I39" s="26">
        <f>I22/$BU$22</f>
        <v>0.772051872570317</v>
      </c>
      <c r="J39" s="25">
        <f>J22/$BR$22</f>
        <v>0.850365693376062</v>
      </c>
      <c r="K39" s="30">
        <f>K22/$BS$22</f>
        <v>0.876050498829276</v>
      </c>
      <c r="L39" s="30">
        <f>L22/$BT$22</f>
        <v>1.02312761546949</v>
      </c>
      <c r="M39" s="26">
        <f>M22/$BU$22</f>
        <v>1.03854853236206</v>
      </c>
      <c r="N39" s="25">
        <f>N22/$BR$22</f>
        <v>1.05785051924023</v>
      </c>
      <c r="O39" s="30">
        <f>O22/$BS$22</f>
        <v>0.908999609333562</v>
      </c>
      <c r="P39" s="30">
        <f>P22/$BT$22</f>
        <v>0.978587236996762</v>
      </c>
      <c r="Q39" s="26">
        <f>Q22/$BU$22</f>
        <v>0.958264763529456</v>
      </c>
      <c r="R39" s="25">
        <f>R22/$BR$22</f>
        <v>1.04828797751008</v>
      </c>
      <c r="S39" s="30">
        <f>S22/$BS$22</f>
        <v>0.849283131087012</v>
      </c>
      <c r="T39" s="30">
        <f>T22/$BT$22</f>
        <v>1.04745837584429</v>
      </c>
      <c r="U39" s="26">
        <f>U22/$BU$22</f>
        <v>1.08603843797125</v>
      </c>
      <c r="V39" s="25">
        <f>V22/$BR$22</f>
        <v>0.985353834579262</v>
      </c>
      <c r="W39" s="30">
        <f>W22/$BS$22</f>
        <v>0.933383884793905</v>
      </c>
      <c r="X39" s="30">
        <f>X22/$BT$22</f>
        <v>1.08102601581298</v>
      </c>
      <c r="Y39" s="26">
        <f>Y22/$BU$22</f>
        <v>0.984828831958614</v>
      </c>
      <c r="Z39" s="25">
        <f>Z22/$BR$22</f>
        <v>1.44551546710754</v>
      </c>
      <c r="AA39" s="30">
        <f>AA22/$BS$22</f>
        <v>1.38052881712324</v>
      </c>
      <c r="AB39" s="30">
        <f>AB22/$BT$22</f>
        <v>1.65629498195385</v>
      </c>
      <c r="AC39" s="26">
        <f>AC22/$BU$22</f>
        <v>1.23458383719592</v>
      </c>
      <c r="AD39" s="25">
        <f>AD22/$BR$22</f>
        <v>1.91229705865574</v>
      </c>
      <c r="AE39" s="30">
        <f>AE22/$BS$22</f>
        <v>1.56927248754924</v>
      </c>
      <c r="AF39" s="30">
        <f>AF22/$BT$22</f>
        <v>1.60650080734961</v>
      </c>
      <c r="AG39" s="26">
        <f>AG22/$BU$22</f>
        <v>1.5251601315445</v>
      </c>
      <c r="AH39" s="25">
        <f>AH22/$BR$22</f>
        <v>1.75234345649702</v>
      </c>
      <c r="AI39" s="30">
        <f>AI22/$BS$22</f>
        <v>1.45885909461972</v>
      </c>
      <c r="AJ39" s="30">
        <f>AJ22/$BT$22</f>
        <v>1.50244918833716</v>
      </c>
      <c r="AK39" s="26">
        <f>AK22/$BU$22</f>
        <v>1.42209493356999</v>
      </c>
      <c r="AL39" s="25">
        <f>AL22/$BR$22</f>
        <v>1.04638726190834</v>
      </c>
      <c r="AM39" s="30">
        <f>AM22/$BS$22</f>
        <v>0.99631340355819</v>
      </c>
      <c r="AN39" s="30">
        <f>AN22/$BT$22</f>
        <v>1.13880296115943</v>
      </c>
      <c r="AO39" s="26">
        <f>AO22/$BU$22</f>
        <v>1.11639170789062</v>
      </c>
      <c r="AP39" s="25">
        <f>AP22/$BR$22</f>
        <v>0.970412419058658</v>
      </c>
      <c r="AQ39" s="30">
        <f>AQ22/$BS$22</f>
        <v>0.866955357427636</v>
      </c>
      <c r="AR39" s="30">
        <f>AR22/$BT$22</f>
        <v>0.935538191733211</v>
      </c>
      <c r="AS39" s="26">
        <f>AS22/$BU$22</f>
        <v>1.09648175827419</v>
      </c>
      <c r="AT39" s="25">
        <f>AT22/$BR$22</f>
        <v>1.37663127728104</v>
      </c>
      <c r="AU39" s="30">
        <f>AU22/$BS$22</f>
        <v>1.75926055834625</v>
      </c>
      <c r="AV39" s="30">
        <f>AV22/$BT$22</f>
        <v>2.87875813493277</v>
      </c>
      <c r="AW39" s="26">
        <f>AW22/$BU$22</f>
        <v>1.47284659746602</v>
      </c>
      <c r="AX39" s="25">
        <f>AX22/$BR$22</f>
        <v>1.39673938806378</v>
      </c>
      <c r="AY39" s="30">
        <f>AY22/$BS$22</f>
        <v>1.83661762180519</v>
      </c>
      <c r="AZ39" s="30">
        <f>AZ22/$BT$22</f>
        <v>1.69800470507617</v>
      </c>
      <c r="BA39" s="26">
        <f>BA22/$BU$22</f>
        <v>1.04726842383062</v>
      </c>
      <c r="BB39" s="25">
        <f>BB22/$BR$22</f>
        <v>0.839083805665974</v>
      </c>
      <c r="BC39" s="30">
        <f>BC22/$BS$22</f>
        <v>0.548398020046971</v>
      </c>
      <c r="BD39" s="30">
        <f>BD22/$BT$22</f>
        <v>0.837664778314983</v>
      </c>
      <c r="BE39" s="26">
        <f>BE22/$BU$22</f>
        <v>0.723668409212815</v>
      </c>
      <c r="BF39" s="25">
        <f>BF22/$BR$22</f>
        <v>1.04366977457704</v>
      </c>
      <c r="BG39" s="30">
        <f>BG22/$BS$22</f>
        <v>0.75950983467481</v>
      </c>
      <c r="BH39" s="30">
        <f>BH22/$BT$22</f>
        <v>1.08916045351724</v>
      </c>
      <c r="BI39" s="26">
        <f>BI22/$BU$22</f>
        <v>0.847669362380489</v>
      </c>
      <c r="BJ39" s="25">
        <f>BJ22/$BR$22</f>
        <v>1.76221035092609</v>
      </c>
      <c r="BK39" s="30">
        <f>BK22/$BS$22</f>
        <v>1.01750911745522</v>
      </c>
      <c r="BL39" s="30">
        <f>BL22/$BT$22</f>
        <v>1.17743510580646</v>
      </c>
      <c r="BM39" s="26">
        <f>BM22/$BU$22</f>
        <v>1.26646247675385</v>
      </c>
      <c r="BN39" s="25">
        <f>BN22/$BR$22</f>
        <v>1.08569123493975</v>
      </c>
      <c r="BO39" s="30">
        <f>BO22/$BS$22</f>
        <v>1.400101871189</v>
      </c>
      <c r="BP39" s="30">
        <f>BP22/$BT$22</f>
        <v>1.22554875515219</v>
      </c>
      <c r="BQ39" s="30">
        <f>BQ22/$BU$22</f>
        <v>1.27350362732171</v>
      </c>
      <c r="BR39" s="25">
        <f t="shared" si="55"/>
        <v>0.355581355764094</v>
      </c>
      <c r="BS39" s="30">
        <f t="shared" si="56"/>
        <v>0.318044584008722</v>
      </c>
      <c r="BT39" s="30">
        <f t="shared" si="51"/>
        <v>0.360032124436582</v>
      </c>
      <c r="BU39" s="30">
        <f t="shared" si="51"/>
        <v>0.267593744021145</v>
      </c>
      <c r="BV39" s="25">
        <f t="shared" si="57"/>
        <v>1.27237059540277</v>
      </c>
      <c r="BW39" s="30">
        <f t="shared" si="52"/>
        <v>1.14437731668809</v>
      </c>
      <c r="BX39" s="30">
        <f t="shared" si="52"/>
        <v>0.945185043520337</v>
      </c>
      <c r="BY39" s="30">
        <f t="shared" si="52"/>
        <v>1.30198095319046</v>
      </c>
      <c r="BZ39" s="25">
        <f t="shared" si="58"/>
        <v>0.575734712853968</v>
      </c>
      <c r="CA39" s="30">
        <f t="shared" si="53"/>
        <v>0.503760718049997</v>
      </c>
      <c r="CB39" s="30">
        <f t="shared" si="53"/>
        <v>0.450460011629174</v>
      </c>
      <c r="CC39" s="30">
        <f t="shared" si="53"/>
        <v>0.228506397348391</v>
      </c>
      <c r="CD39" s="25">
        <f t="shared" si="59"/>
        <v>1.81127005605977</v>
      </c>
      <c r="CE39" s="30">
        <f t="shared" si="54"/>
        <v>1.64136447882039</v>
      </c>
      <c r="CF39" s="30">
        <f t="shared" si="54"/>
        <v>1.45207491748512</v>
      </c>
      <c r="CG39" s="26">
        <f t="shared" si="54"/>
        <v>1.81543837825501</v>
      </c>
    </row>
    <row r="40" spans="1:85">
      <c r="A40" s="25" t="s">
        <v>30</v>
      </c>
      <c r="B40" s="25">
        <f>B23/$BR$23</f>
        <v>1.04701195842773</v>
      </c>
      <c r="C40" s="30">
        <f>C23/$BS$23</f>
        <v>1.23463387689918</v>
      </c>
      <c r="D40" s="30">
        <f>D23/$BT$23</f>
        <v>1.28543997116611</v>
      </c>
      <c r="E40" s="26">
        <f>E23/$BU$23</f>
        <v>1.263802531473</v>
      </c>
      <c r="F40" s="25">
        <f>F23/$BR$23</f>
        <v>0.815406093730281</v>
      </c>
      <c r="G40" s="30">
        <f>G23/$BS$23</f>
        <v>1.02324747841296</v>
      </c>
      <c r="H40" s="30">
        <f>H23/$BT$23</f>
        <v>0.966500880600407</v>
      </c>
      <c r="I40" s="26">
        <f>I23/$BU$23</f>
        <v>0.899056293732007</v>
      </c>
      <c r="J40" s="25">
        <f>J23/$BR$23</f>
        <v>0.813796125144876</v>
      </c>
      <c r="K40" s="30">
        <f>K23/$BS$23</f>
        <v>1.03570965149123</v>
      </c>
      <c r="L40" s="30">
        <f>L23/$BT$23</f>
        <v>1.10942117437705</v>
      </c>
      <c r="M40" s="26">
        <f>M23/$BU$23</f>
        <v>1.11639214952591</v>
      </c>
      <c r="N40" s="25">
        <f>N23/$BR$23</f>
        <v>0.990667719695711</v>
      </c>
      <c r="O40" s="30">
        <f>O23/$BS$23</f>
        <v>0.946314234268616</v>
      </c>
      <c r="P40" s="30">
        <f>P23/$BT$23</f>
        <v>0.984484032625799</v>
      </c>
      <c r="Q40" s="26">
        <f>Q23/$BU$23</f>
        <v>1.0270815619291</v>
      </c>
      <c r="R40" s="25">
        <f>R23/$BR$23</f>
        <v>1.05965342630623</v>
      </c>
      <c r="S40" s="30">
        <f>S23/$BS$23</f>
        <v>0.880816398132728</v>
      </c>
      <c r="T40" s="30">
        <f>T23/$BT$23</f>
        <v>1.04471509332377</v>
      </c>
      <c r="U40" s="26">
        <f>U23/$BU$23</f>
        <v>1.0436905749615</v>
      </c>
      <c r="V40" s="25">
        <f>V23/$BR$23</f>
        <v>0.927033263572605</v>
      </c>
      <c r="W40" s="30">
        <f>W23/$BS$23</f>
        <v>1.01076428154839</v>
      </c>
      <c r="X40" s="30">
        <f>X23/$BT$23</f>
        <v>0.956665646780864</v>
      </c>
      <c r="Y40" s="26">
        <f>Y23/$BU$23</f>
        <v>0.894738129701386</v>
      </c>
      <c r="Z40" s="25">
        <f>Z23/$BR$23</f>
        <v>1.50879908706355</v>
      </c>
      <c r="AA40" s="30">
        <f>AA23/$BS$23</f>
        <v>1.56030917488973</v>
      </c>
      <c r="AB40" s="30">
        <f>AB23/$BT$23</f>
        <v>1.49678002055703</v>
      </c>
      <c r="AC40" s="26">
        <f>AC23/$BU$23</f>
        <v>1.39561574256416</v>
      </c>
      <c r="AD40" s="25">
        <f>AD23/$BR$23</f>
        <v>2.15343309166759</v>
      </c>
      <c r="AE40" s="30">
        <f>AE23/$BS$23</f>
        <v>1.86227443894862</v>
      </c>
      <c r="AF40" s="30">
        <f>AF23/$BT$23</f>
        <v>1.90394970102387</v>
      </c>
      <c r="AG40" s="26">
        <f>AG23/$BU$23</f>
        <v>1.99675117743818</v>
      </c>
      <c r="AH40" s="25">
        <f>AH23/$BR$23</f>
        <v>2.30716247404915</v>
      </c>
      <c r="AI40" s="30">
        <f>AI23/$BS$23</f>
        <v>1.64423969311027</v>
      </c>
      <c r="AJ40" s="30">
        <f>AJ23/$BT$23</f>
        <v>1.74929560516905</v>
      </c>
      <c r="AK40" s="26">
        <f>AK23/$BU$23</f>
        <v>1.75078751388292</v>
      </c>
      <c r="AL40" s="25">
        <f>AL23/$BR$23</f>
        <v>1.03033379711152</v>
      </c>
      <c r="AM40" s="30">
        <f>AM23/$BS$23</f>
        <v>1.04868058047002</v>
      </c>
      <c r="AN40" s="30">
        <f>AN23/$BT$23</f>
        <v>1.08505769791979</v>
      </c>
      <c r="AO40" s="26">
        <f>AO23/$BU$23</f>
        <v>1.0570678096889</v>
      </c>
      <c r="AP40" s="25">
        <f>AP23/$BR$23</f>
        <v>0.77861162020659</v>
      </c>
      <c r="AQ40" s="30">
        <f>AQ23/$BS$23</f>
        <v>0.971789850687074</v>
      </c>
      <c r="AR40" s="30">
        <f>AR23/$BT$23</f>
        <v>0.900841421221468</v>
      </c>
      <c r="AS40" s="26">
        <f>AS23/$BU$23</f>
        <v>1.10375710135134</v>
      </c>
      <c r="AT40" s="25">
        <f>AT23/$BR$23</f>
        <v>1.71773866805593</v>
      </c>
      <c r="AU40" s="30">
        <f>AU23/$BS$23</f>
        <v>1.72617668456214</v>
      </c>
      <c r="AV40" s="30">
        <f>AV23/$BT$23</f>
        <v>1.23719497883195</v>
      </c>
      <c r="AW40" s="26">
        <f>AW23/$BU$23</f>
        <v>1.6515108345129</v>
      </c>
      <c r="AX40" s="25">
        <f>AX23/$BR$23</f>
        <v>1.09360915247209</v>
      </c>
      <c r="AY40" s="30">
        <f>AY23/$BS$23</f>
        <v>1.72539202999103</v>
      </c>
      <c r="AZ40" s="30">
        <f>AZ23/$BT$23</f>
        <v>1.91471672746288</v>
      </c>
      <c r="BA40" s="26">
        <f>BA23/$BU$23</f>
        <v>1.00817135706411</v>
      </c>
      <c r="BB40" s="25">
        <f>BB23/$BR$23</f>
        <v>0.690116390177596</v>
      </c>
      <c r="BC40" s="30">
        <f>BC23/$BS$23</f>
        <v>0.507584260510365</v>
      </c>
      <c r="BD40" s="30">
        <f>BD23/$BT$23</f>
        <v>0.723097545746164</v>
      </c>
      <c r="BE40" s="26">
        <f>BE23/$BU$23</f>
        <v>0.629725389077556</v>
      </c>
      <c r="BF40" s="25">
        <f>BF23/$BR$23</f>
        <v>1.05215713119679</v>
      </c>
      <c r="BG40" s="30">
        <f>BG23/$BS$23</f>
        <v>0.819331535391233</v>
      </c>
      <c r="BH40" s="30">
        <f>BH23/$BT$23</f>
        <v>1.02564691347876</v>
      </c>
      <c r="BI40" s="26">
        <f>BI23/$BU$23</f>
        <v>0.791806375743528</v>
      </c>
      <c r="BJ40" s="25">
        <f>BJ23/$BR$23</f>
        <v>1.70603143124811</v>
      </c>
      <c r="BK40" s="30">
        <f>BK23/$BS$23</f>
        <v>1.01616442072794</v>
      </c>
      <c r="BL40" s="30">
        <f>BL23/$BT$23</f>
        <v>1.27770840617551</v>
      </c>
      <c r="BM40" s="26">
        <f>BM23/$BU$23</f>
        <v>1.26245474720266</v>
      </c>
      <c r="BN40" s="25">
        <f>BN23/$BR$23</f>
        <v>1.06389945548532</v>
      </c>
      <c r="BO40" s="30">
        <f>BO23/$BS$23</f>
        <v>1.4690113971326</v>
      </c>
      <c r="BP40" s="30">
        <f>BP23/$BT$23</f>
        <v>1.34709449410168</v>
      </c>
      <c r="BQ40" s="30">
        <f>BQ23/$BU$23</f>
        <v>1.3018317991312</v>
      </c>
      <c r="BR40" s="25">
        <f t="shared" si="55"/>
        <v>0.330007459229926</v>
      </c>
      <c r="BS40" s="30">
        <f t="shared" si="56"/>
        <v>0.278473277135426</v>
      </c>
      <c r="BT40" s="30">
        <f t="shared" si="51"/>
        <v>0.338695198165793</v>
      </c>
      <c r="BU40" s="30">
        <f t="shared" si="51"/>
        <v>0.201737286304918</v>
      </c>
      <c r="BV40" s="25">
        <f t="shared" si="57"/>
        <v>1.25233798421841</v>
      </c>
      <c r="BW40" s="30">
        <f t="shared" si="52"/>
        <v>1.38711621900643</v>
      </c>
      <c r="BX40" s="30">
        <f t="shared" si="52"/>
        <v>0.898095927020784</v>
      </c>
      <c r="BY40" s="30">
        <f>CC23/BU23</f>
        <v>0.877642535031113</v>
      </c>
      <c r="BZ40" s="25">
        <f t="shared" si="58"/>
        <v>0.362230408578566</v>
      </c>
      <c r="CA40" s="30">
        <f t="shared" si="53"/>
        <v>0.542792250011376</v>
      </c>
      <c r="CB40" s="30">
        <f t="shared" si="53"/>
        <v>0.46311429676321</v>
      </c>
      <c r="CC40" s="30">
        <f t="shared" si="53"/>
        <v>0.326002309026581</v>
      </c>
      <c r="CD40" s="25">
        <f t="shared" si="59"/>
        <v>1.74202107876206</v>
      </c>
      <c r="CE40" s="30">
        <f t="shared" si="54"/>
        <v>1.85296207353613</v>
      </c>
      <c r="CF40" s="30">
        <f t="shared" si="54"/>
        <v>1.40618892101016</v>
      </c>
      <c r="CG40" s="26">
        <f t="shared" si="54"/>
        <v>1.16835108120933</v>
      </c>
    </row>
    <row r="41" spans="1:85">
      <c r="A41" s="25" t="s">
        <v>31</v>
      </c>
      <c r="B41" s="25">
        <f>B24/$BR$24</f>
        <v>1.10769097338134</v>
      </c>
      <c r="C41" s="30">
        <f>C24/$BS$24</f>
        <v>1.15803532903344</v>
      </c>
      <c r="D41" s="30">
        <f>D24/$BT$24</f>
        <v>1.30689509525989</v>
      </c>
      <c r="E41" s="26">
        <f>E24/$BU$24</f>
        <v>1.2974608705802</v>
      </c>
      <c r="F41" s="25">
        <f>F24/$BR$24</f>
        <v>0.636521461441534</v>
      </c>
      <c r="G41" s="30">
        <f>G24/$BS$24</f>
        <v>0.899934531342051</v>
      </c>
      <c r="H41" s="30">
        <f>H24/$BT$24</f>
        <v>0.871910815468088</v>
      </c>
      <c r="I41" s="26">
        <f>I24/$BU$24</f>
        <v>0.787093697683233</v>
      </c>
      <c r="J41" s="25">
        <f>J24/$BR$24</f>
        <v>0.741613925332249</v>
      </c>
      <c r="K41" s="30">
        <f>K24/$BS$24</f>
        <v>1.0393135840367</v>
      </c>
      <c r="L41" s="30">
        <f>L24/$BT$24</f>
        <v>1.00422353158681</v>
      </c>
      <c r="M41" s="26">
        <f>M24/$BU$24</f>
        <v>1.02141050154353</v>
      </c>
      <c r="N41" s="25">
        <f>N24/$BR$24</f>
        <v>0.904797894287211</v>
      </c>
      <c r="O41" s="30">
        <f>O24/$BS$24</f>
        <v>0.886867432649383</v>
      </c>
      <c r="P41" s="30">
        <f>P24/$BT$24</f>
        <v>0.974369338856453</v>
      </c>
      <c r="Q41" s="26">
        <f>Q24/$BU$24</f>
        <v>0.96520142481602</v>
      </c>
      <c r="R41" s="25">
        <f>R24/$BR$24</f>
        <v>0.936667694606336</v>
      </c>
      <c r="S41" s="30">
        <f>S24/$BS$24</f>
        <v>0.842257165654136</v>
      </c>
      <c r="T41" s="30">
        <f>T24/$BT$24</f>
        <v>1.01391099678734</v>
      </c>
      <c r="U41" s="26">
        <f>U24/$BU$24</f>
        <v>1.03741430766302</v>
      </c>
      <c r="V41" s="25">
        <f>V24/$BR$24</f>
        <v>0.819864359154845</v>
      </c>
      <c r="W41" s="30">
        <f>W24/$BS$24</f>
        <v>0.799367965142258</v>
      </c>
      <c r="X41" s="30">
        <f>X24/$BT$24</f>
        <v>0.985801680929921</v>
      </c>
      <c r="Y41" s="26">
        <f>Y24/$BU$24</f>
        <v>0.875177557449402</v>
      </c>
      <c r="Z41" s="25">
        <f>Z24/$BR$24</f>
        <v>1.19436867832613</v>
      </c>
      <c r="AA41" s="30">
        <f>AA24/$BS$24</f>
        <v>1.44000307825132</v>
      </c>
      <c r="AB41" s="30">
        <f>AB24/$BT$24</f>
        <v>1.52043138113982</v>
      </c>
      <c r="AC41" s="26">
        <f>AC24/$BU$24</f>
        <v>1.25594024741377</v>
      </c>
      <c r="AD41" s="25">
        <f>AD24/$BR$24</f>
        <v>1.92350703019036</v>
      </c>
      <c r="AE41" s="30">
        <f>AE24/$BS$24</f>
        <v>1.59094853626316</v>
      </c>
      <c r="AF41" s="30">
        <f>AF24/$BT$24</f>
        <v>2.07304645799228</v>
      </c>
      <c r="AG41" s="26">
        <f>AG24/$BU$24</f>
        <v>1.8588082779841</v>
      </c>
      <c r="AH41" s="25">
        <f>AH24/$BR$24</f>
        <v>1.5321443948563</v>
      </c>
      <c r="AI41" s="30">
        <f>AI24/$BS$24</f>
        <v>1.4453730222937</v>
      </c>
      <c r="AJ41" s="30">
        <f>AJ24/$BT$24</f>
        <v>1.75273427803508</v>
      </c>
      <c r="AK41" s="26">
        <f>AK24/$BU$24</f>
        <v>1.91472268632523</v>
      </c>
      <c r="AL41" s="25">
        <f>AL24/$BR$24</f>
        <v>0.935702594650052</v>
      </c>
      <c r="AM41" s="30">
        <f>AM24/$BS$24</f>
        <v>0.823058650606962</v>
      </c>
      <c r="AN41" s="30">
        <f>AN24/$BT$24</f>
        <v>1.05391298398131</v>
      </c>
      <c r="AO41" s="26">
        <f>AO24/$BU$24</f>
        <v>0.987942967258195</v>
      </c>
      <c r="AP41" s="25">
        <f>AP24/$BR$24</f>
        <v>0.551522616873321</v>
      </c>
      <c r="AQ41" s="30">
        <f>AQ24/$BS$24</f>
        <v>0.910954899768489</v>
      </c>
      <c r="AR41" s="30">
        <f>AR24/$BT$24</f>
        <v>0.960752454680757</v>
      </c>
      <c r="AS41" s="26">
        <f>AS24/$BU$24</f>
        <v>1.00841820153832</v>
      </c>
      <c r="AT41" s="25">
        <f>AT24/$BR$24</f>
        <v>0.991247838844847</v>
      </c>
      <c r="AU41" s="30">
        <f>AU24/$BS$24</f>
        <v>1.56142839755099</v>
      </c>
      <c r="AV41" s="30">
        <f>AV24/$BT$24</f>
        <v>1.90598096365254</v>
      </c>
      <c r="AW41" s="26">
        <f>AW24/$BU$24</f>
        <v>1.71276251289791</v>
      </c>
      <c r="AX41" s="25">
        <f>AX24/$BR$24</f>
        <v>1.41009196309845</v>
      </c>
      <c r="AY41" s="30">
        <f>AY24/$BS$24</f>
        <v>1.33107791031571</v>
      </c>
      <c r="AZ41" s="30">
        <f>AZ24/$BT$24</f>
        <v>1.67242818859773</v>
      </c>
      <c r="BA41" s="26">
        <f>BA24/$BU$24</f>
        <v>1.5617446037105</v>
      </c>
      <c r="BB41" s="25">
        <f>BB24/$BR$24</f>
        <v>0.593413388547209</v>
      </c>
      <c r="BC41" s="30">
        <f>BC24/$BS$24</f>
        <v>0.467512278677575</v>
      </c>
      <c r="BD41" s="30">
        <f>BD24/$BT$24</f>
        <v>0.603677936991894</v>
      </c>
      <c r="BE41" s="26">
        <f>BE24/$BU$24</f>
        <v>0.537318447466936</v>
      </c>
      <c r="BF41" s="25">
        <f>BF24/$BR$24</f>
        <v>0.972120604294064</v>
      </c>
      <c r="BG41" s="30">
        <f>BG24/$BS$24</f>
        <v>0.762105520517145</v>
      </c>
      <c r="BH41" s="30">
        <f>BH24/$BT$24</f>
        <v>0.927234870731368</v>
      </c>
      <c r="BI41" s="26">
        <f>BI24/$BU$24</f>
        <v>0.738763268156525</v>
      </c>
      <c r="BJ41" s="25">
        <f>BJ24/$BR$24</f>
        <v>1.27245128834328</v>
      </c>
      <c r="BK41" s="30">
        <f>BK24/$BS$24</f>
        <v>0.950354586676948</v>
      </c>
      <c r="BL41" s="30">
        <f>BL24/$BT$24</f>
        <v>1.32848320726153</v>
      </c>
      <c r="BM41" s="26">
        <f>BM24/$BU$24</f>
        <v>1.24785648957539</v>
      </c>
      <c r="BN41" s="25">
        <f>BN24/$BR$24</f>
        <v>0.994722766474661</v>
      </c>
      <c r="BO41" s="30">
        <f>BO24/$BS$24</f>
        <v>1.23888960150358</v>
      </c>
      <c r="BP41" s="30">
        <f>BP24/$BT$24</f>
        <v>1.28591203125285</v>
      </c>
      <c r="BQ41" s="30">
        <f>BQ24/$BU$24</f>
        <v>1.212597154537</v>
      </c>
      <c r="BR41" s="25">
        <f t="shared" si="55"/>
        <v>0.237714917512148</v>
      </c>
      <c r="BS41" s="30">
        <f t="shared" si="56"/>
        <v>0.183108517959711</v>
      </c>
      <c r="BT41" s="30">
        <f t="shared" si="51"/>
        <v>0.288631679951954</v>
      </c>
      <c r="BU41" s="30">
        <f t="shared" si="51"/>
        <v>0.198388188216693</v>
      </c>
      <c r="BV41" s="25">
        <f t="shared" si="57"/>
        <v>0.958601346419707</v>
      </c>
      <c r="BW41" s="30">
        <f t="shared" si="52"/>
        <v>0.9142657141363</v>
      </c>
      <c r="BX41" s="30">
        <f t="shared" si="52"/>
        <v>0.963452033513419</v>
      </c>
      <c r="BY41" s="30">
        <f t="shared" si="52"/>
        <v>1.11266121900666</v>
      </c>
      <c r="BZ41" s="25">
        <f t="shared" si="58"/>
        <v>0.319647286423622</v>
      </c>
      <c r="CA41" s="30">
        <f t="shared" si="53"/>
        <v>0.540128745374189</v>
      </c>
      <c r="CB41" s="30">
        <f t="shared" si="53"/>
        <v>0.416514724906239</v>
      </c>
      <c r="CC41" s="30">
        <f t="shared" si="53"/>
        <v>0.15270179144044</v>
      </c>
      <c r="CD41" s="25">
        <f t="shared" si="59"/>
        <v>1.3113589265318</v>
      </c>
      <c r="CE41" s="30">
        <f t="shared" si="54"/>
        <v>1.90057397412375</v>
      </c>
      <c r="CF41" s="30">
        <f t="shared" si="54"/>
        <v>1.24680077421295</v>
      </c>
      <c r="CG41" s="26">
        <f t="shared" si="54"/>
        <v>1.48215553601181</v>
      </c>
    </row>
    <row r="42" spans="1:85">
      <c r="A42" s="25" t="s">
        <v>32</v>
      </c>
      <c r="B42" s="25">
        <f>B25/$BR$25</f>
        <v>1.22879640786488</v>
      </c>
      <c r="C42" s="30">
        <f>C25/$BS$25</f>
        <v>1.29111230220952</v>
      </c>
      <c r="D42" s="30">
        <f>D25/$BT$25</f>
        <v>1.15319862279436</v>
      </c>
      <c r="E42" s="26">
        <f>E25/$BU$25</f>
        <v>1.38139435375278</v>
      </c>
      <c r="F42" s="25">
        <f>F25/$BR$25</f>
        <v>0.745557805981572</v>
      </c>
      <c r="G42" s="30">
        <f>G25/$BS$25</f>
        <v>0.999832134607698</v>
      </c>
      <c r="H42" s="30">
        <f>H25/$BT$25</f>
        <v>0.810947371947514</v>
      </c>
      <c r="I42" s="26">
        <f>I25/$BU$25</f>
        <v>0.918826160390125</v>
      </c>
      <c r="J42" s="25">
        <f>J25/$BR$25</f>
        <v>0.870549402749263</v>
      </c>
      <c r="K42" s="30">
        <f>K25/$BS$25</f>
        <v>1.09857499201598</v>
      </c>
      <c r="L42" s="30">
        <f>L25/$BT$25</f>
        <v>0.83639869990537</v>
      </c>
      <c r="M42" s="26">
        <f>M25/$BU$25</f>
        <v>1.16118535607017</v>
      </c>
      <c r="N42" s="25">
        <f>N25/$BR$25</f>
        <v>0.972846761197622</v>
      </c>
      <c r="O42" s="30">
        <f>O25/$BS$25</f>
        <v>0.981572197215991</v>
      </c>
      <c r="P42" s="30">
        <f>P25/$BT$25</f>
        <v>0.87051102582266</v>
      </c>
      <c r="Q42" s="26">
        <f>Q25/$BU$25</f>
        <v>1.04137880239863</v>
      </c>
      <c r="R42" s="25">
        <f>R25/$BR$25</f>
        <v>1.08784220662727</v>
      </c>
      <c r="S42" s="30">
        <f>S25/$BS$25</f>
        <v>1.01062519964067</v>
      </c>
      <c r="T42" s="30">
        <f>T25/$BT$25</f>
        <v>0.875226739558168</v>
      </c>
      <c r="U42" s="26">
        <f>U25/$BU$25</f>
        <v>1.05522527853159</v>
      </c>
      <c r="V42" s="25">
        <f>V25/$BR$25</f>
        <v>0.991369063807462</v>
      </c>
      <c r="W42" s="30">
        <f>W25/$BS$25</f>
        <v>0.924908982985987</v>
      </c>
      <c r="X42" s="30">
        <f>X25/$BT$25</f>
        <v>0.880299573050018</v>
      </c>
      <c r="Y42" s="26">
        <f>Y25/$BU$25</f>
        <v>1.06978818330254</v>
      </c>
      <c r="Z42" s="25">
        <f>Z25/$BR$25</f>
        <v>1.65131671122822</v>
      </c>
      <c r="AA42" s="30">
        <f>AA25/$BS$25</f>
        <v>1.55518459430369</v>
      </c>
      <c r="AB42" s="30">
        <f>AB25/$BT$25</f>
        <v>1.20447693986953</v>
      </c>
      <c r="AC42" s="26">
        <f>AC25/$BU$25</f>
        <v>1.28583303854945</v>
      </c>
      <c r="AD42" s="25">
        <f>AD25/$BR$25</f>
        <v>2.16518369130518</v>
      </c>
      <c r="AE42" s="30">
        <f>AE25/$BS$25</f>
        <v>1.56465662476138</v>
      </c>
      <c r="AF42" s="30">
        <f>AF25/$BT$25</f>
        <v>1.92990409796361</v>
      </c>
      <c r="AG42" s="26">
        <f>AG25/$BU$25</f>
        <v>2.13760908716859</v>
      </c>
      <c r="AH42" s="25">
        <f>AH25/$BR$25</f>
        <v>1.82209321479565</v>
      </c>
      <c r="AI42" s="30">
        <f>AI25/$BS$25</f>
        <v>1.69222393365761</v>
      </c>
      <c r="AJ42" s="30">
        <f>AJ25/$BT$25</f>
        <v>1.78528606026102</v>
      </c>
      <c r="AK42" s="26">
        <f>AK25/$BU$25</f>
        <v>2.21493733185563</v>
      </c>
      <c r="AL42" s="25">
        <f>AL25/$BR$25</f>
        <v>0.844810352021546</v>
      </c>
      <c r="AM42" s="30">
        <f>AM25/$BS$25</f>
        <v>1.10927027061057</v>
      </c>
      <c r="AN42" s="30">
        <f>AN25/$BT$25</f>
        <v>1.06123206509456</v>
      </c>
      <c r="AO42" s="26">
        <f>AO25/$BU$25</f>
        <v>1.03319305880514</v>
      </c>
      <c r="AP42" s="25">
        <f>AP25/$BR$25</f>
        <v>0.582373932338238</v>
      </c>
      <c r="AQ42" s="30">
        <f>AQ25/$BS$25</f>
        <v>1.0730889391766</v>
      </c>
      <c r="AR42" s="30">
        <f>AR25/$BT$25</f>
        <v>0.810167770082185</v>
      </c>
      <c r="AS42" s="26">
        <f>AS25/$BU$25</f>
        <v>1.09090936552736</v>
      </c>
      <c r="AT42" s="25">
        <f>AT25/$BR$25</f>
        <v>1.57263344120322</v>
      </c>
      <c r="AU42" s="30">
        <f>AU25/$BS$25</f>
        <v>1.17185426626406</v>
      </c>
      <c r="AV42" s="30">
        <f>AV25/$BT$25</f>
        <v>0.711990081527958</v>
      </c>
      <c r="AW42" s="26">
        <f>AW25/$BU$25</f>
        <v>1.40326644221484</v>
      </c>
      <c r="AX42" s="25">
        <f>AX25/$BR$25</f>
        <v>1.85398756885126</v>
      </c>
      <c r="AY42" s="30">
        <f>AY25/$BS$25</f>
        <v>1.5069585276086</v>
      </c>
      <c r="AZ42" s="30">
        <f>AZ25/$BT$25</f>
        <v>1.71586638693113</v>
      </c>
      <c r="BA42" s="26">
        <f>BA25/$BU$25</f>
        <v>1.48700868812047</v>
      </c>
      <c r="BB42" s="25">
        <f>BB25/$BR$25</f>
        <v>0.629596841134971</v>
      </c>
      <c r="BC42" s="30">
        <f>BC25/$BS$25</f>
        <v>0.450832815335115</v>
      </c>
      <c r="BD42" s="30">
        <f>BD25/$BT$25</f>
        <v>0.460031400355044</v>
      </c>
      <c r="BE42" s="26">
        <f>BE25/$BU$25</f>
        <v>0.570822982256215</v>
      </c>
      <c r="BF42" s="25">
        <f>BF25/$BR$25</f>
        <v>0.917538419341391</v>
      </c>
      <c r="BG42" s="30">
        <f>BG25/$BS$25</f>
        <v>0.79099623608149</v>
      </c>
      <c r="BH42" s="30">
        <f>BH25/$BT$25</f>
        <v>0.790846807187043</v>
      </c>
      <c r="BI42" s="26">
        <f>BI25/$BU$25</f>
        <v>0.706390158902424</v>
      </c>
      <c r="BJ42" s="25">
        <f>BJ25/$BR$25</f>
        <v>1.43951610518408</v>
      </c>
      <c r="BK42" s="30">
        <f>BK25/$BS$25</f>
        <v>1.2510393020193</v>
      </c>
      <c r="BL42" s="30">
        <f>BL25/$BT$25</f>
        <v>1.28074605073778</v>
      </c>
      <c r="BM42" s="26">
        <f>BM25/$BU$25</f>
        <v>1.23612000821074</v>
      </c>
      <c r="BN42" s="25">
        <f>BN25/$BR$25</f>
        <v>1.08560285931764</v>
      </c>
      <c r="BO42" s="30">
        <f>BO25/$BS$25</f>
        <v>1.31918866046173</v>
      </c>
      <c r="BP42" s="30">
        <f>BP25/$BT$25</f>
        <v>1.11494674286482</v>
      </c>
      <c r="BQ42" s="30">
        <f>BQ25/$BU$25</f>
        <v>1.33570865090992</v>
      </c>
      <c r="BR42" s="25">
        <f t="shared" si="55"/>
        <v>0.252585944078256</v>
      </c>
      <c r="BS42" s="30">
        <f t="shared" si="56"/>
        <v>0.176289440789733</v>
      </c>
      <c r="BT42" s="30">
        <f t="shared" si="51"/>
        <v>0.255714688474584</v>
      </c>
      <c r="BU42" s="30">
        <f t="shared" si="51"/>
        <v>0.208753866944631</v>
      </c>
      <c r="BV42" s="25">
        <f t="shared" si="57"/>
        <v>1.01789899854024</v>
      </c>
      <c r="BW42" s="30">
        <f t="shared" si="52"/>
        <v>1.12982327320442</v>
      </c>
      <c r="BX42" s="30">
        <f t="shared" si="52"/>
        <v>0.918247063880673</v>
      </c>
      <c r="BY42" s="30">
        <f t="shared" si="52"/>
        <v>0.839090654288594</v>
      </c>
      <c r="BZ42" s="25">
        <f t="shared" si="58"/>
        <v>0.305439231356203</v>
      </c>
      <c r="CA42" s="30">
        <f t="shared" si="53"/>
        <v>0.402516780933899</v>
      </c>
      <c r="CB42" s="30">
        <f t="shared" si="53"/>
        <v>0.214213872363127</v>
      </c>
      <c r="CC42" s="30">
        <f t="shared" si="53"/>
        <v>0.160301433275298</v>
      </c>
      <c r="CD42" s="25">
        <f t="shared" si="59"/>
        <v>1.33151608406016</v>
      </c>
      <c r="CE42" s="30">
        <f t="shared" si="54"/>
        <v>1.34574907095135</v>
      </c>
      <c r="CF42" s="30">
        <f t="shared" si="54"/>
        <v>0.860767880483601</v>
      </c>
      <c r="CG42" s="26">
        <f t="shared" si="54"/>
        <v>0.997810027087251</v>
      </c>
    </row>
    <row r="43" spans="1:85">
      <c r="A43" s="25" t="s">
        <v>33</v>
      </c>
      <c r="B43" s="25">
        <f>B26/$BR$26</f>
        <v>0.757848423816233</v>
      </c>
      <c r="C43" s="30">
        <f>C26/$BS$26</f>
        <v>0.808625125690402</v>
      </c>
      <c r="D43" s="30">
        <f>D26/$BT$26</f>
        <v>0.951006794166149</v>
      </c>
      <c r="E43" s="26">
        <f>E26/$BU$26</f>
        <v>0.663959461866614</v>
      </c>
      <c r="F43" s="25">
        <f>F26/$BR$26</f>
        <v>0.692395110133233</v>
      </c>
      <c r="G43" s="30">
        <f>G26/$BS$26</f>
        <v>0.766580407198525</v>
      </c>
      <c r="H43" s="30">
        <f>H26/$BT$26</f>
        <v>0.962784580056557</v>
      </c>
      <c r="I43" s="26">
        <f>I26/$BU$26</f>
        <v>0.725433357752927</v>
      </c>
      <c r="J43" s="25">
        <f>J26/$BR$26</f>
        <v>0.632883456475336</v>
      </c>
      <c r="K43" s="30">
        <f>K26/$BS$26</f>
        <v>0.817671845349364</v>
      </c>
      <c r="L43" s="30">
        <f>L26/$BT$26</f>
        <v>0.89597123762783</v>
      </c>
      <c r="M43" s="26">
        <f>M26/$BU$26</f>
        <v>0.708015563107535</v>
      </c>
      <c r="N43" s="25">
        <f>N26/$BR$26</f>
        <v>0.830836455837613</v>
      </c>
      <c r="O43" s="30">
        <f>O26/$BS$26</f>
        <v>1.01664012257845</v>
      </c>
      <c r="P43" s="30">
        <f>P26/$BT$26</f>
        <v>1.10081100704701</v>
      </c>
      <c r="Q43" s="26">
        <f>Q26/$BU$26</f>
        <v>0.92347726865196</v>
      </c>
      <c r="R43" s="25">
        <f>R26/$BR$26</f>
        <v>0.848034941757287</v>
      </c>
      <c r="S43" s="30">
        <f>S26/$BS$26</f>
        <v>1.10059985276325</v>
      </c>
      <c r="T43" s="30">
        <f>T26/$BT$26</f>
        <v>1.04522129022842</v>
      </c>
      <c r="U43" s="26">
        <f>U26/$BU$26</f>
        <v>0.933267151293679</v>
      </c>
      <c r="V43" s="25">
        <f>V26/$BR$26</f>
        <v>0.747501593806766</v>
      </c>
      <c r="W43" s="30">
        <f>W26/$BS$26</f>
        <v>0.771020556251604</v>
      </c>
      <c r="X43" s="30">
        <f>X26/$BT$26</f>
        <v>0.992080301331751</v>
      </c>
      <c r="Y43" s="26">
        <f>Y26/$BU$26</f>
        <v>0.66562741654092</v>
      </c>
      <c r="Z43" s="25">
        <f>Z26/$BR$26</f>
        <v>0.499361298508502</v>
      </c>
      <c r="AA43" s="30">
        <f>AA26/$BS$26</f>
        <v>0.394884041398308</v>
      </c>
      <c r="AB43" s="30">
        <f>AB26/$BT$26</f>
        <v>0.707061650345606</v>
      </c>
      <c r="AC43" s="26">
        <f>AC26/$BU$26</f>
        <v>0.684095115743999</v>
      </c>
      <c r="AD43" s="25">
        <f>AD26/$BR$26</f>
        <v>0.219755554566502</v>
      </c>
      <c r="AE43" s="30">
        <f>AE26/$BS$26</f>
        <v>0.541411098883665</v>
      </c>
      <c r="AF43" s="30">
        <f>AF26/$BT$26</f>
        <v>0.334404463680601</v>
      </c>
      <c r="AG43" s="26">
        <f>AG26/$BU$26</f>
        <v>0.490729319323774</v>
      </c>
      <c r="AH43" s="25">
        <f>AH26/$BR$26</f>
        <v>0.113365769205168</v>
      </c>
      <c r="AI43" s="30">
        <f>AI26/$BS$26</f>
        <v>0.617374905445118</v>
      </c>
      <c r="AJ43" s="30">
        <f>AJ26/$BT$26</f>
        <v>0.450881452091553</v>
      </c>
      <c r="AK43" s="26">
        <f>AK26/$BU$26</f>
        <v>0.316917221723016</v>
      </c>
      <c r="AL43" s="25">
        <f>AL26/$BR$26</f>
        <v>0.835780793826627</v>
      </c>
      <c r="AM43" s="30">
        <f>AM26/$BS$26</f>
        <v>0.958441137172739</v>
      </c>
      <c r="AN43" s="30">
        <f>AN26/$BT$26</f>
        <v>1.14578393801721</v>
      </c>
      <c r="AO43" s="26">
        <f>AO26/$BU$26</f>
        <v>0.864294673402539</v>
      </c>
      <c r="AP43" s="25">
        <f>AP26/$BR$26</f>
        <v>0.834998007334853</v>
      </c>
      <c r="AQ43" s="30">
        <f>AQ26/$BS$26</f>
        <v>1.11842228273441</v>
      </c>
      <c r="AR43" s="30">
        <f>AR26/$BT$26</f>
        <v>1.2172955403097</v>
      </c>
      <c r="AS43" s="26">
        <f>AS26/$BU$26</f>
        <v>0.880512306933065</v>
      </c>
      <c r="AT43" s="25">
        <f>AT26/$BR$26</f>
        <v>0.254982298534483</v>
      </c>
      <c r="AU43" s="30">
        <f>AU26/$BS$26</f>
        <v>0.122109061032917</v>
      </c>
      <c r="AV43" s="30">
        <f>AV26/$BT$26</f>
        <v>0.17459496892251</v>
      </c>
      <c r="AW43" s="26">
        <f>AW26/$BU$26</f>
        <v>0.39341039929351</v>
      </c>
      <c r="AX43" s="25">
        <f>AX26/$BR$26</f>
        <v>0.447118415554374</v>
      </c>
      <c r="AY43" s="30">
        <f>AY26/$BS$26</f>
        <v>0.420091874291366</v>
      </c>
      <c r="AZ43" s="30">
        <f>AZ26/$BT$26</f>
        <v>0.407615676185533</v>
      </c>
      <c r="BA43" s="26">
        <f>BA26/$BU$26</f>
        <v>0.52041858266441</v>
      </c>
      <c r="BB43" s="25">
        <f>BB26/$BR$26</f>
        <v>1.15832680332232</v>
      </c>
      <c r="BC43" s="30">
        <f>BC26/$BS$26</f>
        <v>1.24666493295641</v>
      </c>
      <c r="BD43" s="30">
        <f>BD26/$BT$26</f>
        <v>1.92418483086961</v>
      </c>
      <c r="BE43" s="26">
        <f>BE26/$BU$26</f>
        <v>1.21600875001738</v>
      </c>
      <c r="BF43" s="25">
        <f>BF26/$BR$26</f>
        <v>0.703795961832025</v>
      </c>
      <c r="BG43" s="30">
        <f>BG26/$BS$26</f>
        <v>0.712489090027529</v>
      </c>
      <c r="BH43" s="30">
        <f>BH26/$BT$26</f>
        <v>1.09208028949092</v>
      </c>
      <c r="BI43" s="26">
        <f>BI26/$BU$26</f>
        <v>0.730250457013222</v>
      </c>
      <c r="BJ43" s="25">
        <f>BJ26/$BR$26</f>
        <v>0.355720048452108</v>
      </c>
      <c r="BK43" s="30">
        <f>BK26/$BS$26</f>
        <v>0.924198559504015</v>
      </c>
      <c r="BL43" s="30">
        <f>BL26/$BT$26</f>
        <v>0.676794033420287</v>
      </c>
      <c r="BM43" s="26">
        <f>BM26/$BU$26</f>
        <v>0.579111828661521</v>
      </c>
      <c r="BN43" s="25">
        <f>BN26/$BR$26</f>
        <v>0.807360441304479</v>
      </c>
      <c r="BO43" s="30">
        <f>BO26/$BS$26</f>
        <v>0.578313580732753</v>
      </c>
      <c r="BP43" s="30">
        <f>BP26/$BT$26</f>
        <v>0.818790874452974</v>
      </c>
      <c r="BQ43" s="30">
        <f>BQ26/$BU$26</f>
        <v>0.664549565169514</v>
      </c>
      <c r="BR43" s="25">
        <f t="shared" si="55"/>
        <v>0.272063268810147</v>
      </c>
      <c r="BS43" s="30">
        <f t="shared" si="56"/>
        <v>0.391841268836313</v>
      </c>
      <c r="BT43" s="30">
        <f t="shared" si="51"/>
        <v>0.707414612663112</v>
      </c>
      <c r="BU43" s="30">
        <f t="shared" si="51"/>
        <v>0.435528387539547</v>
      </c>
      <c r="BV43" s="25">
        <f t="shared" si="57"/>
        <v>0.842970047411511</v>
      </c>
      <c r="BW43" s="30">
        <f t="shared" si="52"/>
        <v>0.886837024923135</v>
      </c>
      <c r="BX43" s="30">
        <f t="shared" si="52"/>
        <v>0.989056397734857</v>
      </c>
      <c r="BY43" s="30">
        <f t="shared" si="52"/>
        <v>1.02372915265852</v>
      </c>
      <c r="BZ43" s="25">
        <f t="shared" si="58"/>
        <v>0.995570367901306</v>
      </c>
      <c r="CA43" s="30">
        <f t="shared" si="53"/>
        <v>1.25450013681234</v>
      </c>
      <c r="CB43" s="30">
        <f t="shared" si="53"/>
        <v>1.78269185305448</v>
      </c>
      <c r="CC43" s="30">
        <f t="shared" si="53"/>
        <v>1.27929446603157</v>
      </c>
      <c r="CD43" s="25">
        <f t="shared" si="59"/>
        <v>0.255386045901744</v>
      </c>
      <c r="CE43" s="30">
        <f t="shared" si="54"/>
        <v>0.390952072952968</v>
      </c>
      <c r="CF43" s="30">
        <f t="shared" si="54"/>
        <v>0.321643832794325</v>
      </c>
      <c r="CG43" s="26">
        <f t="shared" si="54"/>
        <v>0.549862054359453</v>
      </c>
    </row>
    <row r="44" spans="1:85">
      <c r="A44" s="25" t="s">
        <v>34</v>
      </c>
      <c r="B44" s="25">
        <f>B27/$BR$27</f>
        <v>0.737469841220983</v>
      </c>
      <c r="C44" s="30">
        <f>C27/$BS$27</f>
        <v>0.78424448976642</v>
      </c>
      <c r="D44" s="30">
        <f>D27/$BT$27</f>
        <v>0.673511864125397</v>
      </c>
      <c r="E44" s="26">
        <f>E27/$BU$27</f>
        <v>0.675706451233546</v>
      </c>
      <c r="F44" s="25">
        <f>F27/$BR$27</f>
        <v>1.28567284465775</v>
      </c>
      <c r="G44" s="30">
        <f>G27/$BS$27</f>
        <v>1.39134010913971</v>
      </c>
      <c r="H44" s="30">
        <f>H27/$BT$27</f>
        <v>1.22392380403895</v>
      </c>
      <c r="I44" s="26">
        <f>I27/$BU$27</f>
        <v>1.44295738420821</v>
      </c>
      <c r="J44" s="25">
        <f>J27/$BR$27</f>
        <v>1.25316261300772</v>
      </c>
      <c r="K44" s="30">
        <f>K27/$BS$27</f>
        <v>1.09016947526739</v>
      </c>
      <c r="L44" s="30">
        <f>L27/$BT$27</f>
        <v>1.1898636856683</v>
      </c>
      <c r="M44" s="26">
        <f>M27/$BU$27</f>
        <v>1.11459931589703</v>
      </c>
      <c r="N44" s="25">
        <f>N27/$BR$27</f>
        <v>1.00523115407885</v>
      </c>
      <c r="O44" s="30">
        <f>O27/$BS$27</f>
        <v>1.03127932955596</v>
      </c>
      <c r="P44" s="30">
        <f>P27/$BT$27</f>
        <v>0.957904644040165</v>
      </c>
      <c r="Q44" s="26">
        <f>Q27/$BU$27</f>
        <v>1.04252952964108</v>
      </c>
      <c r="R44" s="25">
        <f>R27/$BR$27</f>
        <v>1.14381144165311</v>
      </c>
      <c r="S44" s="30">
        <f>S27/$BS$27</f>
        <v>1.1267379686393</v>
      </c>
      <c r="T44" s="30">
        <f>T27/$BT$27</f>
        <v>1.03890037358868</v>
      </c>
      <c r="U44" s="26">
        <f>U27/$BU$27</f>
        <v>1.1498588235924</v>
      </c>
      <c r="V44" s="25">
        <f>V27/$BR$27</f>
        <v>1.1558743208227</v>
      </c>
      <c r="W44" s="30">
        <f>W27/$BS$27</f>
        <v>1.28638376911436</v>
      </c>
      <c r="X44" s="30">
        <f>X27/$BT$27</f>
        <v>1.00255789814906</v>
      </c>
      <c r="Y44" s="26">
        <f>Y27/$BU$27</f>
        <v>1.10596853927213</v>
      </c>
      <c r="Z44" s="25">
        <f>Z27/$BR$27</f>
        <v>0.559368103202947</v>
      </c>
      <c r="AA44" s="30">
        <f>AA27/$BS$27</f>
        <v>0.351064343404208</v>
      </c>
      <c r="AB44" s="30">
        <f>AB27/$BT$27</f>
        <v>0.753363358916</v>
      </c>
      <c r="AC44" s="26">
        <f>AC27/$BU$27</f>
        <v>0.990989437144333</v>
      </c>
      <c r="AD44" s="25">
        <f>AD27/$BR$27</f>
        <v>0.355943649566939</v>
      </c>
      <c r="AE44" s="30">
        <f>AE27/$BS$27</f>
        <v>0.469812880975922</v>
      </c>
      <c r="AF44" s="30">
        <f>AF27/$BT$27</f>
        <v>0.563296365790442</v>
      </c>
      <c r="AG44" s="26">
        <f>AG27/$BU$27</f>
        <v>0.549898275103926</v>
      </c>
      <c r="AH44" s="25">
        <f>AH27/$BR$27</f>
        <v>0.40268449248408</v>
      </c>
      <c r="AI44" s="30">
        <f>AI27/$BS$27</f>
        <v>0.546108567219624</v>
      </c>
      <c r="AJ44" s="30">
        <f>AJ27/$BT$27</f>
        <v>0.49718242796238</v>
      </c>
      <c r="AK44" s="26">
        <f>AK27/$BU$27</f>
        <v>0.547109120859327</v>
      </c>
      <c r="AL44" s="25">
        <f>AL27/$BR$27</f>
        <v>0.899606067964711</v>
      </c>
      <c r="AM44" s="30">
        <f>AM27/$BS$27</f>
        <v>0.83930962219765</v>
      </c>
      <c r="AN44" s="30">
        <f>AN27/$BT$27</f>
        <v>0.835957858616206</v>
      </c>
      <c r="AO44" s="26">
        <f>AO27/$BU$27</f>
        <v>0.824058175345343</v>
      </c>
      <c r="AP44" s="25">
        <f>AP27/$BR$27</f>
        <v>1.42590824032166</v>
      </c>
      <c r="AQ44" s="30">
        <f>AQ27/$BS$27</f>
        <v>1.14219670828995</v>
      </c>
      <c r="AR44" s="30">
        <f>AR27/$BT$27</f>
        <v>1.01699194056226</v>
      </c>
      <c r="AS44" s="26">
        <f>AS27/$BU$27</f>
        <v>1.01661352038449</v>
      </c>
      <c r="AT44" s="25">
        <f>AT27/$BR$27</f>
        <v>0.321129691881435</v>
      </c>
      <c r="AU44" s="30">
        <f>AU27/$BS$27</f>
        <v>0.23942614141653</v>
      </c>
      <c r="AV44" s="30">
        <f>AV27/$BT$27</f>
        <v>0.124403784057458</v>
      </c>
      <c r="AW44" s="26">
        <f>AW27/$BU$27</f>
        <v>0.486968415836032</v>
      </c>
      <c r="AX44" s="25">
        <f>AX27/$BR$27</f>
        <v>0.656270634218808</v>
      </c>
      <c r="AY44" s="30">
        <f>AY27/$BS$27</f>
        <v>0.504599212520768</v>
      </c>
      <c r="AZ44" s="30">
        <f>AZ27/$BT$27</f>
        <v>0.830936552572269</v>
      </c>
      <c r="BA44" s="26">
        <f>BA27/$BU$27</f>
        <v>1.06530959465825</v>
      </c>
      <c r="BB44" s="25">
        <f>BB27/$BR$27</f>
        <v>1.23697421791328</v>
      </c>
      <c r="BC44" s="30">
        <f>BC27/$BS$27</f>
        <v>1.13973217118217</v>
      </c>
      <c r="BD44" s="30">
        <f>BD27/$BT$27</f>
        <v>1.54309830187805</v>
      </c>
      <c r="BE44" s="26">
        <f>BE27/$BU$27</f>
        <v>1.45314107824955</v>
      </c>
      <c r="BF44" s="25">
        <f>BF27/$BR$27</f>
        <v>1.00321838208449</v>
      </c>
      <c r="BG44" s="30">
        <f>BG27/$BS$27</f>
        <v>1.2445804908588</v>
      </c>
      <c r="BH44" s="30">
        <f>BH27/$BT$27</f>
        <v>1.12255484569731</v>
      </c>
      <c r="BI44" s="26">
        <f>BI27/$BU$27</f>
        <v>1.48645819669765</v>
      </c>
      <c r="BJ44" s="25">
        <f>BJ27/$BR$27</f>
        <v>0.36833235058719</v>
      </c>
      <c r="BK44" s="30">
        <f>BK27/$BS$27</f>
        <v>0.846896106296292</v>
      </c>
      <c r="BL44" s="30">
        <f>BL27/$BT$27</f>
        <v>0.654842238954472</v>
      </c>
      <c r="BM44" s="26">
        <f>BM27/$BU$27</f>
        <v>0.555274940919321</v>
      </c>
      <c r="BN44" s="25">
        <f>BN27/$BR$27</f>
        <v>0.946560687615965</v>
      </c>
      <c r="BO44" s="30">
        <f>BO27/$BS$27</f>
        <v>0.543923840256463</v>
      </c>
      <c r="BP44" s="30">
        <f>BP27/$BT$27</f>
        <v>0.853948491686546</v>
      </c>
      <c r="BQ44" s="30">
        <f>BQ27/$BU$27</f>
        <v>0.678540619697393</v>
      </c>
      <c r="BR44" s="25">
        <f t="shared" si="55"/>
        <v>4.82750832574131</v>
      </c>
      <c r="BS44" s="30">
        <f t="shared" si="56"/>
        <v>5.57452968504111</v>
      </c>
      <c r="BT44" s="30">
        <f t="shared" si="51"/>
        <v>3.70387436033816</v>
      </c>
      <c r="BU44" s="30">
        <f t="shared" si="51"/>
        <v>4.28073637149069</v>
      </c>
      <c r="BV44" s="25">
        <f t="shared" si="57"/>
        <v>0.895808834644771</v>
      </c>
      <c r="BW44" s="30">
        <f t="shared" si="52"/>
        <v>0.738357622653601</v>
      </c>
      <c r="BX44" s="30">
        <f t="shared" si="52"/>
        <v>0.953079134122169</v>
      </c>
      <c r="BY44" s="30">
        <f t="shared" si="52"/>
        <v>1.11956928832484</v>
      </c>
      <c r="BZ44" s="25">
        <f t="shared" si="58"/>
        <v>3.30053536659157</v>
      </c>
      <c r="CA44" s="30">
        <f t="shared" si="53"/>
        <v>2.74714582277086</v>
      </c>
      <c r="CB44" s="30">
        <f t="shared" si="53"/>
        <v>3.45318469300764</v>
      </c>
      <c r="CC44" s="30">
        <f t="shared" si="53"/>
        <v>3.80650853687954</v>
      </c>
      <c r="CD44" s="25">
        <f t="shared" si="59"/>
        <v>0.365065674107964</v>
      </c>
      <c r="CE44" s="30">
        <f t="shared" si="54"/>
        <v>0.421804498433488</v>
      </c>
      <c r="CF44" s="30">
        <f t="shared" si="54"/>
        <v>0.296945300826713</v>
      </c>
      <c r="CG44" s="26">
        <f t="shared" si="54"/>
        <v>0.398212149506179</v>
      </c>
    </row>
    <row r="45" spans="1:85">
      <c r="A45" s="25" t="s">
        <v>35</v>
      </c>
      <c r="B45" s="25">
        <f>B28/$BR$28</f>
        <v>0.803346217909329</v>
      </c>
      <c r="C45" s="30">
        <f>C28/$BS$28</f>
        <v>0.714484301399298</v>
      </c>
      <c r="D45" s="30">
        <f>D28/$BT$28</f>
        <v>0.683603468376869</v>
      </c>
      <c r="E45" s="26">
        <f>E28/$BU$28</f>
        <v>0.709207043596539</v>
      </c>
      <c r="F45" s="25">
        <f>F28/$BR$28</f>
        <v>1.43617185300628</v>
      </c>
      <c r="G45" s="30">
        <f>G28/$BS$28</f>
        <v>1.29922151841507</v>
      </c>
      <c r="H45" s="30">
        <f>H28/$BT$28</f>
        <v>1.24234339424428</v>
      </c>
      <c r="I45" s="26">
        <f>I28/$BU$28</f>
        <v>1.59082168792304</v>
      </c>
      <c r="J45" s="25">
        <f>J28/$BR$28</f>
        <v>1.46051846583172</v>
      </c>
      <c r="K45" s="30">
        <f>K28/$BS$28</f>
        <v>1.21016214235122</v>
      </c>
      <c r="L45" s="30">
        <f>L28/$BT$28</f>
        <v>1.12529446827677</v>
      </c>
      <c r="M45" s="26">
        <f>M28/$BU$28</f>
        <v>1.20562698984926</v>
      </c>
      <c r="N45" s="25">
        <f>N28/$BR$28</f>
        <v>1.05149546782159</v>
      </c>
      <c r="O45" s="30">
        <f>O28/$BS$28</f>
        <v>1.06226177853053</v>
      </c>
      <c r="P45" s="30">
        <f>P28/$BT$28</f>
        <v>0.966390440964158</v>
      </c>
      <c r="Q45" s="26">
        <f>Q28/$BU$28</f>
        <v>1.02924993709577</v>
      </c>
      <c r="R45" s="25">
        <f>R28/$BR$28</f>
        <v>1.15662491559536</v>
      </c>
      <c r="S45" s="30">
        <f>S28/$BS$28</f>
        <v>1.1545531494316</v>
      </c>
      <c r="T45" s="30">
        <f>T28/$BT$28</f>
        <v>1.00737027734517</v>
      </c>
      <c r="U45" s="26">
        <f>U28/$BU$28</f>
        <v>1.1030579464297</v>
      </c>
      <c r="V45" s="25">
        <f>V28/$BR$28</f>
        <v>1.24262981917126</v>
      </c>
      <c r="W45" s="30">
        <f>W28/$BS$28</f>
        <v>1.05896219295874</v>
      </c>
      <c r="X45" s="30">
        <f>X28/$BT$28</f>
        <v>1.15393984114067</v>
      </c>
      <c r="Y45" s="26">
        <f>Y28/$BU$28</f>
        <v>1.1665999362237</v>
      </c>
      <c r="Z45" s="25">
        <f>Z28/$BR$28</f>
        <v>0.548680936753272</v>
      </c>
      <c r="AA45" s="30">
        <f>AA28/$BS$28</f>
        <v>0.292241403914098</v>
      </c>
      <c r="AB45" s="30">
        <f>AB28/$BT$28</f>
        <v>0.592099491937155</v>
      </c>
      <c r="AC45" s="26">
        <f>AC28/$BU$28</f>
        <v>0.817976444930728</v>
      </c>
      <c r="AD45" s="25">
        <f>AD28/$BR$28</f>
        <v>0.639132069110226</v>
      </c>
      <c r="AE45" s="30">
        <f>AE28/$BS$28</f>
        <v>0.57569562524124</v>
      </c>
      <c r="AF45" s="30">
        <f>AF28/$BT$28</f>
        <v>0.691386133236705</v>
      </c>
      <c r="AG45" s="26">
        <f>AG28/$BU$28</f>
        <v>0.542505689090281</v>
      </c>
      <c r="AH45" s="25">
        <f>AH28/$BR$28</f>
        <v>0.58246716794929</v>
      </c>
      <c r="AI45" s="30">
        <f>AI28/$BS$28</f>
        <v>0.721580136405832</v>
      </c>
      <c r="AJ45" s="30">
        <f>AJ28/$BT$28</f>
        <v>0.615595351171296</v>
      </c>
      <c r="AK45" s="26">
        <f>AK28/$BU$28</f>
        <v>0.627654597786451</v>
      </c>
      <c r="AL45" s="25">
        <f>AL28/$BR$28</f>
        <v>0.866670961782502</v>
      </c>
      <c r="AM45" s="30">
        <f>AM28/$BS$28</f>
        <v>0.733079054958701</v>
      </c>
      <c r="AN45" s="30">
        <f>AN28/$BT$28</f>
        <v>0.767746381749965</v>
      </c>
      <c r="AO45" s="26">
        <f>AO28/$BU$28</f>
        <v>0.966362096659875</v>
      </c>
      <c r="AP45" s="25">
        <f>AP28/$BR$28</f>
        <v>1.31868763626875</v>
      </c>
      <c r="AQ45" s="30">
        <f>AQ28/$BS$28</f>
        <v>0.964447794273364</v>
      </c>
      <c r="AR45" s="30">
        <f>AR28/$BT$28</f>
        <v>1.34014363476293</v>
      </c>
      <c r="AS45" s="26">
        <f>AS28/$BU$28</f>
        <v>0.986340665742508</v>
      </c>
      <c r="AT45" s="25">
        <f>AT28/$BR$28</f>
        <v>0.385855723390005</v>
      </c>
      <c r="AU45" s="30">
        <f>AU28/$BS$28</f>
        <v>0.172531412066805</v>
      </c>
      <c r="AV45" s="30">
        <f>AV28/$BT$28</f>
        <v>0.161367316666608</v>
      </c>
      <c r="AW45" s="26">
        <f>AW28/$BU$28</f>
        <v>0.44244605251643</v>
      </c>
      <c r="AX45" s="25">
        <f>AX28/$BR$28</f>
        <v>0.785762988012043</v>
      </c>
      <c r="AY45" s="30">
        <f>AY28/$BS$28</f>
        <v>0.679329683831251</v>
      </c>
      <c r="AZ45" s="30">
        <f>AZ28/$BT$28</f>
        <v>0.751451884643449</v>
      </c>
      <c r="BA45" s="26">
        <f>BA28/$BU$28</f>
        <v>1.22537011043318</v>
      </c>
      <c r="BB45" s="25">
        <f>BB28/$BR$28</f>
        <v>1.37259833384633</v>
      </c>
      <c r="BC45" s="30">
        <f>BC28/$BS$28</f>
        <v>1.26648429412132</v>
      </c>
      <c r="BD45" s="30">
        <f>BD28/$BT$28</f>
        <v>1.28351295111781</v>
      </c>
      <c r="BE45" s="26">
        <f>BE28/$BU$28</f>
        <v>1.55357125174066</v>
      </c>
      <c r="BF45" s="25">
        <f>BF28/$BR$28</f>
        <v>1.09464667695675</v>
      </c>
      <c r="BG45" s="30">
        <f>BG28/$BS$28</f>
        <v>1.31667844505875</v>
      </c>
      <c r="BH45" s="30">
        <f>BH28/$BT$28</f>
        <v>1.13779198282816</v>
      </c>
      <c r="BI45" s="26">
        <f>BI28/$BU$28</f>
        <v>1.3896926322766</v>
      </c>
      <c r="BJ45" s="25">
        <f>BJ28/$BR$28</f>
        <v>0.367432562098392</v>
      </c>
      <c r="BK45" s="30">
        <f>BK28/$BS$28</f>
        <v>0.901907098473731</v>
      </c>
      <c r="BL45" s="30">
        <f>BL28/$BT$28</f>
        <v>0.644534473277254</v>
      </c>
      <c r="BM45" s="26">
        <f>BM28/$BU$28</f>
        <v>0.683193275496332</v>
      </c>
      <c r="BN45" s="25">
        <f>BN28/$BR$28</f>
        <v>0.963368920328844</v>
      </c>
      <c r="BO45" s="30">
        <f>BO28/$BS$28</f>
        <v>0.489340149609776</v>
      </c>
      <c r="BP45" s="30">
        <f>BP28/$BT$28</f>
        <v>0.741535155340124</v>
      </c>
      <c r="BQ45" s="30">
        <f>BQ28/$BU$28</f>
        <v>0.707168815907058</v>
      </c>
      <c r="BR45" s="25">
        <f t="shared" si="55"/>
        <v>3.11879531403727</v>
      </c>
      <c r="BS45" s="30">
        <f t="shared" si="56"/>
        <v>2.40168699350164</v>
      </c>
      <c r="BT45" s="30">
        <f t="shared" si="51"/>
        <v>2.58005133548058</v>
      </c>
      <c r="BU45" s="30">
        <f t="shared" si="51"/>
        <v>2.6953312546043</v>
      </c>
      <c r="BV45" s="25">
        <f t="shared" si="57"/>
        <v>0.905763169018198</v>
      </c>
      <c r="BW45" s="30">
        <f t="shared" si="52"/>
        <v>0.921169973581264</v>
      </c>
      <c r="BX45" s="30">
        <f t="shared" si="52"/>
        <v>0.997648128783804</v>
      </c>
      <c r="BY45" s="30">
        <f t="shared" si="52"/>
        <v>0.833535405672777</v>
      </c>
      <c r="BZ45" s="25">
        <f t="shared" si="58"/>
        <v>2.48304459567937</v>
      </c>
      <c r="CA45" s="30">
        <f t="shared" si="53"/>
        <v>1.64830229324854</v>
      </c>
      <c r="CB45" s="30">
        <f t="shared" si="53"/>
        <v>1.71048076902678</v>
      </c>
      <c r="CC45" s="30">
        <f t="shared" si="53"/>
        <v>1.68987525800222</v>
      </c>
      <c r="CD45" s="25">
        <f t="shared" si="59"/>
        <v>0.336385179776529</v>
      </c>
      <c r="CE45" s="30">
        <f t="shared" si="54"/>
        <v>0.363408531960151</v>
      </c>
      <c r="CF45" s="30">
        <f t="shared" si="54"/>
        <v>0.322696822488943</v>
      </c>
      <c r="CG45" s="26">
        <f t="shared" si="54"/>
        <v>0.385065823338176</v>
      </c>
    </row>
    <row r="46" spans="1:85">
      <c r="A46" s="25" t="s">
        <v>36</v>
      </c>
      <c r="B46" s="25">
        <f>B29/$BR$29</f>
        <v>0.67700089435845</v>
      </c>
      <c r="C46" s="30">
        <f>C29/$BS$29</f>
        <v>0.829491748509323</v>
      </c>
      <c r="D46" s="30">
        <f>D29/$BT$29</f>
        <v>0.876705997274619</v>
      </c>
      <c r="E46" s="26">
        <f>E29/$BU$29</f>
        <v>0.74101876492669</v>
      </c>
      <c r="F46" s="25">
        <f>F29/$BR$29</f>
        <v>1.46473487731155</v>
      </c>
      <c r="G46" s="30">
        <f>G29/$BS$29</f>
        <v>1.43170058623581</v>
      </c>
      <c r="H46" s="30">
        <f>H29/$BT$29</f>
        <v>1.38798030424931</v>
      </c>
      <c r="I46" s="26">
        <f>I29/$BU$29</f>
        <v>1.30546640275324</v>
      </c>
      <c r="J46" s="25">
        <f>J29/$BR$29</f>
        <v>1.454527822654</v>
      </c>
      <c r="K46" s="30">
        <f>K29/$BS$29</f>
        <v>1.27194631370853</v>
      </c>
      <c r="L46" s="30">
        <f>L29/$BT$29</f>
        <v>1.30079637662975</v>
      </c>
      <c r="M46" s="26">
        <f>M29/$BU$29</f>
        <v>1.1237005732396</v>
      </c>
      <c r="N46" s="25">
        <f>N29/$BR$29</f>
        <v>0.986383755686151</v>
      </c>
      <c r="O46" s="30">
        <f>O29/$BS$29</f>
        <v>1.09657575137305</v>
      </c>
      <c r="P46" s="30">
        <f>P29/$BT$29</f>
        <v>1.15308916397729</v>
      </c>
      <c r="Q46" s="26">
        <f>Q29/$BU$29</f>
        <v>1.03286200122218</v>
      </c>
      <c r="R46" s="25">
        <f>R29/$BR$29</f>
        <v>1.11471362375033</v>
      </c>
      <c r="S46" s="30">
        <f>S29/$BS$29</f>
        <v>1.20277495633627</v>
      </c>
      <c r="T46" s="30">
        <f>T29/$BT$29</f>
        <v>1.31051640148346</v>
      </c>
      <c r="U46" s="26">
        <f>U29/$BU$29</f>
        <v>1.02390644783519</v>
      </c>
      <c r="V46" s="25">
        <f>V29/$BR$29</f>
        <v>1.24613157787427</v>
      </c>
      <c r="W46" s="30">
        <f>W29/$BS$29</f>
        <v>1.37799041370837</v>
      </c>
      <c r="X46" s="30">
        <f>X29/$BT$29</f>
        <v>1.2834237795774</v>
      </c>
      <c r="Y46" s="26">
        <f>Y29/$BU$29</f>
        <v>1.27969011506266</v>
      </c>
      <c r="Z46" s="25">
        <f>Z29/$BR$29</f>
        <v>0.565169109975068</v>
      </c>
      <c r="AA46" s="30">
        <f>AA29/$BS$29</f>
        <v>0.348539628419197</v>
      </c>
      <c r="AB46" s="30">
        <f>AB29/$BT$29</f>
        <v>0.663233037488478</v>
      </c>
      <c r="AC46" s="26">
        <f>AC29/$BU$29</f>
        <v>0.784204884565816</v>
      </c>
      <c r="AD46" s="25">
        <f>AD29/$BR$29</f>
        <v>0.544179663057584</v>
      </c>
      <c r="AE46" s="30">
        <f>AE29/$BS$29</f>
        <v>0.584655082458133</v>
      </c>
      <c r="AF46" s="30">
        <f>AF29/$BT$29</f>
        <v>0.679537723479128</v>
      </c>
      <c r="AG46" s="26">
        <f>AG29/$BU$29</f>
        <v>0.539613358552469</v>
      </c>
      <c r="AH46" s="25">
        <f>AH29/$BR$29</f>
        <v>0.581911797290703</v>
      </c>
      <c r="AI46" s="30">
        <f>AI29/$BS$29</f>
        <v>0.573365361586881</v>
      </c>
      <c r="AJ46" s="30">
        <f>AJ29/$BT$29</f>
        <v>0.660648936375619</v>
      </c>
      <c r="AK46" s="26">
        <f>AK29/$BU$29</f>
        <v>0.548896676628871</v>
      </c>
      <c r="AL46" s="25">
        <f>AL29/$BR$29</f>
        <v>0.940531182897614</v>
      </c>
      <c r="AM46" s="30">
        <f>AM29/$BS$29</f>
        <v>0.958744907423983</v>
      </c>
      <c r="AN46" s="30">
        <f>AN29/$BT$29</f>
        <v>1.04125991361634</v>
      </c>
      <c r="AO46" s="26">
        <f>AO29/$BU$29</f>
        <v>0.956685158866594</v>
      </c>
      <c r="AP46" s="25">
        <f>AP29/$BR$29</f>
        <v>1.1195171956899</v>
      </c>
      <c r="AQ46" s="30">
        <f>AQ29/$BS$29</f>
        <v>1.11489444575002</v>
      </c>
      <c r="AR46" s="30">
        <f>AR29/$BT$29</f>
        <v>1.20745469523371</v>
      </c>
      <c r="AS46" s="26">
        <f>AS29/$BU$29</f>
        <v>0.955345023089595</v>
      </c>
      <c r="AT46" s="25">
        <f>AT29/$BR$29</f>
        <v>0.418447619029143</v>
      </c>
      <c r="AU46" s="30">
        <f>AU29/$BS$29</f>
        <v>0.189161564571231</v>
      </c>
      <c r="AV46" s="30">
        <f>AV29/$BT$29</f>
        <v>0.151773423027806</v>
      </c>
      <c r="AW46" s="26">
        <f>AW29/$BU$29</f>
        <v>0.469276972492183</v>
      </c>
      <c r="AX46" s="25">
        <f>AX29/$BR$29</f>
        <v>0.523775266751163</v>
      </c>
      <c r="AY46" s="30">
        <f>AY29/$BS$29</f>
        <v>0.419266443146592</v>
      </c>
      <c r="AZ46" s="30">
        <f>AZ29/$BT$29</f>
        <v>0.535108064269702</v>
      </c>
      <c r="BA46" s="26">
        <f>BA29/$BU$29</f>
        <v>0.714272799108661</v>
      </c>
      <c r="BB46" s="25">
        <f>BB29/$BR$29</f>
        <v>1.52667899232982</v>
      </c>
      <c r="BC46" s="30">
        <f>BC29/$BS$29</f>
        <v>1.7961965608431</v>
      </c>
      <c r="BD46" s="30">
        <f>BD29/$BT$29</f>
        <v>1.22061769138237</v>
      </c>
      <c r="BE46" s="26">
        <f>BE29/$BU$29</f>
        <v>1.48688914250378</v>
      </c>
      <c r="BF46" s="25">
        <f>BF29/$BR$29</f>
        <v>1.13464546491428</v>
      </c>
      <c r="BG46" s="30">
        <f>BG29/$BS$29</f>
        <v>1.51904093412279</v>
      </c>
      <c r="BH46" s="30">
        <f>BH29/$BT$29</f>
        <v>1.39792220950542</v>
      </c>
      <c r="BI46" s="26">
        <f>BI29/$BU$29</f>
        <v>1.30669696420749</v>
      </c>
      <c r="BJ46" s="25">
        <f>BJ29/$BR$29</f>
        <v>0.402189384469987</v>
      </c>
      <c r="BK46" s="30">
        <f>BK29/$BS$29</f>
        <v>0.810438343594227</v>
      </c>
      <c r="BL46" s="30">
        <f>BL29/$BT$29</f>
        <v>0.799428231767332</v>
      </c>
      <c r="BM46" s="26">
        <f>BM29/$BU$29</f>
        <v>0.77293417955084</v>
      </c>
      <c r="BN46" s="25">
        <f>BN29/$BR$29</f>
        <v>0.89979768679994</v>
      </c>
      <c r="BO46" s="30">
        <f>BO29/$BS$29</f>
        <v>0.581255893073325</v>
      </c>
      <c r="BP46" s="30">
        <f>BP29/$BT$29</f>
        <v>0.870913795240143</v>
      </c>
      <c r="BQ46" s="30">
        <f>BQ29/$BU$29</f>
        <v>0.703127589409131</v>
      </c>
      <c r="BR46" s="25">
        <f t="shared" si="55"/>
        <v>0.739678559056333</v>
      </c>
      <c r="BS46" s="30">
        <f t="shared" si="56"/>
        <v>0.675858573985365</v>
      </c>
      <c r="BT46" s="30">
        <f t="shared" si="51"/>
        <v>1.05375817080147</v>
      </c>
      <c r="BU46" s="30">
        <f t="shared" si="51"/>
        <v>0.963671120595757</v>
      </c>
      <c r="BV46" s="25">
        <f t="shared" si="57"/>
        <v>1.04119654064233</v>
      </c>
      <c r="BW46" s="30">
        <f t="shared" si="52"/>
        <v>0.947329067815506</v>
      </c>
      <c r="BX46" s="30">
        <f t="shared" si="52"/>
        <v>1.20371716182916</v>
      </c>
      <c r="BY46" s="30">
        <f t="shared" si="52"/>
        <v>0.850218204201335</v>
      </c>
      <c r="BZ46" s="25">
        <f t="shared" si="58"/>
        <v>1.01424791399825</v>
      </c>
      <c r="CA46" s="30">
        <f t="shared" si="53"/>
        <v>0.936189886756782</v>
      </c>
      <c r="CB46" s="30">
        <f t="shared" si="53"/>
        <v>1.20972483835709</v>
      </c>
      <c r="CC46" s="30">
        <f t="shared" si="53"/>
        <v>1.18833058283584</v>
      </c>
      <c r="CD46" s="25">
        <f t="shared" si="59"/>
        <v>0.241344818481295</v>
      </c>
      <c r="CE46" s="30">
        <f t="shared" si="54"/>
        <v>0.311361520997903</v>
      </c>
      <c r="CF46" s="30">
        <f t="shared" si="54"/>
        <v>0.372599205152986</v>
      </c>
      <c r="CG46" s="26">
        <f t="shared" si="54"/>
        <v>0.486334151077751</v>
      </c>
    </row>
    <row r="47" spans="1:85">
      <c r="A47" s="25" t="s">
        <v>37</v>
      </c>
      <c r="B47" s="25">
        <f>B30/$BR$30</f>
        <v>0.818549516819398</v>
      </c>
      <c r="C47" s="30">
        <f>C30/$BS$30</f>
        <v>0.72706564556316</v>
      </c>
      <c r="D47" s="30">
        <f>D30/$BT$30</f>
        <v>0.651395711262423</v>
      </c>
      <c r="E47" s="26">
        <f>E30/$BU$30</f>
        <v>0.732681811673444</v>
      </c>
      <c r="F47" s="25">
        <f>F30/$BR$30</f>
        <v>1.53237935398013</v>
      </c>
      <c r="G47" s="30">
        <f>G30/$BS$30</f>
        <v>1.14736393865557</v>
      </c>
      <c r="H47" s="30">
        <f>H30/$BT$30</f>
        <v>1.0126605560014</v>
      </c>
      <c r="I47" s="26">
        <f>I30/$BU$30</f>
        <v>1.17046598543863</v>
      </c>
      <c r="J47" s="25">
        <f>J30/$BR$30</f>
        <v>1.51062014955011</v>
      </c>
      <c r="K47" s="30">
        <f>K30/$BS$30</f>
        <v>1.23745933350108</v>
      </c>
      <c r="L47" s="30">
        <f>L30/$BT$30</f>
        <v>0.931375800276236</v>
      </c>
      <c r="M47" s="26">
        <f>M30/$BU$30</f>
        <v>1.1262215504651</v>
      </c>
      <c r="N47" s="25">
        <f>N30/$BR$30</f>
        <v>1.16924424372866</v>
      </c>
      <c r="O47" s="30">
        <f>O30/$BS$30</f>
        <v>1.05202207350326</v>
      </c>
      <c r="P47" s="30">
        <f>P30/$BT$30</f>
        <v>0.883151342060803</v>
      </c>
      <c r="Q47" s="26">
        <f>Q30/$BU$30</f>
        <v>1.06111282284648</v>
      </c>
      <c r="R47" s="25">
        <f>R30/$BR$30</f>
        <v>1.18708048272788</v>
      </c>
      <c r="S47" s="30">
        <f>S30/$BS$30</f>
        <v>1.26510192733782</v>
      </c>
      <c r="T47" s="30">
        <f>T30/$BT$30</f>
        <v>0.997684353517049</v>
      </c>
      <c r="U47" s="26">
        <f>U30/$BU$30</f>
        <v>1.11563281872553</v>
      </c>
      <c r="V47" s="25">
        <f>V30/$BR$30</f>
        <v>1.23129370116922</v>
      </c>
      <c r="W47" s="30">
        <f>W30/$BS$30</f>
        <v>1.29503983568421</v>
      </c>
      <c r="X47" s="30">
        <f>X30/$BT$30</f>
        <v>0.993770499938948</v>
      </c>
      <c r="Y47" s="26">
        <f>Y30/$BU$30</f>
        <v>1.25348765865557</v>
      </c>
      <c r="Z47" s="25">
        <f>Z30/$BR$30</f>
        <v>0.702273557456755</v>
      </c>
      <c r="AA47" s="30">
        <f>AA30/$BS$30</f>
        <v>0.331462074763252</v>
      </c>
      <c r="AB47" s="30">
        <f>AB30/$BT$30</f>
        <v>0.572006586053894</v>
      </c>
      <c r="AC47" s="26">
        <f>AC30/$BU$30</f>
        <v>0.74990141899993</v>
      </c>
      <c r="AD47" s="25">
        <f>AD30/$BR$30</f>
        <v>0.488904635733359</v>
      </c>
      <c r="AE47" s="30">
        <f>AE30/$BS$30</f>
        <v>0.586915920660392</v>
      </c>
      <c r="AF47" s="30">
        <f>AF30/$BT$30</f>
        <v>0.443704517758971</v>
      </c>
      <c r="AG47" s="26">
        <f>AG30/$BU$30</f>
        <v>0.57173429337143</v>
      </c>
      <c r="AH47" s="25">
        <f>AH30/$BR$30</f>
        <v>0.392189542974389</v>
      </c>
      <c r="AI47" s="30">
        <f>AI30/$BS$30</f>
        <v>0.524363879915196</v>
      </c>
      <c r="AJ47" s="30">
        <f>AJ30/$BT$30</f>
        <v>0.478397292700899</v>
      </c>
      <c r="AK47" s="26">
        <f>AK30/$BU$30</f>
        <v>0.577673210802569</v>
      </c>
      <c r="AL47" s="25">
        <f>AL30/$BR$30</f>
        <v>1.00108873550453</v>
      </c>
      <c r="AM47" s="30">
        <f>AM30/$BS$30</f>
        <v>0.896911704061989</v>
      </c>
      <c r="AN47" s="30">
        <f>AN30/$BT$30</f>
        <v>0.813673368579876</v>
      </c>
      <c r="AO47" s="26">
        <f>AO30/$BU$30</f>
        <v>1.02705246794497</v>
      </c>
      <c r="AP47" s="25">
        <f>AP30/$BR$30</f>
        <v>1.18434665764819</v>
      </c>
      <c r="AQ47" s="30">
        <f>AQ30/$BS$30</f>
        <v>1.06743935225083</v>
      </c>
      <c r="AR47" s="30">
        <f>AR30/$BT$30</f>
        <v>0.940358390814386</v>
      </c>
      <c r="AS47" s="26">
        <f>AS30/$BU$30</f>
        <v>1.01742395819982</v>
      </c>
      <c r="AT47" s="25">
        <f>AT30/$BR$30</f>
        <v>0.564707102556876</v>
      </c>
      <c r="AU47" s="30">
        <f>AU30/$BS$30</f>
        <v>0.221689914915403</v>
      </c>
      <c r="AV47" s="30">
        <f>AV30/$BT$30</f>
        <v>0.144312281946162</v>
      </c>
      <c r="AW47" s="26">
        <f>AW30/$BU$30</f>
        <v>0.548863312261514</v>
      </c>
      <c r="AX47" s="25">
        <f>AX30/$BR$30</f>
        <v>0.66214329199727</v>
      </c>
      <c r="AY47" s="30">
        <f>AY30/$BS$30</f>
        <v>0.371474739692295</v>
      </c>
      <c r="AZ47" s="30">
        <f>AZ30/$BT$30</f>
        <v>0.348776697839156</v>
      </c>
      <c r="BA47" s="26">
        <f>BA30/$BU$30</f>
        <v>0.862520851035863</v>
      </c>
      <c r="BB47" s="25">
        <f>BB30/$BR$30</f>
        <v>1.57329376177781</v>
      </c>
      <c r="BC47" s="30">
        <f>BC30/$BS$30</f>
        <v>1.96888855954562</v>
      </c>
      <c r="BD47" s="30">
        <f>BD30/$BT$30</f>
        <v>1.14661748515606</v>
      </c>
      <c r="BE47" s="26">
        <f>BE30/$BU$30</f>
        <v>1.37179351073575</v>
      </c>
      <c r="BF47" s="25">
        <f>BF30/$BR$30</f>
        <v>1.28555373804269</v>
      </c>
      <c r="BG47" s="30">
        <f>BG30/$BS$30</f>
        <v>1.40396098362722</v>
      </c>
      <c r="BH47" s="30">
        <f>BH30/$BT$30</f>
        <v>1.03781682202883</v>
      </c>
      <c r="BI47" s="26">
        <f>BI30/$BU$30</f>
        <v>1.29143862490873</v>
      </c>
      <c r="BJ47" s="25">
        <f>BJ30/$BR$30</f>
        <v>0.487928214683717</v>
      </c>
      <c r="BK47" s="30">
        <f>BK30/$BS$30</f>
        <v>0.817535218345656</v>
      </c>
      <c r="BL47" s="30">
        <f>BL30/$BT$30</f>
        <v>0.584894836571254</v>
      </c>
      <c r="BM47" s="26">
        <f>BM30/$BU$30</f>
        <v>0.652806047526745</v>
      </c>
      <c r="BN47" s="25">
        <f>BN30/$BR$30</f>
        <v>0.95607025876962</v>
      </c>
      <c r="BO47" s="30">
        <f>BO30/$BS$30</f>
        <v>0.587191213446264</v>
      </c>
      <c r="BP47" s="30">
        <f>BP30/$BT$30</f>
        <v>0.709070731088915</v>
      </c>
      <c r="BQ47" s="30">
        <f>BQ30/$BU$30</f>
        <v>0.742927181459896</v>
      </c>
      <c r="BR47" s="25">
        <f t="shared" si="55"/>
        <v>0.629792027299987</v>
      </c>
      <c r="BS47" s="30">
        <f t="shared" si="56"/>
        <v>0.677132231590045</v>
      </c>
      <c r="BT47" s="30">
        <f t="shared" si="51"/>
        <v>0.73427978017054</v>
      </c>
      <c r="BU47" s="30">
        <f t="shared" si="51"/>
        <v>0.875741883438872</v>
      </c>
      <c r="BV47" s="25">
        <f t="shared" si="57"/>
        <v>0.85400533674339</v>
      </c>
      <c r="BW47" s="30">
        <f t="shared" si="52"/>
        <v>0.872122657489055</v>
      </c>
      <c r="BX47" s="30">
        <f t="shared" si="52"/>
        <v>0.932237419106867</v>
      </c>
      <c r="BY47" s="30">
        <f t="shared" si="52"/>
        <v>0.839757614013227</v>
      </c>
      <c r="BZ47" s="25">
        <f t="shared" si="58"/>
        <v>0.86667416187607</v>
      </c>
      <c r="CA47" s="30">
        <f t="shared" si="53"/>
        <v>0.97706970968894</v>
      </c>
      <c r="CB47" s="30">
        <f t="shared" si="53"/>
        <v>0.76637047626461</v>
      </c>
      <c r="CC47" s="30">
        <f t="shared" si="53"/>
        <v>1.16732647390248</v>
      </c>
      <c r="CD47" s="25">
        <f t="shared" si="59"/>
        <v>0.244393288057421</v>
      </c>
      <c r="CE47" s="30">
        <f t="shared" si="54"/>
        <v>0.328750855457017</v>
      </c>
      <c r="CF47" s="30">
        <f t="shared" si="54"/>
        <v>0.272760931774961</v>
      </c>
      <c r="CG47" s="26">
        <f>CK30/BU30</f>
        <v>0.488411453874804</v>
      </c>
    </row>
    <row r="48" ht="14.25" spans="1:85">
      <c r="A48" s="22" t="s">
        <v>38</v>
      </c>
      <c r="B48" s="22">
        <f>B31/$BR$31</f>
        <v>0.770400627916015</v>
      </c>
      <c r="C48" s="43">
        <f>C31/$BS$31</f>
        <v>0.745357896684243</v>
      </c>
      <c r="D48" s="43">
        <f>D31/$BT$31</f>
        <v>0.926891367404763</v>
      </c>
      <c r="E48" s="23">
        <f>E31/$BU$31</f>
        <v>0.806204241511005</v>
      </c>
      <c r="F48" s="22">
        <f>F31/$BR$31</f>
        <v>1.28160427562131</v>
      </c>
      <c r="G48" s="43">
        <f>G31/$BS$31</f>
        <v>1.03417512675237</v>
      </c>
      <c r="H48" s="43">
        <f>H31/$BT$31</f>
        <v>1.31981952568172</v>
      </c>
      <c r="I48" s="23">
        <f>I31/$BU$31</f>
        <v>0.970882709222151</v>
      </c>
      <c r="J48" s="22">
        <f>J31/$BR$31</f>
        <v>1.28903158948539</v>
      </c>
      <c r="K48" s="43">
        <f>K31/$BS$31</f>
        <v>0.917684533109745</v>
      </c>
      <c r="L48" s="43">
        <f>L31/$BT$31</f>
        <v>1.22740165904071</v>
      </c>
      <c r="M48" s="23">
        <f>M31/$BU$31</f>
        <v>1.10805670757185</v>
      </c>
      <c r="N48" s="22">
        <f>N31/$BR$31</f>
        <v>0.977550660400276</v>
      </c>
      <c r="O48" s="43">
        <f>O31/$BS$31</f>
        <v>1.07116119634988</v>
      </c>
      <c r="P48" s="43">
        <f>P31/$BT$31</f>
        <v>1.23338173961993</v>
      </c>
      <c r="Q48" s="23">
        <f>Q31/$BU$31</f>
        <v>1.0480711257761</v>
      </c>
      <c r="R48" s="22">
        <f>R31/$BR$31</f>
        <v>0.974388630443822</v>
      </c>
      <c r="S48" s="43">
        <f>S31/$BS$31</f>
        <v>1.35469791468276</v>
      </c>
      <c r="T48" s="43">
        <f>T31/$BT$31</f>
        <v>1.34410939303174</v>
      </c>
      <c r="U48" s="23">
        <f>U31/$BU$31</f>
        <v>1.0403628594757</v>
      </c>
      <c r="V48" s="22">
        <f>V31/$BR$31</f>
        <v>1.05050961412772</v>
      </c>
      <c r="W48" s="43">
        <f>W31/$BS$31</f>
        <v>1.1825732082484</v>
      </c>
      <c r="X48" s="43">
        <f>X31/$BT$31</f>
        <v>1.48122378662567</v>
      </c>
      <c r="Y48" s="23">
        <f>Y31/$BU$31</f>
        <v>1.31184637648759</v>
      </c>
      <c r="Z48" s="22">
        <f>Z31/$BR$31</f>
        <v>0.696572932737809</v>
      </c>
      <c r="AA48" s="43">
        <f>AA31/$BS$31</f>
        <v>0.326221928192883</v>
      </c>
      <c r="AB48" s="43">
        <f>AB31/$BT$31</f>
        <v>0.737572658357516</v>
      </c>
      <c r="AC48" s="23">
        <f>AC31/$BU$31</f>
        <v>0.758755130253794</v>
      </c>
      <c r="AD48" s="22">
        <f>AD31/$BR$31</f>
        <v>0.439053179185478</v>
      </c>
      <c r="AE48" s="43">
        <f>AE31/$BS$31</f>
        <v>0.630732061573604</v>
      </c>
      <c r="AF48" s="43">
        <f>AF31/$BT$31</f>
        <v>0.565248949868751</v>
      </c>
      <c r="AG48" s="23">
        <f>AG31/$BU$31</f>
        <v>0.562585417515571</v>
      </c>
      <c r="AH48" s="22">
        <f>AH31/$BR$31</f>
        <v>0.408901610918058</v>
      </c>
      <c r="AI48" s="43">
        <f>AI31/$BS$31</f>
        <v>0.639136851878366</v>
      </c>
      <c r="AJ48" s="43">
        <f>AJ31/$BT$31</f>
        <v>0.686431205081776</v>
      </c>
      <c r="AK48" s="23">
        <f>AK31/$BU$31</f>
        <v>0.58259328932023</v>
      </c>
      <c r="AL48" s="22">
        <f>AL31/$BR$31</f>
        <v>1.28608741684188</v>
      </c>
      <c r="AM48" s="43">
        <f>AM31/$BS$31</f>
        <v>1.02503291658761</v>
      </c>
      <c r="AN48" s="43">
        <f>AN31/$BT$31</f>
        <v>1.21851119333605</v>
      </c>
      <c r="AO48" s="23">
        <f>AO31/$BU$31</f>
        <v>0.978592582696598</v>
      </c>
      <c r="AP48" s="22">
        <f>AP31/$BR$31</f>
        <v>1.62887892420656</v>
      </c>
      <c r="AQ48" s="43">
        <f>AQ31/$BS$31</f>
        <v>1.14380879110021</v>
      </c>
      <c r="AR48" s="43">
        <f>AR31/$BT$31</f>
        <v>1.25651399131631</v>
      </c>
      <c r="AS48" s="23">
        <f>AS31/$BU$31</f>
        <v>0.980739910419477</v>
      </c>
      <c r="AT48" s="22">
        <f>AT31/$BR$31</f>
        <v>0.513280479285129</v>
      </c>
      <c r="AU48" s="43">
        <f>AU31/$BS$31</f>
        <v>0.313676689768233</v>
      </c>
      <c r="AV48" s="43">
        <f>AV31/$BT$31</f>
        <v>0.174276068000055</v>
      </c>
      <c r="AW48" s="23">
        <f>AW31/$BU$31</f>
        <v>0.63335114424429</v>
      </c>
      <c r="AX48" s="22">
        <f>AX31/$BR$31</f>
        <v>0.730491440330353</v>
      </c>
      <c r="AY48" s="43">
        <f>AY31/$BS$31</f>
        <v>0.449590353052044</v>
      </c>
      <c r="AZ48" s="43">
        <f>AZ31/$BT$31</f>
        <v>0.472833512069154</v>
      </c>
      <c r="BA48" s="23">
        <f>BA31/$BU$31</f>
        <v>0.651157799907206</v>
      </c>
      <c r="BB48" s="22">
        <f>BB31/$BR$31</f>
        <v>1.13756141945423</v>
      </c>
      <c r="BC48" s="43">
        <f>BC31/$BS$31</f>
        <v>1.93511592195157</v>
      </c>
      <c r="BD48" s="43">
        <f>BD31/$BT$31</f>
        <v>1.56358191000433</v>
      </c>
      <c r="BE48" s="23">
        <f>BE31/$BU$31</f>
        <v>1.35750747651988</v>
      </c>
      <c r="BF48" s="22">
        <f>BF31/$BR$31</f>
        <v>1.05708007855926</v>
      </c>
      <c r="BG48" s="43">
        <f>BG31/$BS$31</f>
        <v>1.36867180575999</v>
      </c>
      <c r="BH48" s="43">
        <f>BH31/$BT$31</f>
        <v>1.37463278188769</v>
      </c>
      <c r="BI48" s="23">
        <f>BI31/$BU$31</f>
        <v>1.3657723315591</v>
      </c>
      <c r="BJ48" s="22">
        <f>BJ31/$BR$31</f>
        <v>0.617871930453404</v>
      </c>
      <c r="BK48" s="43">
        <f>BK31/$BS$31</f>
        <v>0.93659184198947</v>
      </c>
      <c r="BL48" s="43">
        <f>BL31/$BT$31</f>
        <v>0.887731941276257</v>
      </c>
      <c r="BM48" s="23">
        <f>BM31/$BU$31</f>
        <v>0.956924173032205</v>
      </c>
      <c r="BN48" s="22">
        <f>BN31/$BR$31</f>
        <v>0.856798724404034</v>
      </c>
      <c r="BO48" s="43">
        <f>BO31/$BS$31</f>
        <v>0.574778413700797</v>
      </c>
      <c r="BP48" s="43">
        <f>BP31/$BT$31</f>
        <v>0.872395620313475</v>
      </c>
      <c r="BQ48" s="43">
        <f>BQ31/$BU$31</f>
        <v>0.78287240719522</v>
      </c>
      <c r="BR48" s="22">
        <f t="shared" si="55"/>
        <v>0.542145145208349</v>
      </c>
      <c r="BS48" s="43">
        <f t="shared" si="56"/>
        <v>0.750655843254292</v>
      </c>
      <c r="BT48" s="43">
        <f t="shared" si="51"/>
        <v>1.0760738512851</v>
      </c>
      <c r="BU48" s="43">
        <f t="shared" si="51"/>
        <v>0.876546227282514</v>
      </c>
      <c r="BV48" s="22">
        <f t="shared" si="57"/>
        <v>0.897222692960244</v>
      </c>
      <c r="BW48" s="43">
        <f t="shared" si="52"/>
        <v>0.613871868370091</v>
      </c>
      <c r="BX48" s="43">
        <f>CB31/BT31</f>
        <v>1.2139125802869</v>
      </c>
      <c r="BY48" s="43">
        <f t="shared" si="52"/>
        <v>0.896297237080111</v>
      </c>
      <c r="BZ48" s="22">
        <f t="shared" si="58"/>
        <v>0.724816240153243</v>
      </c>
      <c r="CA48" s="43">
        <f t="shared" si="53"/>
        <v>0.959719603173831</v>
      </c>
      <c r="CB48" s="43">
        <f t="shared" si="53"/>
        <v>0.782180815212894</v>
      </c>
      <c r="CC48" s="43">
        <f t="shared" si="53"/>
        <v>1.0779885378486</v>
      </c>
      <c r="CD48" s="22">
        <f t="shared" si="59"/>
        <v>0.283278732245084</v>
      </c>
      <c r="CE48" s="43">
        <f t="shared" si="54"/>
        <v>0.290128468529279</v>
      </c>
      <c r="CF48" s="43">
        <f t="shared" si="54"/>
        <v>0.409119757913949</v>
      </c>
      <c r="CG48" s="23">
        <f t="shared" si="54"/>
        <v>0.461881791512106</v>
      </c>
    </row>
    <row r="51" ht="14.25"/>
    <row r="52" ht="14.25" spans="1:45">
      <c r="A52" s="45" t="s">
        <v>41</v>
      </c>
      <c r="B52" s="19" t="s">
        <v>1</v>
      </c>
      <c r="C52" s="19" t="s">
        <v>2</v>
      </c>
      <c r="D52" s="19" t="s">
        <v>3</v>
      </c>
      <c r="E52" s="19" t="s">
        <v>4</v>
      </c>
      <c r="F52" s="19" t="s">
        <v>5</v>
      </c>
      <c r="G52" s="19" t="s">
        <v>6</v>
      </c>
      <c r="H52" s="19" t="s">
        <v>7</v>
      </c>
      <c r="I52" s="19" t="s">
        <v>8</v>
      </c>
      <c r="J52" s="19" t="s">
        <v>9</v>
      </c>
      <c r="K52" s="19" t="s">
        <v>10</v>
      </c>
      <c r="L52" s="19" t="s">
        <v>11</v>
      </c>
      <c r="M52" s="19" t="s">
        <v>12</v>
      </c>
      <c r="N52" s="19" t="s">
        <v>13</v>
      </c>
      <c r="O52" s="19" t="s">
        <v>14</v>
      </c>
      <c r="P52" s="19" t="s">
        <v>15</v>
      </c>
      <c r="Q52" s="55" t="s">
        <v>16</v>
      </c>
      <c r="R52" s="55" t="s">
        <v>17</v>
      </c>
      <c r="S52" s="56" t="s">
        <v>42</v>
      </c>
      <c r="T52" s="56" t="s">
        <v>20</v>
      </c>
      <c r="U52" s="56" t="s">
        <v>21</v>
      </c>
      <c r="V52" s="56" t="s">
        <v>22</v>
      </c>
      <c r="X52" s="45" t="s">
        <v>43</v>
      </c>
      <c r="Y52" s="19" t="s">
        <v>1</v>
      </c>
      <c r="Z52" s="19" t="s">
        <v>2</v>
      </c>
      <c r="AA52" s="19" t="s">
        <v>3</v>
      </c>
      <c r="AB52" s="19" t="s">
        <v>4</v>
      </c>
      <c r="AC52" s="19" t="s">
        <v>5</v>
      </c>
      <c r="AD52" s="19" t="s">
        <v>6</v>
      </c>
      <c r="AE52" s="19" t="s">
        <v>7</v>
      </c>
      <c r="AF52" s="19" t="s">
        <v>8</v>
      </c>
      <c r="AG52" s="19" t="s">
        <v>9</v>
      </c>
      <c r="AH52" s="19" t="s">
        <v>10</v>
      </c>
      <c r="AI52" s="19" t="s">
        <v>11</v>
      </c>
      <c r="AJ52" s="19" t="s">
        <v>12</v>
      </c>
      <c r="AK52" s="19" t="s">
        <v>13</v>
      </c>
      <c r="AL52" s="19" t="s">
        <v>14</v>
      </c>
      <c r="AM52" s="19" t="s">
        <v>15</v>
      </c>
      <c r="AN52" s="41" t="s">
        <v>16</v>
      </c>
      <c r="AO52" s="41" t="s">
        <v>17</v>
      </c>
      <c r="AP52" s="62" t="s">
        <v>42</v>
      </c>
      <c r="AQ52" s="62" t="s">
        <v>20</v>
      </c>
      <c r="AR52" s="62" t="s">
        <v>21</v>
      </c>
      <c r="AS52" s="62" t="s">
        <v>22</v>
      </c>
    </row>
    <row r="53" spans="1:45">
      <c r="A53" s="19" t="s">
        <v>27</v>
      </c>
      <c r="B53" s="46">
        <f>AVERAGE(B37:E37)</f>
        <v>1.2419973701357</v>
      </c>
      <c r="C53" s="47">
        <f>AVERAGE(F37,G37,H37,I37)</f>
        <v>0.486243415334846</v>
      </c>
      <c r="D53" s="47">
        <f>AVERAGE(J37:M37)</f>
        <v>0.392586169011274</v>
      </c>
      <c r="E53" s="47">
        <f>AVERAGE(N37:Q37)</f>
        <v>0.981967703124733</v>
      </c>
      <c r="F53" s="47">
        <f>AVERAGE(R37:U37)</f>
        <v>0.387190293625456</v>
      </c>
      <c r="G53" s="47">
        <f>AVERAGE(V37:Y37)</f>
        <v>0.516932115777767</v>
      </c>
      <c r="H53" s="47">
        <f>AVERAGE(Z37:AC37)</f>
        <v>1.33073506750964</v>
      </c>
      <c r="I53" s="47">
        <f>AVERAGE(AD37:AG37)</f>
        <v>0.395656301190511</v>
      </c>
      <c r="J53" s="47">
        <f>AVERAGE(AH37:AK37)</f>
        <v>0.695451055206401</v>
      </c>
      <c r="K53" s="47">
        <f>AVERAGE(AL37:AO37)</f>
        <v>1.13603331284448</v>
      </c>
      <c r="L53" s="47">
        <f>AVERAGE(AP37:AS37)</f>
        <v>0.644957461770327</v>
      </c>
      <c r="M53" s="47">
        <f>AVERAGE(AT37:AW37)</f>
        <v>1.92597413139626</v>
      </c>
      <c r="N53" s="47">
        <f>AVERAGE(AX37,AY37,AZ37,BA37)</f>
        <v>0.861333233004183</v>
      </c>
      <c r="O53" s="47">
        <f>AVERAGE(BB37:BE37)</f>
        <v>0.458271910955072</v>
      </c>
      <c r="P53" s="52">
        <f>AVERAGE(BF37:BI37)</f>
        <v>0.488169403298487</v>
      </c>
      <c r="Q53" s="47">
        <f>AVERAGE(BJ37:BM37)</f>
        <v>1.43638185689835</v>
      </c>
      <c r="R53" s="47">
        <f>AVERAGE(BN37:BQ37)</f>
        <v>1.30504803757625</v>
      </c>
      <c r="S53" s="47">
        <f t="shared" ref="S53:S64" si="60">AVERAGE(BR37:BU37)</f>
        <v>0.115661367704882</v>
      </c>
      <c r="T53" s="47">
        <f t="shared" ref="T53:T64" si="61">AVERAGE(BV37:BY37)</f>
        <v>1.07022371271804</v>
      </c>
      <c r="U53" s="47">
        <f t="shared" ref="U53:U64" si="62">AVERAGE(BZ37:CC37)</f>
        <v>0.489323519783523</v>
      </c>
      <c r="V53" s="57">
        <f t="shared" ref="V53:V64" si="63">AVERAGE(CD37:CG37)</f>
        <v>2.06831167778509</v>
      </c>
      <c r="X53" s="19" t="s">
        <v>27</v>
      </c>
      <c r="Y53" s="46">
        <f t="shared" ref="Y53:Y64" si="64">STDEV(B37:E37)/SQRT(4)</f>
        <v>0.0789797362281299</v>
      </c>
      <c r="Z53" s="47">
        <f t="shared" ref="Z53:Z64" si="65">STDEV(F37:I37)/SQRT(4)</f>
        <v>0.0328537720824515</v>
      </c>
      <c r="AA53" s="47">
        <f t="shared" ref="AA53:AA64" si="66">STDEV(J37:M37)/SQRT(4)</f>
        <v>0.0504885802978589</v>
      </c>
      <c r="AB53" s="47">
        <f t="shared" ref="AB53:AB64" si="67">STDEV(N37:Q37)/SQRT(4)</f>
        <v>0.0342543790468554</v>
      </c>
      <c r="AC53" s="47">
        <f t="shared" ref="AC53:AC64" si="68">STDEV(R37:U37)/SQRT(4)</f>
        <v>0.0146555405960279</v>
      </c>
      <c r="AD53" s="47">
        <f t="shared" ref="AD53:AD64" si="69">STDEV(V37:Y37)/SQRT(4)</f>
        <v>0.0486837834203219</v>
      </c>
      <c r="AE53" s="47">
        <f t="shared" ref="AE53:AE64" si="70">STDEV(Z37:AC37)/SQRT(4)</f>
        <v>0.275964872857532</v>
      </c>
      <c r="AF53" s="47">
        <f t="shared" ref="AF53:AF64" si="71">STDEV(AD37:AG37)/SQRT(4)</f>
        <v>0.0733210437948141</v>
      </c>
      <c r="AG53" s="47">
        <f t="shared" ref="AG53:AG64" si="72">STDEV(AH37:AK37)/SQRT(4)</f>
        <v>0.0244367953201911</v>
      </c>
      <c r="AH53" s="47">
        <f t="shared" ref="AH53:AH64" si="73">STDEV(AL37:AO37)/SQRT(4)</f>
        <v>0.0656856270178253</v>
      </c>
      <c r="AI53" s="60">
        <f t="shared" ref="AI53:AI64" si="74">STDEV(AP37:AS37)/SQRT(4)</f>
        <v>0.0326338072543456</v>
      </c>
      <c r="AJ53" s="47">
        <f t="shared" ref="AJ53:AJ64" si="75">STDEV(AT37:AW37)/SQRT(4)</f>
        <v>0.233554832449705</v>
      </c>
      <c r="AK53" s="47">
        <f t="shared" ref="AK53:AK64" si="76">STDEV(AX37:BA37)/SQRT(4)</f>
        <v>0.113953419483396</v>
      </c>
      <c r="AL53" s="47">
        <f t="shared" ref="AL53:AL64" si="77">STDEV(BB37:BE37)/SQRT(4)</f>
        <v>0.040795333380659</v>
      </c>
      <c r="AM53" s="47">
        <f t="shared" ref="AM53:AM64" si="78">STDEV(BF37:BI37)/SQRT(4)</f>
        <v>0.123086640634439</v>
      </c>
      <c r="AN53" s="52">
        <f t="shared" ref="AN53:AN64" si="79">STDEV(BJ37:BM37)/SQRT(4)</f>
        <v>0.0757393101773983</v>
      </c>
      <c r="AO53" s="47">
        <f>STDEV(BN37:BQ37)/SQRT(4)</f>
        <v>0.0946191662470768</v>
      </c>
      <c r="AP53" s="47">
        <f t="shared" ref="AP53:AP64" si="80">STDEV(BR37:BU37)/SQRT(4)</f>
        <v>0.00680877428615005</v>
      </c>
      <c r="AQ53" s="47">
        <f>STDEV(BV37:BY37)/SQRT(4)</f>
        <v>0.0610914292159004</v>
      </c>
      <c r="AR53" s="47">
        <f>STDEV(BZ37:CC37)/SQRT(4)</f>
        <v>0.125921922459331</v>
      </c>
      <c r="AS53" s="57">
        <f>STDEV(CD37:CG37)/SQRT(4)</f>
        <v>0.460773615641124</v>
      </c>
    </row>
    <row r="54" spans="1:45">
      <c r="A54" s="25" t="s">
        <v>28</v>
      </c>
      <c r="B54" s="48">
        <f t="shared" ref="B54:B64" si="81">AVERAGE(B38:E38)</f>
        <v>1.243391249168</v>
      </c>
      <c r="C54" s="49">
        <f t="shared" ref="C54:C64" si="82">AVERAGE(F38,G38,H38,I38)</f>
        <v>0.877202926186176</v>
      </c>
      <c r="D54" s="49">
        <f t="shared" ref="D54:D64" si="83">AVERAGE(J38:M38)</f>
        <v>0.963897811617077</v>
      </c>
      <c r="E54" s="49">
        <f t="shared" ref="E54:E64" si="84">AVERAGE(N38:Q38)</f>
        <v>1.0019112109645</v>
      </c>
      <c r="F54" s="49">
        <f t="shared" ref="F54:F64" si="85">AVERAGE(R38:U38)</f>
        <v>1.01357138772977</v>
      </c>
      <c r="G54" s="49">
        <f t="shared" ref="G54:G64" si="86">AVERAGE(V38:Y38)</f>
        <v>0.930517555795611</v>
      </c>
      <c r="H54" s="49">
        <f t="shared" ref="H54:H64" si="87">AVERAGE(Z38:AC38)</f>
        <v>1.33964412385006</v>
      </c>
      <c r="I54" s="49">
        <f t="shared" ref="I54:I64" si="88">AVERAGE(AD38:AG38)</f>
        <v>1.00209379732668</v>
      </c>
      <c r="J54" s="49">
        <f t="shared" ref="J54:J64" si="89">AVERAGE(AH38:AK38)</f>
        <v>1.21325803002433</v>
      </c>
      <c r="K54" s="49">
        <f t="shared" ref="K54:K64" si="90">AVERAGE(AL38:AO38)</f>
        <v>1.12805849031038</v>
      </c>
      <c r="L54" s="49">
        <f t="shared" ref="L54:L64" si="91">AVERAGE(AP38:AS38)</f>
        <v>1.03108899162482</v>
      </c>
      <c r="M54" s="49">
        <f t="shared" ref="M54:M64" si="92">AVERAGE(AT38:AW38)</f>
        <v>1.90368445354007</v>
      </c>
      <c r="N54" s="49">
        <f t="shared" ref="N54:N64" si="93">AVERAGE(AX38,AY38,AZ38,BA38)</f>
        <v>1.27775624018917</v>
      </c>
      <c r="O54" s="49">
        <f t="shared" ref="O54:O64" si="94">AVERAGE(BB38:BE38)</f>
        <v>0.567550329473042</v>
      </c>
      <c r="P54" s="53">
        <f t="shared" ref="P54:P64" si="95">AVERAGE(BF38:BI38)</f>
        <v>0.932585316095904</v>
      </c>
      <c r="Q54" s="49">
        <f>AVERAGE(BJ38:BM38)</f>
        <v>1.40080729125723</v>
      </c>
      <c r="R54" s="30">
        <f t="shared" ref="R54:R64" si="96">AVERAGE(BN38:BQ38)</f>
        <v>1.26430657630053</v>
      </c>
      <c r="S54" s="49">
        <f t="shared" si="60"/>
        <v>0.726199768974836</v>
      </c>
      <c r="T54" s="49">
        <f t="shared" si="61"/>
        <v>1.13069446590405</v>
      </c>
      <c r="U54" s="49">
        <f t="shared" si="62"/>
        <v>0.613855359869367</v>
      </c>
      <c r="V54" s="58">
        <f t="shared" si="63"/>
        <v>1.85636048595462</v>
      </c>
      <c r="X54" s="25" t="s">
        <v>28</v>
      </c>
      <c r="Y54" s="48">
        <f t="shared" si="64"/>
        <v>0.0466253667343365</v>
      </c>
      <c r="Z54" s="49">
        <f t="shared" si="65"/>
        <v>0.0190322971416426</v>
      </c>
      <c r="AA54" s="49">
        <f t="shared" si="66"/>
        <v>0.0353361796078829</v>
      </c>
      <c r="AB54" s="49">
        <f t="shared" si="67"/>
        <v>0.0166747886549001</v>
      </c>
      <c r="AC54" s="49">
        <f t="shared" si="68"/>
        <v>0.0464049104046084</v>
      </c>
      <c r="AD54" s="49">
        <f t="shared" si="69"/>
        <v>0.035708625022457</v>
      </c>
      <c r="AE54" s="49">
        <f t="shared" si="70"/>
        <v>0.122853747125151</v>
      </c>
      <c r="AF54" s="49">
        <f t="shared" si="71"/>
        <v>0.0740178985657897</v>
      </c>
      <c r="AG54" s="49">
        <f t="shared" si="72"/>
        <v>0.0984103062929242</v>
      </c>
      <c r="AH54" s="49">
        <f t="shared" si="73"/>
        <v>0.0786581801823264</v>
      </c>
      <c r="AI54" s="49">
        <f t="shared" si="74"/>
        <v>0.0755396303309435</v>
      </c>
      <c r="AJ54" s="49">
        <f t="shared" si="75"/>
        <v>0.14103458481496</v>
      </c>
      <c r="AK54" s="49">
        <f t="shared" si="76"/>
        <v>0.0997619832141149</v>
      </c>
      <c r="AL54" s="49">
        <f t="shared" si="77"/>
        <v>0.061589547693388</v>
      </c>
      <c r="AM54" s="49">
        <f t="shared" si="78"/>
        <v>0.0592926256578067</v>
      </c>
      <c r="AN54" s="53">
        <f t="shared" si="79"/>
        <v>0.157364997957402</v>
      </c>
      <c r="AO54" s="49">
        <f t="shared" ref="AO54:AO64" si="97">STDEV(BN38:BQ38)/SQRT(4)</f>
        <v>0.0917932779093127</v>
      </c>
      <c r="AP54" s="49">
        <f t="shared" si="80"/>
        <v>0.0589904040208026</v>
      </c>
      <c r="AQ54" s="49">
        <f t="shared" ref="AQ54:AQ64" si="98">STDEV(BV38:BY38)/SQRT(4)</f>
        <v>0.0761351649676539</v>
      </c>
      <c r="AR54" s="49">
        <f t="shared" ref="AR54:AR64" si="99">STDEV(BZ38:CC38)/SQRT(4)</f>
        <v>0.0735056003652804</v>
      </c>
      <c r="AS54" s="58">
        <f t="shared" ref="AS54:AS64" si="100">STDEV(CD38:CG38)/SQRT(4)</f>
        <v>0.149527394701159</v>
      </c>
    </row>
    <row r="55" spans="1:45">
      <c r="A55" s="25" t="s">
        <v>29</v>
      </c>
      <c r="B55" s="48">
        <f t="shared" si="81"/>
        <v>1.27389033151966</v>
      </c>
      <c r="C55" s="49">
        <f t="shared" si="82"/>
        <v>0.825080117168012</v>
      </c>
      <c r="D55" s="49">
        <f t="shared" si="83"/>
        <v>0.947023085009221</v>
      </c>
      <c r="E55" s="49">
        <f t="shared" si="84"/>
        <v>0.975925532275002</v>
      </c>
      <c r="F55" s="49">
        <f t="shared" si="85"/>
        <v>1.00776698060316</v>
      </c>
      <c r="G55" s="49">
        <f t="shared" si="86"/>
        <v>0.99614814178619</v>
      </c>
      <c r="H55" s="49">
        <f t="shared" si="87"/>
        <v>1.42923077584514</v>
      </c>
      <c r="I55" s="49">
        <f t="shared" si="88"/>
        <v>1.65330762127477</v>
      </c>
      <c r="J55" s="49">
        <f t="shared" si="89"/>
        <v>1.53393666825597</v>
      </c>
      <c r="K55" s="49">
        <f t="shared" si="90"/>
        <v>1.07447383362915</v>
      </c>
      <c r="L55" s="49">
        <f t="shared" si="91"/>
        <v>0.967346931623423</v>
      </c>
      <c r="M55" s="49">
        <f t="shared" si="92"/>
        <v>1.87187414200652</v>
      </c>
      <c r="N55" s="49">
        <f t="shared" si="93"/>
        <v>1.49465753469394</v>
      </c>
      <c r="O55" s="49">
        <f t="shared" si="94"/>
        <v>0.737203753310186</v>
      </c>
      <c r="P55" s="53">
        <f t="shared" si="95"/>
        <v>0.935002356287394</v>
      </c>
      <c r="Q55" s="49">
        <f t="shared" ref="Q54:R64" si="101">AVERAGE(BJ39:BM39)</f>
        <v>1.3059042627354</v>
      </c>
      <c r="R55" s="30">
        <f t="shared" si="96"/>
        <v>1.24621137215066</v>
      </c>
      <c r="S55" s="49">
        <f t="shared" si="60"/>
        <v>0.325312952057636</v>
      </c>
      <c r="T55" s="49">
        <f t="shared" si="61"/>
        <v>1.16597847720041</v>
      </c>
      <c r="U55" s="49">
        <f t="shared" si="62"/>
        <v>0.439615459970382</v>
      </c>
      <c r="V55" s="58">
        <f t="shared" si="63"/>
        <v>1.68003695765507</v>
      </c>
      <c r="X55" s="25" t="s">
        <v>29</v>
      </c>
      <c r="Y55" s="48">
        <f t="shared" si="64"/>
        <v>0.0302187188423471</v>
      </c>
      <c r="Z55" s="49">
        <f t="shared" si="65"/>
        <v>0.0386221850809531</v>
      </c>
      <c r="AA55" s="49">
        <f t="shared" si="66"/>
        <v>0.0487754774588883</v>
      </c>
      <c r="AB55" s="49">
        <f t="shared" si="67"/>
        <v>0.0309701066561575</v>
      </c>
      <c r="AC55" s="49">
        <f t="shared" si="68"/>
        <v>0.0535886412424157</v>
      </c>
      <c r="AD55" s="49">
        <f t="shared" si="69"/>
        <v>0.0308061807896715</v>
      </c>
      <c r="AE55" s="49">
        <f t="shared" si="70"/>
        <v>0.0875988281762135</v>
      </c>
      <c r="AF55" s="49">
        <f t="shared" si="71"/>
        <v>0.087915721635921</v>
      </c>
      <c r="AG55" s="49">
        <f t="shared" si="72"/>
        <v>0.0746314289369661</v>
      </c>
      <c r="AH55" s="49">
        <f t="shared" si="73"/>
        <v>0.0326512546610812</v>
      </c>
      <c r="AI55" s="49">
        <f t="shared" si="74"/>
        <v>0.0481105192674898</v>
      </c>
      <c r="AJ55" s="49">
        <f t="shared" si="75"/>
        <v>0.345324204045927</v>
      </c>
      <c r="AK55" s="49">
        <f t="shared" si="76"/>
        <v>0.175126562053026</v>
      </c>
      <c r="AL55" s="49">
        <f t="shared" si="77"/>
        <v>0.068497428823963</v>
      </c>
      <c r="AM55" s="49">
        <f t="shared" si="78"/>
        <v>0.0785270673642478</v>
      </c>
      <c r="AN55" s="53">
        <f t="shared" si="79"/>
        <v>0.16058408615232</v>
      </c>
      <c r="AO55" s="49">
        <f t="shared" si="97"/>
        <v>0.0649492180335446</v>
      </c>
      <c r="AP55" s="49">
        <f t="shared" si="80"/>
        <v>0.0214202656069555</v>
      </c>
      <c r="AQ55" s="49">
        <f t="shared" si="98"/>
        <v>0.0811543317711826</v>
      </c>
      <c r="AR55" s="49">
        <f t="shared" si="99"/>
        <v>0.0749042198196591</v>
      </c>
      <c r="AS55" s="58">
        <f t="shared" si="100"/>
        <v>0.0861287423933137</v>
      </c>
    </row>
    <row r="56" spans="1:45">
      <c r="A56" s="25" t="s">
        <v>30</v>
      </c>
      <c r="B56" s="48">
        <f t="shared" si="81"/>
        <v>1.2077220844915</v>
      </c>
      <c r="C56" s="49">
        <f t="shared" si="82"/>
        <v>0.926052686618914</v>
      </c>
      <c r="D56" s="49">
        <f t="shared" si="83"/>
        <v>1.01882977513477</v>
      </c>
      <c r="E56" s="49">
        <f t="shared" si="84"/>
        <v>0.987136887129805</v>
      </c>
      <c r="F56" s="49">
        <f t="shared" si="85"/>
        <v>1.00721887318106</v>
      </c>
      <c r="G56" s="49">
        <f t="shared" si="86"/>
        <v>0.94730033040081</v>
      </c>
      <c r="H56" s="49">
        <f t="shared" si="87"/>
        <v>1.49037600626862</v>
      </c>
      <c r="I56" s="49">
        <f t="shared" si="88"/>
        <v>1.97910210226957</v>
      </c>
      <c r="J56" s="49">
        <f t="shared" si="89"/>
        <v>1.86287132155285</v>
      </c>
      <c r="K56" s="49">
        <f t="shared" si="90"/>
        <v>1.05528497129756</v>
      </c>
      <c r="L56" s="49">
        <f t="shared" si="91"/>
        <v>0.938749998366617</v>
      </c>
      <c r="M56" s="49">
        <f t="shared" si="92"/>
        <v>1.58315529149073</v>
      </c>
      <c r="N56" s="49">
        <f t="shared" si="93"/>
        <v>1.43547231674753</v>
      </c>
      <c r="O56" s="49">
        <f t="shared" si="94"/>
        <v>0.637630896377921</v>
      </c>
      <c r="P56" s="53">
        <f t="shared" si="95"/>
        <v>0.922235488952578</v>
      </c>
      <c r="Q56" s="49">
        <f t="shared" si="101"/>
        <v>1.31558975133856</v>
      </c>
      <c r="R56" s="30">
        <f t="shared" si="96"/>
        <v>1.2954592864627</v>
      </c>
      <c r="S56" s="49">
        <f t="shared" si="60"/>
        <v>0.287228305209016</v>
      </c>
      <c r="T56" s="49">
        <f t="shared" si="61"/>
        <v>1.10379816631918</v>
      </c>
      <c r="U56" s="49">
        <f t="shared" si="62"/>
        <v>0.423534816094933</v>
      </c>
      <c r="V56" s="58">
        <f t="shared" si="63"/>
        <v>1.54238078862942</v>
      </c>
      <c r="X56" s="25" t="s">
        <v>30</v>
      </c>
      <c r="Y56" s="48">
        <f t="shared" si="64"/>
        <v>0.0545718758709104</v>
      </c>
      <c r="Z56" s="49">
        <f t="shared" si="65"/>
        <v>0.0447719756981786</v>
      </c>
      <c r="AA56" s="49">
        <f t="shared" si="66"/>
        <v>0.0707395141625829</v>
      </c>
      <c r="AB56" s="49">
        <f t="shared" si="67"/>
        <v>0.0165367531251706</v>
      </c>
      <c r="AC56" s="49">
        <f t="shared" si="68"/>
        <v>0.0422917639889183</v>
      </c>
      <c r="AD56" s="49">
        <f t="shared" si="69"/>
        <v>0.0246456912839172</v>
      </c>
      <c r="AE56" s="49">
        <f t="shared" si="70"/>
        <v>0.0344608194859394</v>
      </c>
      <c r="AF56" s="49">
        <f t="shared" si="71"/>
        <v>0.0645493158037763</v>
      </c>
      <c r="AG56" s="49">
        <f t="shared" si="72"/>
        <v>0.150182289356364</v>
      </c>
      <c r="AH56" s="49">
        <f t="shared" si="73"/>
        <v>0.0113862959836109</v>
      </c>
      <c r="AI56" s="49">
        <f t="shared" si="74"/>
        <v>0.0679462632389635</v>
      </c>
      <c r="AJ56" s="49">
        <f t="shared" si="75"/>
        <v>0.116522108889469</v>
      </c>
      <c r="AK56" s="49">
        <f t="shared" si="76"/>
        <v>0.226050359168758</v>
      </c>
      <c r="AL56" s="49">
        <f t="shared" si="77"/>
        <v>0.0474639334651191</v>
      </c>
      <c r="AM56" s="49">
        <f t="shared" si="78"/>
        <v>0.067807652639053</v>
      </c>
      <c r="AN56" s="53">
        <f t="shared" si="79"/>
        <v>0.143282517832705</v>
      </c>
      <c r="AO56" s="49">
        <f t="shared" si="97"/>
        <v>0.0848759359427434</v>
      </c>
      <c r="AP56" s="49">
        <f t="shared" si="80"/>
        <v>0.0314434173280608</v>
      </c>
      <c r="AQ56" s="49">
        <f t="shared" si="98"/>
        <v>0.127734417606646</v>
      </c>
      <c r="AR56" s="49">
        <f t="shared" si="99"/>
        <v>0.0492101709932986</v>
      </c>
      <c r="AS56" s="58">
        <f t="shared" si="100"/>
        <v>0.156727849795149</v>
      </c>
    </row>
    <row r="57" spans="1:45">
      <c r="A57" s="25" t="s">
        <v>31</v>
      </c>
      <c r="B57" s="48">
        <f t="shared" si="81"/>
        <v>1.21752056706372</v>
      </c>
      <c r="C57" s="49">
        <f t="shared" si="82"/>
        <v>0.798865126483727</v>
      </c>
      <c r="D57" s="49">
        <f t="shared" si="83"/>
        <v>0.951640385624823</v>
      </c>
      <c r="E57" s="49">
        <f t="shared" si="84"/>
        <v>0.932809022652267</v>
      </c>
      <c r="F57" s="49">
        <f t="shared" si="85"/>
        <v>0.957562541177709</v>
      </c>
      <c r="G57" s="49">
        <f t="shared" si="86"/>
        <v>0.870052890669107</v>
      </c>
      <c r="H57" s="49">
        <f t="shared" si="87"/>
        <v>1.35268584628276</v>
      </c>
      <c r="I57" s="49">
        <f t="shared" si="88"/>
        <v>1.86157757560748</v>
      </c>
      <c r="J57" s="49">
        <f t="shared" si="89"/>
        <v>1.66124359537758</v>
      </c>
      <c r="K57" s="49">
        <f t="shared" si="90"/>
        <v>0.95015429912413</v>
      </c>
      <c r="L57" s="49">
        <f t="shared" si="91"/>
        <v>0.857912043215221</v>
      </c>
      <c r="M57" s="49">
        <f t="shared" si="92"/>
        <v>1.54285492823657</v>
      </c>
      <c r="N57" s="49">
        <f t="shared" si="93"/>
        <v>1.4938356664306</v>
      </c>
      <c r="O57" s="49">
        <f t="shared" si="94"/>
        <v>0.550480512920904</v>
      </c>
      <c r="P57" s="53">
        <f t="shared" si="95"/>
        <v>0.850056065924776</v>
      </c>
      <c r="Q57" s="49">
        <f t="shared" si="101"/>
        <v>1.19978639296429</v>
      </c>
      <c r="R57" s="30">
        <f t="shared" si="96"/>
        <v>1.18303038844202</v>
      </c>
      <c r="S57" s="49">
        <f t="shared" si="60"/>
        <v>0.226960825910127</v>
      </c>
      <c r="T57" s="49">
        <f t="shared" si="61"/>
        <v>0.987245078269021</v>
      </c>
      <c r="U57" s="49">
        <f t="shared" si="62"/>
        <v>0.357248137036123</v>
      </c>
      <c r="V57" s="58">
        <f t="shared" si="63"/>
        <v>1.48522230272008</v>
      </c>
      <c r="X57" s="25" t="s">
        <v>31</v>
      </c>
      <c r="Y57" s="48">
        <f t="shared" si="64"/>
        <v>0.0499827400280586</v>
      </c>
      <c r="Z57" s="49">
        <f t="shared" si="65"/>
        <v>0.0591922921452841</v>
      </c>
      <c r="AA57" s="49">
        <f t="shared" si="66"/>
        <v>0.0703743324760329</v>
      </c>
      <c r="AB57" s="49">
        <f t="shared" si="67"/>
        <v>0.0217404780022714</v>
      </c>
      <c r="AC57" s="49">
        <f t="shared" si="68"/>
        <v>0.0440486258755493</v>
      </c>
      <c r="AD57" s="49">
        <f t="shared" si="69"/>
        <v>0.0417724909966128</v>
      </c>
      <c r="AE57" s="49">
        <f t="shared" si="70"/>
        <v>0.0764781559409069</v>
      </c>
      <c r="AF57" s="49">
        <f t="shared" si="71"/>
        <v>0.100748073392565</v>
      </c>
      <c r="AG57" s="49">
        <f t="shared" si="72"/>
        <v>0.106414638114147</v>
      </c>
      <c r="AH57" s="49">
        <f t="shared" si="73"/>
        <v>0.048781830426266</v>
      </c>
      <c r="AI57" s="49">
        <f t="shared" si="74"/>
        <v>0.10404977940431</v>
      </c>
      <c r="AJ57" s="49">
        <f t="shared" si="75"/>
        <v>0.196923094073116</v>
      </c>
      <c r="AK57" s="49">
        <f t="shared" si="76"/>
        <v>0.0763817210680658</v>
      </c>
      <c r="AL57" s="49">
        <f t="shared" si="77"/>
        <v>0.0312652170921124</v>
      </c>
      <c r="AM57" s="49">
        <f t="shared" si="78"/>
        <v>0.0584363647563638</v>
      </c>
      <c r="AN57" s="53">
        <f t="shared" si="79"/>
        <v>0.0848380895228592</v>
      </c>
      <c r="AO57" s="49">
        <f t="shared" si="97"/>
        <v>0.0645747875590962</v>
      </c>
      <c r="AP57" s="49">
        <f t="shared" si="80"/>
        <v>0.023555546519117</v>
      </c>
      <c r="AQ57" s="49">
        <f t="shared" si="98"/>
        <v>0.0432452004078066</v>
      </c>
      <c r="AR57" s="49">
        <f t="shared" si="99"/>
        <v>0.0817571998904885</v>
      </c>
      <c r="AS57" s="58">
        <f t="shared" si="100"/>
        <v>0.147082662368005</v>
      </c>
    </row>
    <row r="58" spans="1:45">
      <c r="A58" s="25" t="s">
        <v>32</v>
      </c>
      <c r="B58" s="48">
        <f t="shared" si="81"/>
        <v>1.26362542165539</v>
      </c>
      <c r="C58" s="49">
        <f t="shared" si="82"/>
        <v>0.868790868231727</v>
      </c>
      <c r="D58" s="49">
        <f t="shared" si="83"/>
        <v>0.991677112685195</v>
      </c>
      <c r="E58" s="49">
        <f t="shared" si="84"/>
        <v>0.966577196658725</v>
      </c>
      <c r="F58" s="49">
        <f t="shared" si="85"/>
        <v>1.00722985608942</v>
      </c>
      <c r="G58" s="49">
        <f t="shared" si="86"/>
        <v>0.966591450786501</v>
      </c>
      <c r="H58" s="49">
        <f t="shared" si="87"/>
        <v>1.42420282098772</v>
      </c>
      <c r="I58" s="49">
        <f t="shared" si="88"/>
        <v>1.94933837529969</v>
      </c>
      <c r="J58" s="49">
        <f t="shared" si="89"/>
        <v>1.87863513514248</v>
      </c>
      <c r="K58" s="49">
        <f t="shared" si="90"/>
        <v>1.01212643663296</v>
      </c>
      <c r="L58" s="49">
        <f t="shared" si="91"/>
        <v>0.889135001781096</v>
      </c>
      <c r="M58" s="49">
        <f t="shared" si="92"/>
        <v>1.21493605780252</v>
      </c>
      <c r="N58" s="49">
        <f t="shared" si="93"/>
        <v>1.64095529287787</v>
      </c>
      <c r="O58" s="49">
        <f t="shared" si="94"/>
        <v>0.527821009770336</v>
      </c>
      <c r="P58" s="53">
        <f t="shared" si="95"/>
        <v>0.801442905378087</v>
      </c>
      <c r="Q58" s="49">
        <f t="shared" si="101"/>
        <v>1.30185536653797</v>
      </c>
      <c r="R58" s="30">
        <f t="shared" si="96"/>
        <v>1.21386172838853</v>
      </c>
      <c r="S58" s="49">
        <f t="shared" si="60"/>
        <v>0.223335985071801</v>
      </c>
      <c r="T58" s="49">
        <f t="shared" si="61"/>
        <v>0.976264997478481</v>
      </c>
      <c r="U58" s="49">
        <f t="shared" si="62"/>
        <v>0.270617829482132</v>
      </c>
      <c r="V58" s="58">
        <f t="shared" si="63"/>
        <v>1.13396076564559</v>
      </c>
      <c r="X58" s="25" t="s">
        <v>32</v>
      </c>
      <c r="Y58" s="48">
        <f t="shared" si="64"/>
        <v>0.048332346034403</v>
      </c>
      <c r="Z58" s="49">
        <f t="shared" si="65"/>
        <v>0.0564266497681774</v>
      </c>
      <c r="AA58" s="49">
        <f t="shared" si="66"/>
        <v>0.0811087278342185</v>
      </c>
      <c r="AB58" s="49">
        <f t="shared" si="67"/>
        <v>0.0354590689875802</v>
      </c>
      <c r="AC58" s="49">
        <f t="shared" si="68"/>
        <v>0.0467602598068364</v>
      </c>
      <c r="AD58" s="49">
        <f t="shared" si="69"/>
        <v>0.0412787394775162</v>
      </c>
      <c r="AE58" s="49">
        <f t="shared" si="70"/>
        <v>0.106521751928245</v>
      </c>
      <c r="AF58" s="49">
        <f t="shared" si="71"/>
        <v>0.138561900042883</v>
      </c>
      <c r="AG58" s="49">
        <f t="shared" si="72"/>
        <v>0.115383181216203</v>
      </c>
      <c r="AH58" s="49">
        <f t="shared" si="73"/>
        <v>0.0579416099519717</v>
      </c>
      <c r="AI58" s="49">
        <f t="shared" si="74"/>
        <v>0.120723555543383</v>
      </c>
      <c r="AJ58" s="49">
        <f t="shared" si="75"/>
        <v>0.186687449943647</v>
      </c>
      <c r="AK58" s="49">
        <f t="shared" si="76"/>
        <v>0.0878678519319495</v>
      </c>
      <c r="AL58" s="49">
        <f t="shared" si="77"/>
        <v>0.0435221234112721</v>
      </c>
      <c r="AM58" s="49">
        <f t="shared" si="78"/>
        <v>0.043526431788854</v>
      </c>
      <c r="AN58" s="53">
        <f t="shared" si="79"/>
        <v>0.0468147874836915</v>
      </c>
      <c r="AO58" s="49">
        <f t="shared" si="97"/>
        <v>0.0659387007027392</v>
      </c>
      <c r="AP58" s="49">
        <f t="shared" si="80"/>
        <v>0.0189955170893118</v>
      </c>
      <c r="AQ58" s="49">
        <f t="shared" si="98"/>
        <v>0.0629129127821886</v>
      </c>
      <c r="AR58" s="49">
        <f t="shared" si="99"/>
        <v>0.0531985095916675</v>
      </c>
      <c r="AS58" s="58">
        <f t="shared" si="100"/>
        <v>0.121468022613389</v>
      </c>
    </row>
    <row r="59" spans="1:45">
      <c r="A59" s="25" t="s">
        <v>33</v>
      </c>
      <c r="B59" s="48">
        <f t="shared" si="81"/>
        <v>0.795359951384849</v>
      </c>
      <c r="C59" s="49">
        <f t="shared" si="82"/>
        <v>0.78679836378531</v>
      </c>
      <c r="D59" s="49">
        <f t="shared" si="83"/>
        <v>0.763635525640016</v>
      </c>
      <c r="E59" s="49">
        <f t="shared" si="84"/>
        <v>0.967941213528758</v>
      </c>
      <c r="F59" s="49">
        <f t="shared" si="85"/>
        <v>0.981780809010659</v>
      </c>
      <c r="G59" s="49">
        <f t="shared" si="86"/>
        <v>0.79405746698276</v>
      </c>
      <c r="H59" s="49">
        <f t="shared" si="87"/>
        <v>0.571350526499104</v>
      </c>
      <c r="I59" s="49">
        <f t="shared" si="88"/>
        <v>0.396575109113635</v>
      </c>
      <c r="J59" s="49">
        <f t="shared" si="89"/>
        <v>0.374634837116214</v>
      </c>
      <c r="K59" s="49">
        <f t="shared" si="90"/>
        <v>0.951075135604779</v>
      </c>
      <c r="L59" s="49">
        <f t="shared" si="91"/>
        <v>1.01280703432801</v>
      </c>
      <c r="M59" s="49">
        <f t="shared" si="92"/>
        <v>0.236274181945855</v>
      </c>
      <c r="N59" s="49">
        <f t="shared" si="93"/>
        <v>0.448811137173921</v>
      </c>
      <c r="O59" s="49">
        <f t="shared" si="94"/>
        <v>1.38629632929143</v>
      </c>
      <c r="P59" s="53">
        <f t="shared" si="95"/>
        <v>0.809653949590925</v>
      </c>
      <c r="Q59" s="49">
        <f t="shared" si="101"/>
        <v>0.633956117509483</v>
      </c>
      <c r="R59" s="30">
        <f t="shared" si="96"/>
        <v>0.71725361541493</v>
      </c>
      <c r="S59" s="49">
        <f t="shared" si="60"/>
        <v>0.45171188446228</v>
      </c>
      <c r="T59" s="49">
        <f t="shared" si="61"/>
        <v>0.935648155682006</v>
      </c>
      <c r="U59" s="49">
        <f t="shared" si="62"/>
        <v>1.32801420594992</v>
      </c>
      <c r="V59" s="58">
        <f t="shared" si="63"/>
        <v>0.379461001502123</v>
      </c>
      <c r="X59" s="25" t="s">
        <v>33</v>
      </c>
      <c r="Y59" s="48">
        <f t="shared" si="64"/>
        <v>0.0599132065736948</v>
      </c>
      <c r="Z59" s="49">
        <f t="shared" si="65"/>
        <v>0.0605925960489867</v>
      </c>
      <c r="AA59" s="49">
        <f t="shared" si="66"/>
        <v>0.0581824345901271</v>
      </c>
      <c r="AB59" s="49">
        <f t="shared" si="67"/>
        <v>0.0583100354054145</v>
      </c>
      <c r="AC59" s="49">
        <f t="shared" si="68"/>
        <v>0.0565568974631288</v>
      </c>
      <c r="AD59" s="49">
        <f t="shared" si="69"/>
        <v>0.0697647650819738</v>
      </c>
      <c r="AE59" s="49">
        <f t="shared" si="70"/>
        <v>0.0749731734523495</v>
      </c>
      <c r="AF59" s="49">
        <f t="shared" si="71"/>
        <v>0.0735826198097336</v>
      </c>
      <c r="AG59" s="49">
        <f t="shared" si="72"/>
        <v>0.106586872253459</v>
      </c>
      <c r="AH59" s="49">
        <f t="shared" si="73"/>
        <v>0.0699936958959373</v>
      </c>
      <c r="AI59" s="49">
        <f t="shared" si="74"/>
        <v>0.0922352403510201</v>
      </c>
      <c r="AJ59" s="49">
        <f t="shared" si="75"/>
        <v>0.0590760700149027</v>
      </c>
      <c r="AK59" s="49">
        <f t="shared" si="76"/>
        <v>0.0252526461034577</v>
      </c>
      <c r="AL59" s="49">
        <f t="shared" si="77"/>
        <v>0.180228773923146</v>
      </c>
      <c r="AM59" s="49">
        <f t="shared" si="78"/>
        <v>0.0943029142396922</v>
      </c>
      <c r="AN59" s="53">
        <f t="shared" si="79"/>
        <v>0.117791824956244</v>
      </c>
      <c r="AO59" s="49">
        <f t="shared" si="97"/>
        <v>0.0581027145052941</v>
      </c>
      <c r="AP59" s="49">
        <f t="shared" si="80"/>
        <v>0.0919709675672876</v>
      </c>
      <c r="AQ59" s="49">
        <f t="shared" si="98"/>
        <v>0.0424091780417376</v>
      </c>
      <c r="AR59" s="49">
        <f t="shared" si="99"/>
        <v>0.164577387990146</v>
      </c>
      <c r="AS59" s="58">
        <f t="shared" si="100"/>
        <v>0.0631835838005656</v>
      </c>
    </row>
    <row r="60" spans="1:45">
      <c r="A60" s="25" t="s">
        <v>34</v>
      </c>
      <c r="B60" s="48">
        <f t="shared" si="81"/>
        <v>0.717733161586586</v>
      </c>
      <c r="C60" s="49">
        <f t="shared" si="82"/>
        <v>1.33597353551116</v>
      </c>
      <c r="D60" s="49">
        <f t="shared" si="83"/>
        <v>1.16194877246011</v>
      </c>
      <c r="E60" s="49">
        <f t="shared" si="84"/>
        <v>1.00923616432901</v>
      </c>
      <c r="F60" s="49">
        <f t="shared" si="85"/>
        <v>1.11482715186837</v>
      </c>
      <c r="G60" s="49">
        <f t="shared" si="86"/>
        <v>1.13769613183956</v>
      </c>
      <c r="H60" s="49">
        <f t="shared" si="87"/>
        <v>0.663696310666872</v>
      </c>
      <c r="I60" s="49">
        <f t="shared" si="88"/>
        <v>0.484737792859307</v>
      </c>
      <c r="J60" s="49">
        <f t="shared" si="89"/>
        <v>0.498271152131353</v>
      </c>
      <c r="K60" s="49">
        <f t="shared" si="90"/>
        <v>0.849732931030977</v>
      </c>
      <c r="L60" s="49">
        <f t="shared" si="91"/>
        <v>1.15042760238959</v>
      </c>
      <c r="M60" s="49">
        <f t="shared" si="92"/>
        <v>0.292982008297864</v>
      </c>
      <c r="N60" s="49">
        <f t="shared" si="93"/>
        <v>0.764278998492523</v>
      </c>
      <c r="O60" s="49">
        <f t="shared" si="94"/>
        <v>1.34323644230576</v>
      </c>
      <c r="P60" s="53">
        <f t="shared" si="95"/>
        <v>1.21420297883456</v>
      </c>
      <c r="Q60" s="49">
        <f t="shared" si="101"/>
        <v>0.606336409189319</v>
      </c>
      <c r="R60" s="30">
        <f t="shared" si="96"/>
        <v>0.755743409814092</v>
      </c>
      <c r="S60" s="49">
        <f t="shared" si="60"/>
        <v>4.59666218565282</v>
      </c>
      <c r="T60" s="49">
        <f t="shared" si="61"/>
        <v>0.926703719936346</v>
      </c>
      <c r="U60" s="49">
        <f t="shared" si="62"/>
        <v>3.3268436048124</v>
      </c>
      <c r="V60" s="58">
        <f t="shared" si="63"/>
        <v>0.370506905718586</v>
      </c>
      <c r="X60" s="25" t="s">
        <v>34</v>
      </c>
      <c r="Y60" s="48">
        <f t="shared" si="64"/>
        <v>0.0266693657459356</v>
      </c>
      <c r="Z60" s="49">
        <f t="shared" si="65"/>
        <v>0.0496624465606912</v>
      </c>
      <c r="AA60" s="49">
        <f t="shared" si="66"/>
        <v>0.0370736267774062</v>
      </c>
      <c r="AB60" s="49">
        <f t="shared" si="67"/>
        <v>0.018808939340319</v>
      </c>
      <c r="AC60" s="49">
        <f t="shared" si="68"/>
        <v>0.0257779788032836</v>
      </c>
      <c r="AD60" s="49">
        <f t="shared" si="69"/>
        <v>0.058954390823317</v>
      </c>
      <c r="AE60" s="49">
        <f t="shared" si="70"/>
        <v>0.136560149143232</v>
      </c>
      <c r="AF60" s="49">
        <f t="shared" si="71"/>
        <v>0.0476340408465676</v>
      </c>
      <c r="AG60" s="49">
        <f t="shared" si="72"/>
        <v>0.0339258508793339</v>
      </c>
      <c r="AH60" s="49">
        <f t="shared" si="73"/>
        <v>0.0169433390407439</v>
      </c>
      <c r="AI60" s="49">
        <f t="shared" si="74"/>
        <v>0.0964661485890707</v>
      </c>
      <c r="AJ60" s="49">
        <f t="shared" si="75"/>
        <v>0.0762178166868618</v>
      </c>
      <c r="AK60" s="49">
        <f t="shared" si="76"/>
        <v>0.120472004818272</v>
      </c>
      <c r="AL60" s="49">
        <f t="shared" si="77"/>
        <v>0.0934208402035363</v>
      </c>
      <c r="AM60" s="49">
        <f t="shared" si="78"/>
        <v>0.103263246633621</v>
      </c>
      <c r="AN60" s="53">
        <f t="shared" si="79"/>
        <v>0.0997810055598334</v>
      </c>
      <c r="AO60" s="49">
        <f t="shared" si="97"/>
        <v>0.0898532472343448</v>
      </c>
      <c r="AP60" s="49">
        <f t="shared" si="80"/>
        <v>0.398580189321814</v>
      </c>
      <c r="AQ60" s="49">
        <f t="shared" si="98"/>
        <v>0.0786985473405285</v>
      </c>
      <c r="AR60" s="49">
        <f t="shared" si="99"/>
        <v>0.220375089246244</v>
      </c>
      <c r="AS60" s="58">
        <f t="shared" si="100"/>
        <v>0.0271415122819001</v>
      </c>
    </row>
    <row r="61" spans="1:45">
      <c r="A61" s="25" t="s">
        <v>35</v>
      </c>
      <c r="B61" s="48">
        <f t="shared" si="81"/>
        <v>0.727660257820509</v>
      </c>
      <c r="C61" s="49">
        <f t="shared" si="82"/>
        <v>1.39213961339716</v>
      </c>
      <c r="D61" s="49">
        <f t="shared" si="83"/>
        <v>1.25040051657724</v>
      </c>
      <c r="E61" s="49">
        <f t="shared" si="84"/>
        <v>1.02734940610301</v>
      </c>
      <c r="F61" s="49">
        <f t="shared" si="85"/>
        <v>1.10540157220046</v>
      </c>
      <c r="G61" s="49">
        <f t="shared" si="86"/>
        <v>1.1555329473736</v>
      </c>
      <c r="H61" s="49">
        <f t="shared" si="87"/>
        <v>0.562749569383813</v>
      </c>
      <c r="I61" s="49">
        <f t="shared" si="88"/>
        <v>0.612179879169613</v>
      </c>
      <c r="J61" s="49">
        <f t="shared" si="89"/>
        <v>0.636824313328217</v>
      </c>
      <c r="K61" s="49">
        <f t="shared" si="90"/>
        <v>0.833464623787761</v>
      </c>
      <c r="L61" s="49">
        <f t="shared" si="91"/>
        <v>1.15240493276189</v>
      </c>
      <c r="M61" s="49">
        <f t="shared" si="92"/>
        <v>0.290550126159962</v>
      </c>
      <c r="N61" s="49">
        <f t="shared" si="93"/>
        <v>0.86047866672998</v>
      </c>
      <c r="O61" s="49">
        <f t="shared" si="94"/>
        <v>1.36904170770653</v>
      </c>
      <c r="P61" s="53">
        <f t="shared" si="95"/>
        <v>1.23470243428006</v>
      </c>
      <c r="Q61" s="49">
        <f t="shared" si="101"/>
        <v>0.649266852336427</v>
      </c>
      <c r="R61" s="30">
        <f t="shared" si="96"/>
        <v>0.725353260296451</v>
      </c>
      <c r="S61" s="49">
        <f t="shared" si="60"/>
        <v>2.69896622440595</v>
      </c>
      <c r="T61" s="49">
        <f t="shared" si="61"/>
        <v>0.914529169264011</v>
      </c>
      <c r="U61" s="49">
        <f t="shared" si="62"/>
        <v>1.88292572898923</v>
      </c>
      <c r="V61" s="58">
        <f t="shared" si="63"/>
        <v>0.35188908939095</v>
      </c>
      <c r="X61" s="25" t="s">
        <v>35</v>
      </c>
      <c r="Y61" s="48">
        <f t="shared" si="64"/>
        <v>0.0261143194969368</v>
      </c>
      <c r="Z61" s="49">
        <f t="shared" si="65"/>
        <v>0.0777206989324077</v>
      </c>
      <c r="AA61" s="49">
        <f t="shared" si="66"/>
        <v>0.0727007974373291</v>
      </c>
      <c r="AB61" s="49">
        <f t="shared" si="67"/>
        <v>0.0214505506803626</v>
      </c>
      <c r="AC61" s="49">
        <f t="shared" si="68"/>
        <v>0.0349467878896123</v>
      </c>
      <c r="AD61" s="49">
        <f t="shared" si="69"/>
        <v>0.0376793399566997</v>
      </c>
      <c r="AE61" s="49">
        <f t="shared" si="70"/>
        <v>0.107770887366522</v>
      </c>
      <c r="AF61" s="49">
        <f t="shared" si="71"/>
        <v>0.0331482085662967</v>
      </c>
      <c r="AG61" s="49">
        <f t="shared" si="72"/>
        <v>0.0298230913285419</v>
      </c>
      <c r="AH61" s="49">
        <f t="shared" si="73"/>
        <v>0.0525678521408976</v>
      </c>
      <c r="AI61" s="49">
        <f t="shared" si="74"/>
        <v>0.102388550956664</v>
      </c>
      <c r="AJ61" s="49">
        <f t="shared" si="75"/>
        <v>0.0723257356523615</v>
      </c>
      <c r="AK61" s="49">
        <f t="shared" si="76"/>
        <v>0.123635887303362</v>
      </c>
      <c r="AL61" s="49">
        <f t="shared" si="77"/>
        <v>0.0657628273265891</v>
      </c>
      <c r="AM61" s="49">
        <f t="shared" si="78"/>
        <v>0.0705627844418313</v>
      </c>
      <c r="AN61" s="53">
        <f t="shared" si="79"/>
        <v>0.109708347723361</v>
      </c>
      <c r="AO61" s="49">
        <f t="shared" si="97"/>
        <v>0.0970163949124117</v>
      </c>
      <c r="AP61" s="49">
        <f t="shared" si="80"/>
        <v>0.152420845425122</v>
      </c>
      <c r="AQ61" s="49">
        <f t="shared" si="98"/>
        <v>0.0336522587337702</v>
      </c>
      <c r="AR61" s="49">
        <f t="shared" si="99"/>
        <v>0.200457094187463</v>
      </c>
      <c r="AS61" s="58">
        <f t="shared" si="100"/>
        <v>0.0139222630246198</v>
      </c>
    </row>
    <row r="62" spans="1:45">
      <c r="A62" s="25" t="s">
        <v>36</v>
      </c>
      <c r="B62" s="48">
        <f t="shared" si="81"/>
        <v>0.781054351267271</v>
      </c>
      <c r="C62" s="49">
        <f t="shared" si="82"/>
        <v>1.39747054263748</v>
      </c>
      <c r="D62" s="49">
        <f t="shared" si="83"/>
        <v>1.28774277155797</v>
      </c>
      <c r="E62" s="49">
        <f t="shared" si="84"/>
        <v>1.06722766806467</v>
      </c>
      <c r="F62" s="49">
        <f t="shared" si="85"/>
        <v>1.16297785735131</v>
      </c>
      <c r="G62" s="49">
        <f t="shared" si="86"/>
        <v>1.29680897155568</v>
      </c>
      <c r="H62" s="49">
        <f t="shared" si="87"/>
        <v>0.59028666511214</v>
      </c>
      <c r="I62" s="49">
        <f t="shared" si="88"/>
        <v>0.586996456886829</v>
      </c>
      <c r="J62" s="49">
        <f t="shared" si="89"/>
        <v>0.591205692970519</v>
      </c>
      <c r="K62" s="49">
        <f t="shared" si="90"/>
        <v>0.974305290701133</v>
      </c>
      <c r="L62" s="49">
        <f t="shared" si="91"/>
        <v>1.09930283994081</v>
      </c>
      <c r="M62" s="49">
        <f t="shared" si="92"/>
        <v>0.307164894780091</v>
      </c>
      <c r="N62" s="49">
        <f t="shared" si="93"/>
        <v>0.548105643319029</v>
      </c>
      <c r="O62" s="49">
        <f t="shared" si="94"/>
        <v>1.50759559676477</v>
      </c>
      <c r="P62" s="53">
        <f t="shared" si="95"/>
        <v>1.3395763931875</v>
      </c>
      <c r="Q62" s="49">
        <f t="shared" si="101"/>
        <v>0.696247534845596</v>
      </c>
      <c r="R62" s="30">
        <f t="shared" si="96"/>
        <v>0.763773741130635</v>
      </c>
      <c r="S62" s="49">
        <f t="shared" si="60"/>
        <v>0.858241606109731</v>
      </c>
      <c r="T62" s="49">
        <f t="shared" si="61"/>
        <v>1.01061524362208</v>
      </c>
      <c r="U62" s="49">
        <f t="shared" si="62"/>
        <v>1.08712330548699</v>
      </c>
      <c r="V62" s="58">
        <f t="shared" si="63"/>
        <v>0.352909923927484</v>
      </c>
      <c r="X62" s="25" t="s">
        <v>36</v>
      </c>
      <c r="Y62" s="48">
        <f t="shared" si="64"/>
        <v>0.0446517906544719</v>
      </c>
      <c r="Z62" s="49">
        <f t="shared" si="65"/>
        <v>0.0344613466853223</v>
      </c>
      <c r="AA62" s="49">
        <f t="shared" si="66"/>
        <v>0.0677907446879652</v>
      </c>
      <c r="AB62" s="49">
        <f t="shared" si="67"/>
        <v>0.0364580166086329</v>
      </c>
      <c r="AC62" s="49">
        <f t="shared" si="68"/>
        <v>0.0612520232877679</v>
      </c>
      <c r="AD62" s="49">
        <f t="shared" si="69"/>
        <v>0.0283296714186377</v>
      </c>
      <c r="AE62" s="49">
        <f t="shared" si="70"/>
        <v>0.0921945273162647</v>
      </c>
      <c r="AF62" s="49">
        <f t="shared" si="71"/>
        <v>0.032465114479882</v>
      </c>
      <c r="AG62" s="49">
        <f t="shared" si="72"/>
        <v>0.0241817266394881</v>
      </c>
      <c r="AH62" s="49">
        <f t="shared" si="73"/>
        <v>0.0226866452295173</v>
      </c>
      <c r="AI62" s="49">
        <f t="shared" si="74"/>
        <v>0.0524979326465374</v>
      </c>
      <c r="AJ62" s="49">
        <f t="shared" si="75"/>
        <v>0.0799663814206448</v>
      </c>
      <c r="AK62" s="49">
        <f t="shared" si="76"/>
        <v>0.0612181668633904</v>
      </c>
      <c r="AL62" s="49">
        <f t="shared" si="77"/>
        <v>0.117770882040427</v>
      </c>
      <c r="AM62" s="49">
        <f t="shared" si="78"/>
        <v>0.080978133853064</v>
      </c>
      <c r="AN62" s="53">
        <f t="shared" si="79"/>
        <v>0.0983348167819152</v>
      </c>
      <c r="AO62" s="49">
        <f t="shared" si="97"/>
        <v>0.0747062165910201</v>
      </c>
      <c r="AP62" s="49">
        <f t="shared" si="80"/>
        <v>0.089750987054499</v>
      </c>
      <c r="AQ62" s="49">
        <f t="shared" si="98"/>
        <v>0.075252860879092</v>
      </c>
      <c r="AR62" s="49">
        <f t="shared" si="99"/>
        <v>0.0666869355175664</v>
      </c>
      <c r="AS62" s="58">
        <f t="shared" si="100"/>
        <v>0.0519316335235095</v>
      </c>
    </row>
    <row r="63" spans="1:45">
      <c r="A63" s="25" t="s">
        <v>37</v>
      </c>
      <c r="B63" s="48">
        <f t="shared" si="81"/>
        <v>0.732423171329606</v>
      </c>
      <c r="C63" s="49">
        <f t="shared" si="82"/>
        <v>1.21571745851893</v>
      </c>
      <c r="D63" s="49">
        <f t="shared" si="83"/>
        <v>1.20141920844813</v>
      </c>
      <c r="E63" s="49">
        <f t="shared" si="84"/>
        <v>1.0413826205348</v>
      </c>
      <c r="F63" s="49">
        <f t="shared" si="85"/>
        <v>1.14137489557707</v>
      </c>
      <c r="G63" s="49">
        <f t="shared" si="86"/>
        <v>1.19339792386199</v>
      </c>
      <c r="H63" s="49">
        <f t="shared" si="87"/>
        <v>0.588910909318457</v>
      </c>
      <c r="I63" s="49">
        <f t="shared" si="88"/>
        <v>0.522814841881038</v>
      </c>
      <c r="J63" s="49">
        <f t="shared" si="89"/>
        <v>0.493155981598263</v>
      </c>
      <c r="K63" s="49">
        <f t="shared" si="90"/>
        <v>0.93468156902284</v>
      </c>
      <c r="L63" s="49">
        <f t="shared" si="91"/>
        <v>1.05239208972831</v>
      </c>
      <c r="M63" s="49">
        <f t="shared" si="92"/>
        <v>0.369893152919989</v>
      </c>
      <c r="N63" s="49">
        <f t="shared" si="93"/>
        <v>0.561228895141146</v>
      </c>
      <c r="O63" s="49">
        <f t="shared" si="94"/>
        <v>1.51514832930381</v>
      </c>
      <c r="P63" s="53">
        <f t="shared" si="95"/>
        <v>1.25469254215186</v>
      </c>
      <c r="Q63" s="49">
        <f t="shared" si="101"/>
        <v>0.635791079281843</v>
      </c>
      <c r="R63" s="30">
        <f t="shared" si="96"/>
        <v>0.748814846191174</v>
      </c>
      <c r="S63" s="49">
        <f t="shared" si="60"/>
        <v>0.729236480624861</v>
      </c>
      <c r="T63" s="49">
        <f t="shared" si="61"/>
        <v>0.874530756838135</v>
      </c>
      <c r="U63" s="49">
        <f t="shared" si="62"/>
        <v>0.944360205433024</v>
      </c>
      <c r="V63" s="58">
        <f t="shared" si="63"/>
        <v>0.333579132291051</v>
      </c>
      <c r="X63" s="25" t="s">
        <v>37</v>
      </c>
      <c r="Y63" s="48">
        <f t="shared" si="64"/>
        <v>0.0341710972528096</v>
      </c>
      <c r="Z63" s="49">
        <f t="shared" si="65"/>
        <v>0.111140587092333</v>
      </c>
      <c r="AA63" s="49">
        <f t="shared" si="66"/>
        <v>0.120927747937701</v>
      </c>
      <c r="AB63" s="49">
        <f t="shared" si="67"/>
        <v>0.0590820129255456</v>
      </c>
      <c r="AC63" s="49">
        <f t="shared" si="68"/>
        <v>0.0567942232121512</v>
      </c>
      <c r="AD63" s="49">
        <f t="shared" si="69"/>
        <v>0.0678411458152476</v>
      </c>
      <c r="AE63" s="49">
        <f t="shared" si="70"/>
        <v>0.0936904000593153</v>
      </c>
      <c r="AF63" s="49">
        <f t="shared" si="71"/>
        <v>0.0340470342546825</v>
      </c>
      <c r="AG63" s="49">
        <f t="shared" si="72"/>
        <v>0.0392949695424352</v>
      </c>
      <c r="AH63" s="49">
        <f t="shared" si="73"/>
        <v>0.0491696400242856</v>
      </c>
      <c r="AI63" s="49">
        <f t="shared" si="74"/>
        <v>0.0511637469465059</v>
      </c>
      <c r="AJ63" s="49">
        <f t="shared" si="75"/>
        <v>0.109100000768488</v>
      </c>
      <c r="AK63" s="49">
        <f t="shared" si="76"/>
        <v>0.123187909927696</v>
      </c>
      <c r="AL63" s="49">
        <f t="shared" si="77"/>
        <v>0.1745534003661</v>
      </c>
      <c r="AM63" s="49">
        <f t="shared" si="78"/>
        <v>0.0772543599681987</v>
      </c>
      <c r="AN63" s="53">
        <f t="shared" si="79"/>
        <v>0.069386775563768</v>
      </c>
      <c r="AO63" s="49">
        <f t="shared" si="97"/>
        <v>0.0767524505504399</v>
      </c>
      <c r="AP63" s="49">
        <f t="shared" si="80"/>
        <v>0.0533020637409785</v>
      </c>
      <c r="AQ63" s="49">
        <f t="shared" si="98"/>
        <v>0.0203435537387558</v>
      </c>
      <c r="AR63" s="49">
        <f t="shared" si="99"/>
        <v>0.0858774968568779</v>
      </c>
      <c r="AS63" s="58">
        <f t="shared" si="100"/>
        <v>0.0545048380038273</v>
      </c>
    </row>
    <row r="64" ht="14.25" spans="1:45">
      <c r="A64" s="22" t="s">
        <v>38</v>
      </c>
      <c r="B64" s="50">
        <f t="shared" si="81"/>
        <v>0.812213533379007</v>
      </c>
      <c r="C64" s="51">
        <f t="shared" si="82"/>
        <v>1.15162040931939</v>
      </c>
      <c r="D64" s="51">
        <f t="shared" si="83"/>
        <v>1.13554362230192</v>
      </c>
      <c r="E64" s="51">
        <f t="shared" si="84"/>
        <v>1.08254118053655</v>
      </c>
      <c r="F64" s="51">
        <f t="shared" si="85"/>
        <v>1.17838969940851</v>
      </c>
      <c r="G64" s="51">
        <f t="shared" si="86"/>
        <v>1.25653824637235</v>
      </c>
      <c r="H64" s="51">
        <f t="shared" si="87"/>
        <v>0.6297806623855</v>
      </c>
      <c r="I64" s="51">
        <f t="shared" si="88"/>
        <v>0.549404902035851</v>
      </c>
      <c r="J64" s="51">
        <f t="shared" si="89"/>
        <v>0.579265739299608</v>
      </c>
      <c r="K64" s="51">
        <f t="shared" si="90"/>
        <v>1.12705602736553</v>
      </c>
      <c r="L64" s="51">
        <f t="shared" si="91"/>
        <v>1.25248540426064</v>
      </c>
      <c r="M64" s="51">
        <f t="shared" si="92"/>
        <v>0.408646095324427</v>
      </c>
      <c r="N64" s="51">
        <f t="shared" si="93"/>
        <v>0.576018276339689</v>
      </c>
      <c r="O64" s="51">
        <f t="shared" si="94"/>
        <v>1.4984416819825</v>
      </c>
      <c r="P64" s="54">
        <f t="shared" si="95"/>
        <v>1.29153924944151</v>
      </c>
      <c r="Q64" s="51">
        <f t="shared" si="101"/>
        <v>0.849779971687834</v>
      </c>
      <c r="R64" s="43">
        <f t="shared" si="96"/>
        <v>0.771711291403381</v>
      </c>
      <c r="S64" s="51">
        <f t="shared" si="60"/>
        <v>0.811355266757565</v>
      </c>
      <c r="T64" s="51">
        <f t="shared" si="61"/>
        <v>0.905326094674336</v>
      </c>
      <c r="U64" s="51">
        <f t="shared" si="62"/>
        <v>0.886176299097141</v>
      </c>
      <c r="V64" s="59">
        <f t="shared" si="63"/>
        <v>0.361102187550104</v>
      </c>
      <c r="X64" s="22" t="s">
        <v>38</v>
      </c>
      <c r="Y64" s="50">
        <f t="shared" si="64"/>
        <v>0.0402130911796902</v>
      </c>
      <c r="Z64" s="51">
        <f t="shared" si="65"/>
        <v>0.0873910077742315</v>
      </c>
      <c r="AA64" s="51">
        <f t="shared" si="66"/>
        <v>0.0817590811513935</v>
      </c>
      <c r="AB64" s="51">
        <f t="shared" si="67"/>
        <v>0.0540783168949964</v>
      </c>
      <c r="AC64" s="51">
        <f t="shared" si="68"/>
        <v>0.0996725674012749</v>
      </c>
      <c r="AD64" s="51">
        <f t="shared" si="69"/>
        <v>0.0919516201710798</v>
      </c>
      <c r="AE64" s="51">
        <f t="shared" si="70"/>
        <v>0.102005980315282</v>
      </c>
      <c r="AF64" s="51">
        <f t="shared" si="71"/>
        <v>0.0400170478822954</v>
      </c>
      <c r="AG64" s="51">
        <f t="shared" si="72"/>
        <v>0.0606245247445786</v>
      </c>
      <c r="AH64" s="51">
        <f t="shared" si="73"/>
        <v>0.07422103237248</v>
      </c>
      <c r="AI64" s="51">
        <f t="shared" si="74"/>
        <v>0.137642208594706</v>
      </c>
      <c r="AJ64" s="51">
        <f t="shared" si="75"/>
        <v>0.102220843853165</v>
      </c>
      <c r="AK64" s="51">
        <f t="shared" si="76"/>
        <v>0.0683977471361647</v>
      </c>
      <c r="AL64" s="51">
        <f t="shared" si="77"/>
        <v>0.169564308182067</v>
      </c>
      <c r="AM64" s="51">
        <f t="shared" si="78"/>
        <v>0.0781748146091371</v>
      </c>
      <c r="AN64" s="54">
        <f t="shared" si="79"/>
        <v>0.0786542392859522</v>
      </c>
      <c r="AO64" s="51">
        <f t="shared" si="97"/>
        <v>0.0684862116102313</v>
      </c>
      <c r="AP64" s="51">
        <f t="shared" si="80"/>
        <v>0.11198374133723</v>
      </c>
      <c r="AQ64" s="51">
        <f t="shared" si="98"/>
        <v>0.12258275113915</v>
      </c>
      <c r="AR64" s="51">
        <f t="shared" si="99"/>
        <v>0.0811647921412861</v>
      </c>
      <c r="AS64" s="59">
        <f t="shared" si="100"/>
        <v>0.0443057319708224</v>
      </c>
    </row>
    <row r="65" ht="14.25"/>
    <row r="66" ht="14.25" spans="1:1">
      <c r="A66" s="55" t="s">
        <v>44</v>
      </c>
    </row>
    <row r="67" spans="1:1">
      <c r="A67" s="69" t="s">
        <v>45</v>
      </c>
    </row>
    <row r="68" ht="14.25" spans="1:1">
      <c r="A68" s="21" t="s">
        <v>46</v>
      </c>
    </row>
    <row r="69" ht="14.25" spans="1:1">
      <c r="A69" s="55" t="s">
        <v>47</v>
      </c>
    </row>
    <row r="70" spans="1:1">
      <c r="A70" s="69">
        <v>0</v>
      </c>
    </row>
    <row r="71" spans="1:1">
      <c r="A71" s="70">
        <v>15</v>
      </c>
    </row>
    <row r="72" spans="1:1">
      <c r="A72" s="70">
        <v>30</v>
      </c>
    </row>
    <row r="73" spans="1:1">
      <c r="A73" s="71">
        <v>60</v>
      </c>
    </row>
    <row r="74" spans="1:1">
      <c r="A74" s="70">
        <v>90</v>
      </c>
    </row>
    <row r="75" ht="14.25" spans="1:1">
      <c r="A75" s="21">
        <v>120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28"/>
  <sheetViews>
    <sheetView zoomScale="80" zoomScaleNormal="80" workbookViewId="0">
      <selection activeCell="F17" sqref="F17"/>
    </sheetView>
  </sheetViews>
  <sheetFormatPr defaultColWidth="9" defaultRowHeight="13.5"/>
  <cols>
    <col min="1" max="1" width="26.6666666666667" customWidth="1"/>
    <col min="2" max="2" width="10.5583333333333" customWidth="1"/>
  </cols>
  <sheetData>
    <row r="1" ht="14.25" spans="1:21">
      <c r="A1" s="1" t="s">
        <v>41</v>
      </c>
      <c r="B1" s="2" t="s">
        <v>1</v>
      </c>
      <c r="C1" s="3"/>
      <c r="H1" s="27" t="s">
        <v>48</v>
      </c>
      <c r="I1" s="27"/>
      <c r="J1" s="27"/>
      <c r="K1" s="27"/>
      <c r="L1" s="27"/>
      <c r="M1" s="27"/>
      <c r="N1" s="35" t="s">
        <v>1</v>
      </c>
      <c r="O1" s="10" t="s">
        <v>48</v>
      </c>
      <c r="P1" s="10"/>
      <c r="Q1" s="10"/>
      <c r="R1" s="10"/>
      <c r="S1" s="10"/>
      <c r="T1" s="10"/>
      <c r="U1" s="40" t="s">
        <v>2</v>
      </c>
    </row>
    <row r="2" ht="14.25" spans="1:21">
      <c r="A2" s="4" t="s">
        <v>49</v>
      </c>
      <c r="B2" s="5" t="s">
        <v>45</v>
      </c>
      <c r="C2" s="6" t="s">
        <v>50</v>
      </c>
      <c r="H2" s="27"/>
      <c r="I2" s="27"/>
      <c r="J2" s="27"/>
      <c r="K2" s="27"/>
      <c r="L2" s="27"/>
      <c r="M2" s="27"/>
      <c r="N2" s="27"/>
      <c r="O2" s="10"/>
      <c r="P2" s="10"/>
      <c r="Q2" s="10"/>
      <c r="R2" s="10"/>
      <c r="S2" s="10"/>
      <c r="T2" s="10"/>
      <c r="U2" s="10"/>
    </row>
    <row r="3" spans="1:21">
      <c r="A3" s="7">
        <v>0</v>
      </c>
      <c r="B3" s="2">
        <v>0.955727699834635</v>
      </c>
      <c r="C3" s="3">
        <v>1.03525840225493</v>
      </c>
      <c r="H3" s="28" t="s">
        <v>51</v>
      </c>
      <c r="I3" s="28" t="s">
        <v>52</v>
      </c>
      <c r="J3" s="28" t="s">
        <v>53</v>
      </c>
      <c r="K3" s="28" t="s">
        <v>54</v>
      </c>
      <c r="L3" s="28" t="s">
        <v>55</v>
      </c>
      <c r="M3" s="27"/>
      <c r="N3" s="27"/>
      <c r="O3" s="36" t="s">
        <v>51</v>
      </c>
      <c r="P3" s="36" t="s">
        <v>52</v>
      </c>
      <c r="Q3" s="36" t="s">
        <v>53</v>
      </c>
      <c r="R3" s="36" t="s">
        <v>54</v>
      </c>
      <c r="S3" s="36" t="s">
        <v>55</v>
      </c>
      <c r="T3" s="10"/>
      <c r="U3" s="10"/>
    </row>
    <row r="4" spans="1:21">
      <c r="A4" s="7">
        <v>15</v>
      </c>
      <c r="B4" s="8">
        <v>1.03634064255617</v>
      </c>
      <c r="C4" s="9">
        <v>0.957913437594731</v>
      </c>
      <c r="H4" s="29">
        <v>0</v>
      </c>
      <c r="I4" s="29">
        <v>2</v>
      </c>
      <c r="J4" s="29">
        <v>1.99098610208957</v>
      </c>
      <c r="K4" s="29">
        <v>0.995493051044784</v>
      </c>
      <c r="L4" s="29">
        <v>0.00316256631373296</v>
      </c>
      <c r="M4" s="27"/>
      <c r="N4" s="27"/>
      <c r="O4" s="37">
        <v>0</v>
      </c>
      <c r="P4" s="37">
        <v>2</v>
      </c>
      <c r="Q4" s="37">
        <v>1.51927857191885</v>
      </c>
      <c r="R4" s="37">
        <v>0.759639285959426</v>
      </c>
      <c r="S4" s="37">
        <v>0.00221267262354574</v>
      </c>
      <c r="T4" s="10"/>
      <c r="U4" s="10"/>
    </row>
    <row r="5" spans="1:21">
      <c r="A5" s="7">
        <v>30</v>
      </c>
      <c r="B5" s="8">
        <v>0.937065806140826</v>
      </c>
      <c r="C5" s="9">
        <v>1.06923342920157</v>
      </c>
      <c r="H5" s="29">
        <v>15</v>
      </c>
      <c r="I5" s="29">
        <v>2</v>
      </c>
      <c r="J5" s="29">
        <v>1.9942540801509</v>
      </c>
      <c r="K5" s="29">
        <v>0.997127040075452</v>
      </c>
      <c r="L5" s="29">
        <v>0.00307541323903195</v>
      </c>
      <c r="M5" s="27"/>
      <c r="N5" s="27"/>
      <c r="O5" s="37">
        <v>15</v>
      </c>
      <c r="P5" s="37">
        <v>2</v>
      </c>
      <c r="Q5" s="37">
        <v>2.10419903030936</v>
      </c>
      <c r="R5" s="37">
        <v>1.05209951515468</v>
      </c>
      <c r="S5" s="37">
        <v>0.0324100425168123</v>
      </c>
      <c r="T5" s="10"/>
      <c r="U5" s="10"/>
    </row>
    <row r="6" spans="1:21">
      <c r="A6" s="7">
        <v>60</v>
      </c>
      <c r="B6" s="8">
        <v>0.951638476267267</v>
      </c>
      <c r="C6" s="9">
        <v>0.996522037769597</v>
      </c>
      <c r="H6" s="29">
        <v>30</v>
      </c>
      <c r="I6" s="29">
        <v>2</v>
      </c>
      <c r="J6" s="29">
        <v>2.0062992353424</v>
      </c>
      <c r="K6" s="29">
        <v>1.0031496176712</v>
      </c>
      <c r="L6" s="29">
        <v>0.00873414029276382</v>
      </c>
      <c r="M6" s="27"/>
      <c r="N6" s="27"/>
      <c r="O6" s="37">
        <v>30</v>
      </c>
      <c r="P6" s="37">
        <v>2</v>
      </c>
      <c r="Q6" s="37">
        <v>2.11711969132243</v>
      </c>
      <c r="R6" s="37">
        <v>1.05855984566121</v>
      </c>
      <c r="S6" s="37">
        <v>0.00448586298380786</v>
      </c>
      <c r="T6" s="10"/>
      <c r="U6" s="10"/>
    </row>
    <row r="7" spans="1:21">
      <c r="A7" s="7">
        <v>90</v>
      </c>
      <c r="B7" s="8">
        <v>0.95081603500176</v>
      </c>
      <c r="C7" s="9">
        <v>0.998132068491252</v>
      </c>
      <c r="H7" s="29">
        <v>60</v>
      </c>
      <c r="I7" s="29">
        <v>2</v>
      </c>
      <c r="J7" s="29">
        <v>1.94816051403686</v>
      </c>
      <c r="K7" s="29">
        <v>0.974080257018432</v>
      </c>
      <c r="L7" s="29">
        <v>0.00100726704656673</v>
      </c>
      <c r="M7" s="27"/>
      <c r="N7" s="27"/>
      <c r="O7" s="37">
        <v>60</v>
      </c>
      <c r="P7" s="37">
        <v>2</v>
      </c>
      <c r="Q7" s="37">
        <v>2.12938303784701</v>
      </c>
      <c r="R7" s="37">
        <v>1.06469151892351</v>
      </c>
      <c r="S7" s="37">
        <v>8.23117255549966e-5</v>
      </c>
      <c r="T7" s="10"/>
      <c r="U7" s="10"/>
    </row>
    <row r="8" ht="14.25" spans="1:21">
      <c r="A8" s="4">
        <v>120</v>
      </c>
      <c r="B8" s="5">
        <v>1.04880010459091</v>
      </c>
      <c r="C8" s="6">
        <v>1.1415816849915</v>
      </c>
      <c r="H8" s="29">
        <v>90</v>
      </c>
      <c r="I8" s="29">
        <v>2</v>
      </c>
      <c r="J8" s="29">
        <v>1.94894810349301</v>
      </c>
      <c r="K8" s="29">
        <v>0.974474051746506</v>
      </c>
      <c r="L8" s="29">
        <v>0.00111940351258937</v>
      </c>
      <c r="M8" s="27"/>
      <c r="N8" s="27"/>
      <c r="O8" s="37">
        <v>90</v>
      </c>
      <c r="P8" s="37">
        <v>2</v>
      </c>
      <c r="Q8" s="37">
        <v>2.08249727083351</v>
      </c>
      <c r="R8" s="37">
        <v>1.04124863541675</v>
      </c>
      <c r="S8" s="37">
        <v>0.00200990639638407</v>
      </c>
      <c r="T8" s="10"/>
      <c r="U8" s="10"/>
    </row>
    <row r="9" spans="1:21">
      <c r="A9" s="10"/>
      <c r="B9" s="11" t="s">
        <v>2</v>
      </c>
      <c r="C9" s="12"/>
      <c r="H9" s="29">
        <v>120</v>
      </c>
      <c r="I9" s="29">
        <v>2</v>
      </c>
      <c r="J9" s="29">
        <v>2.1903817895824</v>
      </c>
      <c r="K9" s="29">
        <v>1.0951908947912</v>
      </c>
      <c r="L9" s="29">
        <v>0.0043042108308157</v>
      </c>
      <c r="M9" s="27"/>
      <c r="N9" s="27"/>
      <c r="O9" s="37">
        <v>120</v>
      </c>
      <c r="P9" s="37">
        <v>2</v>
      </c>
      <c r="Q9" s="37">
        <v>2.11837702958733</v>
      </c>
      <c r="R9" s="37">
        <v>1.05918851479366</v>
      </c>
      <c r="S9" s="37">
        <v>0.0129570287608008</v>
      </c>
      <c r="T9" s="10"/>
      <c r="U9" s="10"/>
    </row>
    <row r="10" ht="14.25" spans="1:21">
      <c r="A10" s="13" t="s">
        <v>49</v>
      </c>
      <c r="B10" s="14" t="s">
        <v>45</v>
      </c>
      <c r="C10" s="15" t="s">
        <v>50</v>
      </c>
      <c r="E10" s="30"/>
      <c r="F10" s="30"/>
      <c r="G10" s="30"/>
      <c r="H10" s="29"/>
      <c r="I10" s="29"/>
      <c r="J10" s="29"/>
      <c r="K10" s="29"/>
      <c r="L10" s="29"/>
      <c r="M10" s="27"/>
      <c r="N10" s="27"/>
      <c r="O10" s="37"/>
      <c r="P10" s="37"/>
      <c r="Q10" s="37"/>
      <c r="R10" s="37"/>
      <c r="S10" s="37"/>
      <c r="T10" s="10"/>
      <c r="U10" s="10"/>
    </row>
    <row r="11" spans="1:21">
      <c r="A11" s="16">
        <v>0</v>
      </c>
      <c r="B11" s="11">
        <v>0.726377651727583</v>
      </c>
      <c r="C11" s="12">
        <v>0.792900920191268</v>
      </c>
      <c r="E11" s="30"/>
      <c r="F11" s="30"/>
      <c r="G11" s="30"/>
      <c r="H11" s="29" t="s">
        <v>45</v>
      </c>
      <c r="I11" s="29">
        <v>6</v>
      </c>
      <c r="J11" s="29">
        <v>5.88038876439157</v>
      </c>
      <c r="K11" s="29">
        <v>0.980064794065261</v>
      </c>
      <c r="L11" s="29">
        <v>0.00239925332097043</v>
      </c>
      <c r="M11" s="27"/>
      <c r="N11" s="27"/>
      <c r="O11" s="37" t="s">
        <v>45</v>
      </c>
      <c r="P11" s="37">
        <v>6</v>
      </c>
      <c r="Q11" s="37">
        <v>5.7217322072487</v>
      </c>
      <c r="R11" s="37">
        <v>0.95362203454145</v>
      </c>
      <c r="S11" s="37">
        <v>0.0146690299749173</v>
      </c>
      <c r="T11" s="10"/>
      <c r="U11" s="10"/>
    </row>
    <row r="12" ht="14.25" spans="1:21">
      <c r="A12" s="16">
        <v>15</v>
      </c>
      <c r="B12" s="17">
        <v>0.924800570703417</v>
      </c>
      <c r="C12" s="18">
        <v>1.17939845960595</v>
      </c>
      <c r="E12" s="30"/>
      <c r="F12" s="30"/>
      <c r="G12" s="30"/>
      <c r="H12" s="31" t="s">
        <v>50</v>
      </c>
      <c r="I12" s="31">
        <v>6</v>
      </c>
      <c r="J12" s="31">
        <v>6.19864106030358</v>
      </c>
      <c r="K12" s="31">
        <v>1.03310684338393</v>
      </c>
      <c r="L12" s="31">
        <v>0.00425845636500256</v>
      </c>
      <c r="M12" s="27"/>
      <c r="N12" s="27"/>
      <c r="O12" s="38" t="s">
        <v>50</v>
      </c>
      <c r="P12" s="38">
        <v>6</v>
      </c>
      <c r="Q12" s="38">
        <v>6.34912242456979</v>
      </c>
      <c r="R12" s="38">
        <v>1.05818707076163</v>
      </c>
      <c r="S12" s="38">
        <v>0.0188411982398586</v>
      </c>
      <c r="T12" s="10"/>
      <c r="U12" s="10"/>
    </row>
    <row r="13" spans="1:21">
      <c r="A13" s="16">
        <v>30</v>
      </c>
      <c r="B13" s="17">
        <v>1.01120024798657</v>
      </c>
      <c r="C13" s="18">
        <v>1.10591944333585</v>
      </c>
      <c r="E13" s="30"/>
      <c r="F13" s="30"/>
      <c r="G13" s="30"/>
      <c r="H13" s="27"/>
      <c r="I13" s="27"/>
      <c r="J13" s="27"/>
      <c r="K13" s="27"/>
      <c r="L13" s="27"/>
      <c r="M13" s="27"/>
      <c r="N13" s="27"/>
      <c r="O13" s="10"/>
      <c r="P13" s="10"/>
      <c r="Q13" s="10"/>
      <c r="R13" s="10"/>
      <c r="S13" s="10"/>
      <c r="T13" s="10"/>
      <c r="U13" s="10"/>
    </row>
    <row r="14" spans="1:21">
      <c r="A14" s="16">
        <v>60</v>
      </c>
      <c r="B14" s="17">
        <v>1.07110680245407</v>
      </c>
      <c r="C14" s="18">
        <v>1.05827623539295</v>
      </c>
      <c r="E14" s="32"/>
      <c r="F14" s="32"/>
      <c r="G14" s="32"/>
      <c r="H14" s="27"/>
      <c r="I14" s="27"/>
      <c r="J14" s="27"/>
      <c r="K14" s="27"/>
      <c r="L14" s="27"/>
      <c r="M14" s="27"/>
      <c r="N14" s="27"/>
      <c r="O14" s="10"/>
      <c r="P14" s="10"/>
      <c r="Q14" s="10"/>
      <c r="R14" s="10"/>
      <c r="S14" s="10"/>
      <c r="T14" s="10"/>
      <c r="U14" s="10"/>
    </row>
    <row r="15" ht="14.25" spans="1:21">
      <c r="A15" s="16">
        <v>90</v>
      </c>
      <c r="B15" s="17">
        <v>1.00954763861552</v>
      </c>
      <c r="C15" s="18">
        <v>1.07294963221799</v>
      </c>
      <c r="E15" s="33"/>
      <c r="F15" s="33"/>
      <c r="G15" s="33"/>
      <c r="H15" s="27" t="s">
        <v>56</v>
      </c>
      <c r="I15" s="27"/>
      <c r="J15" s="27"/>
      <c r="K15" s="27"/>
      <c r="L15" s="27"/>
      <c r="M15" s="27"/>
      <c r="N15" s="27"/>
      <c r="O15" s="10" t="s">
        <v>56</v>
      </c>
      <c r="P15" s="10"/>
      <c r="Q15" s="10"/>
      <c r="R15" s="10"/>
      <c r="S15" s="10"/>
      <c r="T15" s="10"/>
      <c r="U15" s="10"/>
    </row>
    <row r="16" ht="14.25" spans="1:21">
      <c r="A16" s="13">
        <v>120</v>
      </c>
      <c r="B16" s="14">
        <v>0.978699295761545</v>
      </c>
      <c r="C16" s="15">
        <v>1.13967773382578</v>
      </c>
      <c r="E16" s="33"/>
      <c r="F16" s="33"/>
      <c r="G16" s="33"/>
      <c r="H16" s="28" t="s">
        <v>57</v>
      </c>
      <c r="I16" s="28" t="s">
        <v>58</v>
      </c>
      <c r="J16" s="28" t="s">
        <v>59</v>
      </c>
      <c r="K16" s="28" t="s">
        <v>60</v>
      </c>
      <c r="L16" s="28" t="s">
        <v>61</v>
      </c>
      <c r="M16" s="28" t="s">
        <v>62</v>
      </c>
      <c r="N16" s="28" t="s">
        <v>63</v>
      </c>
      <c r="O16" s="36" t="s">
        <v>57</v>
      </c>
      <c r="P16" s="36" t="s">
        <v>58</v>
      </c>
      <c r="Q16" s="36" t="s">
        <v>59</v>
      </c>
      <c r="R16" s="36" t="s">
        <v>60</v>
      </c>
      <c r="S16" s="36" t="s">
        <v>61</v>
      </c>
      <c r="T16" s="36" t="s">
        <v>62</v>
      </c>
      <c r="U16" s="36" t="s">
        <v>63</v>
      </c>
    </row>
    <row r="17" spans="2:21">
      <c r="B17" s="19" t="s">
        <v>3</v>
      </c>
      <c r="C17" s="20"/>
      <c r="E17" s="33"/>
      <c r="F17" s="33"/>
      <c r="G17" s="33"/>
      <c r="H17" s="29" t="s">
        <v>64</v>
      </c>
      <c r="I17" s="29">
        <v>0.0203259241821369</v>
      </c>
      <c r="J17" s="29">
        <v>5</v>
      </c>
      <c r="K17" s="29">
        <v>0.00406518483642738</v>
      </c>
      <c r="L17" s="29">
        <v>1.56804083754101</v>
      </c>
      <c r="M17" s="39">
        <v>0.316802204111724</v>
      </c>
      <c r="N17" s="29">
        <v>5.05032905763265</v>
      </c>
      <c r="O17" s="37" t="s">
        <v>64</v>
      </c>
      <c r="P17" s="37">
        <v>0.146194856466157</v>
      </c>
      <c r="Q17" s="37">
        <v>5</v>
      </c>
      <c r="R17" s="37">
        <v>0.0292389712932314</v>
      </c>
      <c r="S17" s="37">
        <v>6.84551920671124</v>
      </c>
      <c r="T17" s="39">
        <v>0.027315160974762</v>
      </c>
      <c r="U17" s="37">
        <v>5.05032905763265</v>
      </c>
    </row>
    <row r="18" ht="14.25" spans="1:21">
      <c r="A18" s="21" t="s">
        <v>49</v>
      </c>
      <c r="B18" s="22" t="s">
        <v>45</v>
      </c>
      <c r="C18" s="23" t="s">
        <v>50</v>
      </c>
      <c r="E18" s="33"/>
      <c r="F18" s="33"/>
      <c r="G18" s="33"/>
      <c r="H18" s="29" t="s">
        <v>65</v>
      </c>
      <c r="I18" s="29">
        <v>0.0084403769877725</v>
      </c>
      <c r="J18" s="29">
        <v>1</v>
      </c>
      <c r="K18" s="29">
        <v>0.0084403769877725</v>
      </c>
      <c r="L18" s="29">
        <v>3.25565904961406</v>
      </c>
      <c r="M18" s="39">
        <v>0.131022739147818</v>
      </c>
      <c r="N18" s="29">
        <v>6.60789097370337</v>
      </c>
      <c r="O18" s="37" t="s">
        <v>65</v>
      </c>
      <c r="P18" s="37">
        <v>0.0328015403991832</v>
      </c>
      <c r="Q18" s="37">
        <v>1</v>
      </c>
      <c r="R18" s="37">
        <v>0.0328015403991832</v>
      </c>
      <c r="S18" s="37">
        <v>7.67959900368668</v>
      </c>
      <c r="T18" s="39">
        <v>0.0393089947276686</v>
      </c>
      <c r="U18" s="37">
        <v>6.60789097370337</v>
      </c>
    </row>
    <row r="19" spans="1:21">
      <c r="A19" s="24">
        <v>0</v>
      </c>
      <c r="B19" s="19">
        <v>0.508069861217337</v>
      </c>
      <c r="C19" s="20">
        <v>0.59573449178379</v>
      </c>
      <c r="E19" s="33"/>
      <c r="F19" s="33"/>
      <c r="G19" s="33"/>
      <c r="H19" s="29" t="s">
        <v>66</v>
      </c>
      <c r="I19" s="29">
        <v>0.012962624247728</v>
      </c>
      <c r="J19" s="29">
        <v>5</v>
      </c>
      <c r="K19" s="29">
        <v>0.00259252484954561</v>
      </c>
      <c r="L19" s="34" t="s">
        <v>67</v>
      </c>
      <c r="M19" s="34"/>
      <c r="N19" s="34"/>
      <c r="O19" s="37" t="s">
        <v>66</v>
      </c>
      <c r="P19" s="37">
        <v>0.0213562846077227</v>
      </c>
      <c r="Q19" s="37">
        <v>5</v>
      </c>
      <c r="R19" s="37">
        <v>0.00427125692154453</v>
      </c>
      <c r="S19" s="39" t="s">
        <v>68</v>
      </c>
      <c r="T19" s="39"/>
      <c r="U19" s="39"/>
    </row>
    <row r="20" spans="1:21">
      <c r="A20" s="24">
        <v>15</v>
      </c>
      <c r="B20" s="25">
        <v>1.0541311048594</v>
      </c>
      <c r="C20" s="26">
        <v>1.23336000585511</v>
      </c>
      <c r="E20" s="33"/>
      <c r="F20" s="33"/>
      <c r="G20" s="33"/>
      <c r="H20" s="29"/>
      <c r="I20" s="29"/>
      <c r="J20" s="29"/>
      <c r="K20" s="29"/>
      <c r="L20" s="34" t="s">
        <v>67</v>
      </c>
      <c r="M20" s="34"/>
      <c r="N20" s="34"/>
      <c r="O20" s="37"/>
      <c r="P20" s="37"/>
      <c r="Q20" s="37"/>
      <c r="R20" s="37"/>
      <c r="S20" s="39" t="s">
        <v>68</v>
      </c>
      <c r="T20" s="39"/>
      <c r="U20" s="39"/>
    </row>
    <row r="21" ht="14.25" spans="1:21">
      <c r="A21" s="24">
        <v>30</v>
      </c>
      <c r="B21" s="25">
        <v>1.09008838920325</v>
      </c>
      <c r="C21" s="26">
        <v>1.06439472743216</v>
      </c>
      <c r="E21" s="33"/>
      <c r="F21" s="33"/>
      <c r="G21" s="33"/>
      <c r="H21" s="31" t="s">
        <v>69</v>
      </c>
      <c r="I21" s="31">
        <v>0.0417289254176375</v>
      </c>
      <c r="J21" s="31">
        <v>11</v>
      </c>
      <c r="K21" s="31"/>
      <c r="L21" s="31"/>
      <c r="M21" s="31"/>
      <c r="N21" s="31"/>
      <c r="O21" s="38" t="s">
        <v>69</v>
      </c>
      <c r="P21" s="38">
        <v>0.200352681473063</v>
      </c>
      <c r="Q21" s="38">
        <v>11</v>
      </c>
      <c r="R21" s="38"/>
      <c r="S21" s="38"/>
      <c r="T21" s="38"/>
      <c r="U21" s="38"/>
    </row>
    <row r="22" spans="1:14">
      <c r="A22" s="24">
        <v>60</v>
      </c>
      <c r="B22" s="25">
        <v>1.06660101969339</v>
      </c>
      <c r="C22" s="26">
        <v>1.05044196877741</v>
      </c>
      <c r="E22" s="33"/>
      <c r="F22" s="33"/>
      <c r="G22" s="33"/>
      <c r="H22" s="33"/>
      <c r="I22" s="33"/>
      <c r="J22" s="30"/>
      <c r="K22" s="30"/>
      <c r="L22" s="30"/>
      <c r="M22" s="30"/>
      <c r="N22" s="30"/>
    </row>
    <row r="23" spans="1:14">
      <c r="A23" s="24">
        <v>90</v>
      </c>
      <c r="B23" s="25">
        <v>1.08733092187022</v>
      </c>
      <c r="C23" s="26">
        <v>1.04141798422621</v>
      </c>
      <c r="E23" s="33"/>
      <c r="F23" s="33"/>
      <c r="G23" s="33"/>
      <c r="H23" s="33"/>
      <c r="I23" s="33"/>
      <c r="J23" s="30"/>
      <c r="K23" s="30"/>
      <c r="L23" s="30"/>
      <c r="M23" s="30"/>
      <c r="N23" s="30"/>
    </row>
    <row r="24" ht="14.25" spans="1:14">
      <c r="A24" s="21">
        <v>120</v>
      </c>
      <c r="B24" s="22">
        <v>1.07918069910286</v>
      </c>
      <c r="C24" s="23">
        <v>1.11486446801312</v>
      </c>
      <c r="E24" s="30"/>
      <c r="F24" s="30"/>
      <c r="G24" s="30"/>
      <c r="H24" s="30"/>
      <c r="I24" s="30"/>
      <c r="M24" s="30"/>
      <c r="N24" s="30"/>
    </row>
    <row r="25" spans="2:14">
      <c r="B25" s="19" t="s">
        <v>4</v>
      </c>
      <c r="C25" s="20"/>
      <c r="E25" s="30"/>
      <c r="F25" s="30"/>
      <c r="G25" s="30"/>
      <c r="H25" s="30"/>
      <c r="I25" s="30"/>
      <c r="M25" s="30"/>
      <c r="N25" s="30"/>
    </row>
    <row r="26" ht="14.25" spans="1:14">
      <c r="A26" s="21" t="s">
        <v>49</v>
      </c>
      <c r="B26" s="22" t="s">
        <v>45</v>
      </c>
      <c r="C26" s="23" t="s">
        <v>50</v>
      </c>
      <c r="E26" s="30"/>
      <c r="F26" s="30"/>
      <c r="G26" s="30"/>
      <c r="H26" s="30"/>
      <c r="I26" s="30"/>
      <c r="M26" s="30"/>
      <c r="N26" s="30"/>
    </row>
    <row r="27" spans="1:14">
      <c r="A27" s="24">
        <v>0</v>
      </c>
      <c r="B27" s="19">
        <v>0.718150713107077</v>
      </c>
      <c r="C27" s="20">
        <v>1.26890979610392</v>
      </c>
      <c r="E27" s="32"/>
      <c r="F27" s="32"/>
      <c r="G27" s="32"/>
      <c r="H27" s="32"/>
      <c r="I27" s="32"/>
      <c r="M27" s="30"/>
      <c r="N27" s="30"/>
    </row>
    <row r="28" spans="1:14">
      <c r="A28" s="24">
        <v>15</v>
      </c>
      <c r="B28" s="25">
        <v>0.874432401793479</v>
      </c>
      <c r="C28" s="26">
        <v>1.10769885548015</v>
      </c>
      <c r="E28" s="33"/>
      <c r="F28" s="33"/>
      <c r="G28" s="33"/>
      <c r="H28" s="33"/>
      <c r="I28" s="33"/>
      <c r="M28" s="30"/>
      <c r="N28" s="30"/>
    </row>
    <row r="29" spans="1:14">
      <c r="A29" s="24">
        <v>30</v>
      </c>
      <c r="B29" s="25">
        <v>0.925908528064611</v>
      </c>
      <c r="C29" s="26">
        <v>1.17483807480473</v>
      </c>
      <c r="E29" s="33"/>
      <c r="F29" s="33"/>
      <c r="G29" s="33"/>
      <c r="H29" s="33"/>
      <c r="I29" s="33"/>
      <c r="M29" s="30"/>
      <c r="N29" s="30"/>
    </row>
    <row r="30" spans="1:14">
      <c r="A30" s="24">
        <v>60</v>
      </c>
      <c r="B30" s="25">
        <v>0.966174195821212</v>
      </c>
      <c r="C30" s="26">
        <v>1.09992508689039</v>
      </c>
      <c r="E30" s="33"/>
      <c r="F30" s="33"/>
      <c r="G30" s="33"/>
      <c r="H30" s="33"/>
      <c r="I30" s="33"/>
      <c r="M30" s="30"/>
      <c r="N30" s="30"/>
    </row>
    <row r="31" spans="1:14">
      <c r="A31" s="24">
        <v>90</v>
      </c>
      <c r="B31" s="25">
        <v>0.831962587349618</v>
      </c>
      <c r="C31" s="26">
        <v>1.13522966495717</v>
      </c>
      <c r="E31" s="33"/>
      <c r="F31" s="33"/>
      <c r="G31" s="33"/>
      <c r="H31" s="33"/>
      <c r="I31" s="33"/>
      <c r="M31" s="30"/>
      <c r="N31" s="30"/>
    </row>
    <row r="32" ht="14.25" spans="1:14">
      <c r="A32" s="21">
        <v>120</v>
      </c>
      <c r="B32" s="22">
        <v>0.917276341125538</v>
      </c>
      <c r="C32" s="23">
        <v>1.25863552689375</v>
      </c>
      <c r="E32" s="33"/>
      <c r="F32" s="33"/>
      <c r="G32" s="33"/>
      <c r="H32" s="33"/>
      <c r="I32" s="33"/>
      <c r="M32" s="30"/>
      <c r="N32" s="30"/>
    </row>
    <row r="33" spans="2:14">
      <c r="B33" s="19" t="s">
        <v>5</v>
      </c>
      <c r="C33" s="20"/>
      <c r="E33" s="30"/>
      <c r="F33" s="30"/>
      <c r="G33" s="30"/>
      <c r="H33" s="30"/>
      <c r="I33" s="30"/>
      <c r="M33" s="30"/>
      <c r="N33" s="30"/>
    </row>
    <row r="34" ht="14.25" spans="1:14">
      <c r="A34" s="21" t="s">
        <v>49</v>
      </c>
      <c r="B34" s="22" t="s">
        <v>45</v>
      </c>
      <c r="C34" s="23" t="s">
        <v>50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</row>
    <row r="35" spans="1:14">
      <c r="A35" s="24">
        <v>0</v>
      </c>
      <c r="B35" s="19">
        <v>0.37140817242304</v>
      </c>
      <c r="C35" s="20">
        <v>0.669610038211476</v>
      </c>
      <c r="E35" s="30"/>
      <c r="F35" s="30"/>
      <c r="G35" s="30"/>
      <c r="H35" s="30"/>
      <c r="I35" s="30"/>
      <c r="J35" s="30"/>
      <c r="K35" s="30"/>
      <c r="L35" s="30"/>
      <c r="M35" s="30"/>
      <c r="N35" s="30"/>
    </row>
    <row r="36" spans="1:3">
      <c r="A36" s="24">
        <v>15</v>
      </c>
      <c r="B36" s="25">
        <v>0.87154288033566</v>
      </c>
      <c r="C36" s="26">
        <v>1.29321294240149</v>
      </c>
    </row>
    <row r="37" spans="1:3">
      <c r="A37" s="24">
        <v>30</v>
      </c>
      <c r="B37" s="25">
        <v>0.963704514613352</v>
      </c>
      <c r="C37" s="26">
        <v>1.39196022552572</v>
      </c>
    </row>
    <row r="38" spans="1:3">
      <c r="A38" s="24">
        <v>60</v>
      </c>
      <c r="B38" s="25">
        <v>0.984781891751564</v>
      </c>
      <c r="C38" s="26">
        <v>1.21723973426942</v>
      </c>
    </row>
    <row r="39" spans="1:3">
      <c r="A39" s="24">
        <v>90</v>
      </c>
      <c r="B39" s="25">
        <v>0.854762499626507</v>
      </c>
      <c r="C39" s="26">
        <v>1.33517524617256</v>
      </c>
    </row>
    <row r="40" ht="14.25" spans="1:3">
      <c r="A40" s="21">
        <v>120</v>
      </c>
      <c r="B40" s="22">
        <v>0.951877752684502</v>
      </c>
      <c r="C40" s="23">
        <v>1.26738536679786</v>
      </c>
    </row>
    <row r="41" spans="2:3">
      <c r="B41" s="19" t="s">
        <v>6</v>
      </c>
      <c r="C41" s="20"/>
    </row>
    <row r="42" ht="14.25" spans="1:3">
      <c r="A42" s="21" t="s">
        <v>49</v>
      </c>
      <c r="B42" s="22" t="s">
        <v>45</v>
      </c>
      <c r="C42" s="23" t="s">
        <v>50</v>
      </c>
    </row>
    <row r="43" spans="1:3">
      <c r="A43" s="24">
        <v>0</v>
      </c>
      <c r="B43" s="19">
        <v>0.454991166543232</v>
      </c>
      <c r="C43" s="20">
        <v>0.700759187955417</v>
      </c>
    </row>
    <row r="44" spans="1:3">
      <c r="A44" s="24">
        <v>15</v>
      </c>
      <c r="B44" s="25">
        <v>0.931930200585504</v>
      </c>
      <c r="C44" s="26">
        <v>1.15118802300992</v>
      </c>
    </row>
    <row r="45" spans="1:3">
      <c r="A45" s="24">
        <v>30</v>
      </c>
      <c r="B45" s="25">
        <v>0.935782341115894</v>
      </c>
      <c r="C45" s="26">
        <v>1.22670325317202</v>
      </c>
    </row>
    <row r="46" spans="1:3">
      <c r="A46" s="24">
        <v>60</v>
      </c>
      <c r="B46" s="25">
        <v>0.953822292128737</v>
      </c>
      <c r="C46" s="26">
        <v>1.1867905542124</v>
      </c>
    </row>
    <row r="47" spans="1:3">
      <c r="A47" s="24">
        <v>90</v>
      </c>
      <c r="B47" s="25">
        <v>0.8934142212535</v>
      </c>
      <c r="C47" s="26">
        <v>1.30929188107071</v>
      </c>
    </row>
    <row r="48" ht="14.25" spans="1:3">
      <c r="A48" s="21">
        <v>120</v>
      </c>
      <c r="B48" s="22">
        <v>0.991007977669651</v>
      </c>
      <c r="C48" s="23">
        <v>1.38659481920525</v>
      </c>
    </row>
    <row r="49" spans="2:3">
      <c r="B49" s="19" t="s">
        <v>7</v>
      </c>
      <c r="C49" s="20"/>
    </row>
    <row r="50" ht="14.25" spans="1:3">
      <c r="A50" s="21" t="s">
        <v>49</v>
      </c>
      <c r="B50" s="22" t="s">
        <v>45</v>
      </c>
      <c r="C50" s="23" t="s">
        <v>50</v>
      </c>
    </row>
    <row r="51" spans="1:3">
      <c r="A51" s="24">
        <v>0</v>
      </c>
      <c r="B51" s="19">
        <v>0.965817240365286</v>
      </c>
      <c r="C51" s="20">
        <v>0.695911209721311</v>
      </c>
    </row>
    <row r="52" spans="1:3">
      <c r="A52" s="24">
        <v>15</v>
      </c>
      <c r="B52" s="25">
        <v>1.21054963276277</v>
      </c>
      <c r="C52" s="26">
        <v>0.736887219893547</v>
      </c>
    </row>
    <row r="53" spans="1:3">
      <c r="A53" s="24">
        <v>30</v>
      </c>
      <c r="B53" s="25">
        <v>1.30778487459303</v>
      </c>
      <c r="C53" s="26">
        <v>0.797280037505804</v>
      </c>
    </row>
    <row r="54" spans="1:3">
      <c r="A54" s="24">
        <v>60</v>
      </c>
      <c r="B54" s="25">
        <v>1.21773414464908</v>
      </c>
      <c r="C54" s="26">
        <v>0.788472615473813</v>
      </c>
    </row>
    <row r="55" spans="1:3">
      <c r="A55" s="24">
        <v>90</v>
      </c>
      <c r="B55" s="25">
        <v>1.18274629972318</v>
      </c>
      <c r="C55" s="26">
        <v>0.769521453871806</v>
      </c>
    </row>
    <row r="56" ht="14.25" spans="1:3">
      <c r="A56" s="21">
        <v>120</v>
      </c>
      <c r="B56" s="22">
        <v>1.30665878317206</v>
      </c>
      <c r="C56" s="23">
        <v>0.782281043617636</v>
      </c>
    </row>
    <row r="57" spans="2:3">
      <c r="B57" s="19" t="s">
        <v>8</v>
      </c>
      <c r="C57" s="20"/>
    </row>
    <row r="58" ht="14.25" spans="1:3">
      <c r="A58" s="21" t="s">
        <v>49</v>
      </c>
      <c r="B58" s="22" t="s">
        <v>45</v>
      </c>
      <c r="C58" s="23" t="s">
        <v>50</v>
      </c>
    </row>
    <row r="59" spans="1:3">
      <c r="A59" s="24">
        <v>0</v>
      </c>
      <c r="B59" s="19">
        <v>0.600308157833802</v>
      </c>
      <c r="C59" s="20">
        <v>0.563471056164598</v>
      </c>
    </row>
    <row r="60" spans="1:3">
      <c r="A60" s="24">
        <v>15</v>
      </c>
      <c r="B60" s="25">
        <v>0.987672370051911</v>
      </c>
      <c r="C60" s="26">
        <v>0.599715248494439</v>
      </c>
    </row>
    <row r="61" spans="1:3">
      <c r="A61" s="24">
        <v>30</v>
      </c>
      <c r="B61" s="25">
        <v>1.45397973543189</v>
      </c>
      <c r="C61" s="26">
        <v>0.878220075496319</v>
      </c>
    </row>
    <row r="62" spans="1:3">
      <c r="A62" s="24">
        <v>60</v>
      </c>
      <c r="B62" s="25">
        <v>1.55122862349576</v>
      </c>
      <c r="C62" s="26">
        <v>0.79870557587235</v>
      </c>
    </row>
    <row r="63" spans="1:3">
      <c r="A63" s="24">
        <v>90</v>
      </c>
      <c r="B63" s="25">
        <v>1.3397307918823</v>
      </c>
      <c r="C63" s="26">
        <v>0.792617758496321</v>
      </c>
    </row>
    <row r="64" ht="14.25" spans="1:3">
      <c r="A64" s="21">
        <v>120</v>
      </c>
      <c r="B64" s="22">
        <v>1.350049463387</v>
      </c>
      <c r="C64" s="23">
        <v>0.816188919793831</v>
      </c>
    </row>
    <row r="65" spans="1:3">
      <c r="A65" s="25"/>
      <c r="B65" s="19" t="s">
        <v>9</v>
      </c>
      <c r="C65" s="20"/>
    </row>
    <row r="66" ht="14.25" spans="1:3">
      <c r="A66" s="21" t="s">
        <v>49</v>
      </c>
      <c r="B66" s="22" t="s">
        <v>45</v>
      </c>
      <c r="C66" s="23" t="s">
        <v>50</v>
      </c>
    </row>
    <row r="67" spans="1:3">
      <c r="A67" s="24">
        <v>0</v>
      </c>
      <c r="B67" s="19">
        <v>0.442512392673156</v>
      </c>
      <c r="C67" s="20">
        <v>0.510059693509356</v>
      </c>
    </row>
    <row r="68" spans="1:3">
      <c r="A68" s="24">
        <v>15</v>
      </c>
      <c r="B68" s="25">
        <v>1.1092937922214</v>
      </c>
      <c r="C68" s="26">
        <v>0.650003852709979</v>
      </c>
    </row>
    <row r="69" spans="1:3">
      <c r="A69" s="24">
        <v>30</v>
      </c>
      <c r="B69" s="25">
        <v>1.35249593345471</v>
      </c>
      <c r="C69" s="26">
        <v>0.844301842271749</v>
      </c>
    </row>
    <row r="70" spans="1:3">
      <c r="A70" s="24">
        <v>60</v>
      </c>
      <c r="B70" s="25">
        <v>1.54034297510104</v>
      </c>
      <c r="C70" s="26">
        <v>0.800474554277012</v>
      </c>
    </row>
    <row r="71" spans="1:3">
      <c r="A71" s="24">
        <v>90</v>
      </c>
      <c r="B71" s="25">
        <v>1.33244970693895</v>
      </c>
      <c r="C71" s="26">
        <v>0.79644056144624</v>
      </c>
    </row>
    <row r="72" ht="14.25" spans="1:3">
      <c r="A72" s="21">
        <v>120</v>
      </c>
      <c r="B72" s="22">
        <v>1.44831067488091</v>
      </c>
      <c r="C72" s="23">
        <v>0.824473183865226</v>
      </c>
    </row>
    <row r="73" spans="2:3">
      <c r="B73" s="19" t="s">
        <v>10</v>
      </c>
      <c r="C73" s="20"/>
    </row>
    <row r="74" ht="14.25" spans="1:3">
      <c r="A74" s="21" t="s">
        <v>49</v>
      </c>
      <c r="B74" s="22" t="s">
        <v>45</v>
      </c>
      <c r="C74" s="23" t="s">
        <v>50</v>
      </c>
    </row>
    <row r="75" spans="1:3">
      <c r="A75" s="24">
        <v>0</v>
      </c>
      <c r="B75" s="19">
        <v>0.843757465219319</v>
      </c>
      <c r="C75" s="20">
        <v>1.12535305913527</v>
      </c>
    </row>
    <row r="76" spans="1:3">
      <c r="A76" s="24">
        <v>15</v>
      </c>
      <c r="B76" s="25">
        <v>1.00446726318716</v>
      </c>
      <c r="C76" s="26">
        <v>1.01761688357406</v>
      </c>
    </row>
    <row r="77" spans="1:3">
      <c r="A77" s="24">
        <v>30</v>
      </c>
      <c r="B77" s="25">
        <v>0.976002568275903</v>
      </c>
      <c r="C77" s="26">
        <v>1.07866423365119</v>
      </c>
    </row>
    <row r="78" spans="1:3">
      <c r="A78" s="24">
        <v>60</v>
      </c>
      <c r="B78" s="25">
        <v>1.05104888731301</v>
      </c>
      <c r="C78" s="26">
        <v>1.01938153865301</v>
      </c>
    </row>
    <row r="79" spans="1:3">
      <c r="A79" s="24">
        <v>90</v>
      </c>
      <c r="B79" s="25">
        <v>0.917971429828369</v>
      </c>
      <c r="C79" s="26">
        <v>0.996998582938262</v>
      </c>
    </row>
    <row r="80" ht="14.25" spans="1:3">
      <c r="A80" s="21">
        <v>120</v>
      </c>
      <c r="B80" s="22">
        <v>0.999860764684688</v>
      </c>
      <c r="C80" s="23">
        <v>1.09637178070691</v>
      </c>
    </row>
    <row r="81" spans="2:3">
      <c r="B81" s="19" t="s">
        <v>11</v>
      </c>
      <c r="C81" s="20"/>
    </row>
    <row r="82" ht="14.25" spans="1:3">
      <c r="A82" s="21" t="s">
        <v>49</v>
      </c>
      <c r="B82" s="22" t="s">
        <v>45</v>
      </c>
      <c r="C82" s="23" t="s">
        <v>50</v>
      </c>
    </row>
    <row r="83" spans="1:3">
      <c r="A83" s="24">
        <v>0</v>
      </c>
      <c r="B83" s="19">
        <v>0.750842409735128</v>
      </c>
      <c r="C83" s="20">
        <v>0.839183879722419</v>
      </c>
    </row>
    <row r="84" spans="1:3">
      <c r="A84" s="24">
        <v>15</v>
      </c>
      <c r="B84" s="25">
        <v>0.959982275081888</v>
      </c>
      <c r="C84" s="26">
        <v>1.00038657809618</v>
      </c>
    </row>
    <row r="85" spans="1:3">
      <c r="A85" s="24">
        <v>30</v>
      </c>
      <c r="B85" s="25">
        <v>0.948274870102445</v>
      </c>
      <c r="C85" s="26">
        <v>1.18625222287892</v>
      </c>
    </row>
    <row r="86" spans="1:3">
      <c r="A86" s="24">
        <v>60</v>
      </c>
      <c r="B86" s="25">
        <v>1.04372828471781</v>
      </c>
      <c r="C86" s="26">
        <v>1.04532434566245</v>
      </c>
    </row>
    <row r="87" spans="1:3">
      <c r="A87" s="24">
        <v>90</v>
      </c>
      <c r="B87" s="25">
        <v>1.00881533031128</v>
      </c>
      <c r="C87" s="26">
        <v>1.08520983908795</v>
      </c>
    </row>
    <row r="88" ht="14.25" spans="1:3">
      <c r="A88" s="21">
        <v>120</v>
      </c>
      <c r="B88" s="22">
        <v>0.990507474009382</v>
      </c>
      <c r="C88" s="23">
        <v>1.20776746311035</v>
      </c>
    </row>
    <row r="89" spans="2:3">
      <c r="B89" s="19" t="s">
        <v>12</v>
      </c>
      <c r="C89" s="20"/>
    </row>
    <row r="90" ht="14.25" spans="1:3">
      <c r="A90" s="21" t="s">
        <v>49</v>
      </c>
      <c r="B90" s="22" t="s">
        <v>45</v>
      </c>
      <c r="C90" s="23" t="s">
        <v>50</v>
      </c>
    </row>
    <row r="91" spans="1:3">
      <c r="A91" s="24">
        <v>0</v>
      </c>
      <c r="B91" s="19">
        <v>1.15904048001015</v>
      </c>
      <c r="C91" s="20">
        <v>0.622284549204022</v>
      </c>
    </row>
    <row r="92" spans="1:3">
      <c r="A92" s="24">
        <v>15</v>
      </c>
      <c r="B92" s="25">
        <v>1.3537057197578</v>
      </c>
      <c r="C92" s="26">
        <v>0.712463163341232</v>
      </c>
    </row>
    <row r="93" spans="1:3">
      <c r="A93" s="24">
        <v>30</v>
      </c>
      <c r="B93" s="25">
        <v>1.27404731694624</v>
      </c>
      <c r="C93" s="26">
        <v>0.723315157587506</v>
      </c>
    </row>
    <row r="94" spans="1:3">
      <c r="A94" s="24">
        <v>60</v>
      </c>
      <c r="B94" s="25">
        <v>1.27876523321353</v>
      </c>
      <c r="C94" s="26">
        <v>0.733816003193989</v>
      </c>
    </row>
    <row r="95" spans="1:3">
      <c r="A95" s="24">
        <v>90</v>
      </c>
      <c r="B95" s="25">
        <v>1.20699159547415</v>
      </c>
      <c r="C95" s="26">
        <v>0.757233736805881</v>
      </c>
    </row>
    <row r="96" ht="14.25" spans="1:3">
      <c r="A96" s="21">
        <v>120</v>
      </c>
      <c r="B96" s="22">
        <v>1.16896478756279</v>
      </c>
      <c r="C96" s="23">
        <v>0.626724607575177</v>
      </c>
    </row>
    <row r="97" spans="2:3">
      <c r="B97" s="19" t="s">
        <v>13</v>
      </c>
      <c r="C97" s="20"/>
    </row>
    <row r="98" ht="14.25" spans="1:3">
      <c r="A98" s="21" t="s">
        <v>49</v>
      </c>
      <c r="B98" s="22" t="s">
        <v>45</v>
      </c>
      <c r="C98" s="23" t="s">
        <v>50</v>
      </c>
    </row>
    <row r="99" spans="1:3">
      <c r="A99" s="24">
        <v>0</v>
      </c>
      <c r="B99" s="19">
        <v>0.62479743006958</v>
      </c>
      <c r="C99" s="20">
        <v>0.359758157420077</v>
      </c>
    </row>
    <row r="100" spans="1:3">
      <c r="A100" s="24">
        <v>15</v>
      </c>
      <c r="B100" s="25">
        <v>1.28575897529079</v>
      </c>
      <c r="C100" s="26">
        <v>0.709393944161185</v>
      </c>
    </row>
    <row r="101" spans="1:3">
      <c r="A101" s="24">
        <v>30</v>
      </c>
      <c r="B101" s="25">
        <v>1.28006897842448</v>
      </c>
      <c r="C101" s="26">
        <v>0.882777813927549</v>
      </c>
    </row>
    <row r="102" spans="1:3">
      <c r="A102" s="24">
        <v>60</v>
      </c>
      <c r="B102" s="25">
        <v>1.29796446814853</v>
      </c>
      <c r="C102" s="26">
        <v>0.849297740319925</v>
      </c>
    </row>
    <row r="103" spans="1:3">
      <c r="A103" s="24">
        <v>90</v>
      </c>
      <c r="B103" s="25">
        <v>1.18414192212014</v>
      </c>
      <c r="C103" s="26">
        <v>0.841190580150724</v>
      </c>
    </row>
    <row r="104" ht="14.25" spans="1:3">
      <c r="A104" s="21">
        <v>120</v>
      </c>
      <c r="B104" s="22">
        <v>1.31984012989132</v>
      </c>
      <c r="C104" s="23">
        <v>0.927028121904552</v>
      </c>
    </row>
    <row r="105" spans="2:3">
      <c r="B105" s="19" t="s">
        <v>14</v>
      </c>
      <c r="C105" s="20"/>
    </row>
    <row r="106" ht="14.25" spans="1:3">
      <c r="A106" s="21" t="s">
        <v>49</v>
      </c>
      <c r="B106" s="22" t="s">
        <v>45</v>
      </c>
      <c r="C106" s="23" t="s">
        <v>50</v>
      </c>
    </row>
    <row r="107" spans="1:3">
      <c r="A107" s="24">
        <v>0</v>
      </c>
      <c r="B107" s="19">
        <v>0.663384081569521</v>
      </c>
      <c r="C107" s="20">
        <v>1.8298755727373</v>
      </c>
    </row>
    <row r="108" spans="1:3">
      <c r="A108" s="24">
        <v>15</v>
      </c>
      <c r="B108" s="25">
        <v>0.492728058565081</v>
      </c>
      <c r="C108" s="26">
        <v>1.27650208863272</v>
      </c>
    </row>
    <row r="109" spans="1:3">
      <c r="A109" s="24">
        <v>30</v>
      </c>
      <c r="B109" s="25">
        <v>0.679209475069292</v>
      </c>
      <c r="C109" s="26">
        <v>1.42132294740502</v>
      </c>
    </row>
    <row r="110" spans="1:3">
      <c r="A110" s="24">
        <v>60</v>
      </c>
      <c r="B110" s="25">
        <v>0.714800152843531</v>
      </c>
      <c r="C110" s="26">
        <v>1.45054999176612</v>
      </c>
    </row>
    <row r="111" spans="1:3">
      <c r="A111" s="24">
        <v>90</v>
      </c>
      <c r="B111" s="25">
        <v>0.616660828040932</v>
      </c>
      <c r="C111" s="26">
        <v>1.35287488282177</v>
      </c>
    </row>
    <row r="112" ht="14.25" spans="1:3">
      <c r="A112" s="21">
        <v>120</v>
      </c>
      <c r="B112" s="22">
        <v>0.630895601842548</v>
      </c>
      <c r="C112" s="23">
        <v>1.49972659255693</v>
      </c>
    </row>
    <row r="113" spans="2:3">
      <c r="B113" s="19" t="s">
        <v>15</v>
      </c>
      <c r="C113" s="20"/>
    </row>
    <row r="114" ht="14.25" spans="1:3">
      <c r="A114" s="21" t="s">
        <v>49</v>
      </c>
      <c r="B114" s="22" t="s">
        <v>45</v>
      </c>
      <c r="C114" s="23" t="s">
        <v>50</v>
      </c>
    </row>
    <row r="115" spans="1:3">
      <c r="A115" s="24">
        <v>0</v>
      </c>
      <c r="B115" s="19">
        <v>0.448459078820209</v>
      </c>
      <c r="C115" s="20">
        <v>0.683407768361607</v>
      </c>
    </row>
    <row r="116" spans="1:3">
      <c r="A116" s="24">
        <v>15</v>
      </c>
      <c r="B116" s="25">
        <v>0.652568906904255</v>
      </c>
      <c r="C116" s="26">
        <v>1.20619975801</v>
      </c>
    </row>
    <row r="117" spans="1:3">
      <c r="A117" s="24">
        <v>30</v>
      </c>
      <c r="B117" s="25">
        <v>0.837456646044713</v>
      </c>
      <c r="C117" s="26">
        <v>1.48256611911013</v>
      </c>
    </row>
    <row r="118" spans="1:3">
      <c r="A118" s="24">
        <v>60</v>
      </c>
      <c r="B118" s="25">
        <v>0.8681892178446</v>
      </c>
      <c r="C118" s="26">
        <v>1.46585767773088</v>
      </c>
    </row>
    <row r="119" spans="1:3">
      <c r="A119" s="24">
        <v>90</v>
      </c>
      <c r="B119" s="25">
        <v>0.803361866699746</v>
      </c>
      <c r="C119" s="26">
        <v>1.51154016908962</v>
      </c>
    </row>
    <row r="120" ht="14.25" spans="1:3">
      <c r="A120" s="21">
        <v>120</v>
      </c>
      <c r="B120" s="22">
        <v>0.860138701514099</v>
      </c>
      <c r="C120" s="23">
        <v>1.47530205104596</v>
      </c>
    </row>
    <row r="121" spans="2:3">
      <c r="B121" s="19" t="s">
        <v>16</v>
      </c>
      <c r="C121" s="20"/>
    </row>
    <row r="122" ht="14.25" spans="1:3">
      <c r="A122" s="21" t="s">
        <v>49</v>
      </c>
      <c r="B122" s="22" t="s">
        <v>45</v>
      </c>
      <c r="C122" s="23" t="s">
        <v>50</v>
      </c>
    </row>
    <row r="123" spans="1:3">
      <c r="A123" s="24">
        <v>0</v>
      </c>
      <c r="B123" s="19">
        <v>0.702609891784055</v>
      </c>
      <c r="C123" s="20">
        <v>1.35979584595335</v>
      </c>
    </row>
    <row r="124" spans="1:3">
      <c r="A124" s="24">
        <v>15</v>
      </c>
      <c r="B124" s="25">
        <v>0.762110305053733</v>
      </c>
      <c r="C124" s="26">
        <v>1.2127041297107</v>
      </c>
    </row>
    <row r="125" spans="1:3">
      <c r="A125" s="24">
        <v>30</v>
      </c>
      <c r="B125" s="25">
        <v>0.833618591316598</v>
      </c>
      <c r="C125" s="26">
        <v>1.27863548091062</v>
      </c>
    </row>
    <row r="126" spans="1:3">
      <c r="A126" s="24">
        <v>60</v>
      </c>
      <c r="B126" s="25">
        <v>0.817429247373762</v>
      </c>
      <c r="C126" s="26">
        <v>1.17426493214832</v>
      </c>
    </row>
    <row r="127" spans="1:3">
      <c r="A127" s="24">
        <v>90</v>
      </c>
      <c r="B127" s="25">
        <v>0.82157168061677</v>
      </c>
      <c r="C127" s="26">
        <v>1.31441944748427</v>
      </c>
    </row>
    <row r="128" ht="14.25" spans="1:3">
      <c r="A128" s="21">
        <v>120</v>
      </c>
      <c r="B128" s="22">
        <v>0.73854667181177</v>
      </c>
      <c r="C128" s="23">
        <v>1.39613992397479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University of Groningen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T47D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L.E. Timpen</dc:creator>
  <cp:lastModifiedBy>ncw135</cp:lastModifiedBy>
  <dcterms:created xsi:type="dcterms:W3CDTF">2017-12-08T14:00:00Z</dcterms:created>
  <dcterms:modified xsi:type="dcterms:W3CDTF">2019-10-21T10:47:59Z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