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3"/>
  </bookViews>
  <sheets>
    <sheet name="CandyKoa-Sprint 3" sheetId="1" r:id="rId1"/>
    <sheet name="CandyKoa-Sprint 4" sheetId="3" r:id="rId2"/>
    <sheet name="CandyKoa-Sprint 5" sheetId="4" r:id="rId3"/>
    <sheet name="Burndown CandyKoa" sheetId="2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25" i="1"/>
  <c r="E24" i="3"/>
  <c r="B29" i="3" l="1"/>
  <c r="E17" i="3"/>
  <c r="B21" i="4"/>
  <c r="E17" i="4"/>
  <c r="D17" i="4"/>
  <c r="D16" i="4"/>
  <c r="D15" i="4"/>
  <c r="D14" i="4"/>
  <c r="D13" i="4"/>
  <c r="D12" i="4"/>
  <c r="D11" i="4"/>
  <c r="E10" i="4"/>
  <c r="D10" i="4"/>
  <c r="D9" i="4"/>
  <c r="D8" i="4"/>
  <c r="D7" i="4"/>
  <c r="D6" i="4"/>
  <c r="D5" i="4"/>
  <c r="D4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B25" i="4" s="1"/>
  <c r="E10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l="1"/>
  <c r="O4" i="2"/>
  <c r="O5" i="2"/>
  <c r="O3" i="2"/>
  <c r="L5" i="2"/>
  <c r="L4" i="2"/>
  <c r="L3" i="2"/>
  <c r="N2" i="2"/>
  <c r="M2" i="2"/>
  <c r="J3" i="2"/>
  <c r="M3" i="2" s="1"/>
  <c r="I3" i="2"/>
  <c r="I4" i="2" s="1"/>
  <c r="G3" i="2"/>
  <c r="B2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E17" i="1"/>
  <c r="E10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3" l="1"/>
  <c r="C19" i="3" s="1"/>
  <c r="C20" i="3" s="1"/>
  <c r="C21" i="3" s="1"/>
  <c r="C22" i="3" s="1"/>
  <c r="C23" i="3" s="1"/>
  <c r="C24" i="3" s="1"/>
  <c r="I5" i="2"/>
  <c r="J4" i="2"/>
  <c r="M4" i="2" s="1"/>
  <c r="K3" i="2"/>
  <c r="N3" i="2" s="1"/>
  <c r="J5" i="2" l="1"/>
  <c r="M5" i="2" s="1"/>
</calcChain>
</file>

<file path=xl/sharedStrings.xml><?xml version="1.0" encoding="utf-8"?>
<sst xmlns="http://schemas.openxmlformats.org/spreadsheetml/2006/main" count="55" uniqueCount="32">
  <si>
    <t>Sprint Goal</t>
  </si>
  <si>
    <t>Acumulados</t>
  </si>
  <si>
    <t>Puntos/Día</t>
  </si>
  <si>
    <t>Miembros</t>
  </si>
  <si>
    <t>Sprint 3</t>
  </si>
  <si>
    <t>Totales</t>
  </si>
  <si>
    <t>Pts. Totales</t>
  </si>
  <si>
    <t>Pts. desarrollo</t>
  </si>
  <si>
    <t>Pts/Miembro</t>
  </si>
  <si>
    <t>Pts/Semana</t>
  </si>
  <si>
    <t>Pts. Spike</t>
  </si>
  <si>
    <t>Release</t>
  </si>
  <si>
    <t>Fecha fin</t>
  </si>
  <si>
    <t xml:space="preserve">Sprint </t>
  </si>
  <si>
    <t>Compromiso</t>
  </si>
  <si>
    <t>Velocidad</t>
  </si>
  <si>
    <t>% Conseguido</t>
  </si>
  <si>
    <t>Total Release</t>
  </si>
  <si>
    <t>Suma Realizado</t>
  </si>
  <si>
    <t>Burndown Ajustado</t>
  </si>
  <si>
    <t>Burndown Real</t>
  </si>
  <si>
    <t>Burndown Real Previsión</t>
  </si>
  <si>
    <t>% Avance Prev</t>
  </si>
  <si>
    <t>% Avance Real</t>
  </si>
  <si>
    <t>% Avance Real Previsión</t>
  </si>
  <si>
    <t>Release 1</t>
  </si>
  <si>
    <t>1.3</t>
  </si>
  <si>
    <t>1.4</t>
  </si>
  <si>
    <t>1.5</t>
  </si>
  <si>
    <t>Estimado</t>
  </si>
  <si>
    <t>Sprint 4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</si>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</sst>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14" fontId="0" fillId="3" borderId="10" xfId="0" applyNumberFormat="1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6" xfId="0" applyFont="1" applyBorder="1"/>
    <xf numFmtId="14" fontId="0" fillId="3" borderId="5" xfId="0" applyNumberFormat="1" applyFont="1" applyFill="1" applyBorder="1"/>
    <xf numFmtId="14" fontId="0" fillId="3" borderId="7" xfId="0" applyNumberFormat="1" applyFont="1" applyFill="1" applyBorder="1"/>
    <xf numFmtId="0" fontId="0" fillId="2" borderId="8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Font="1"/>
    <xf numFmtId="0" fontId="0" fillId="3" borderId="1" xfId="0" applyFont="1" applyFill="1" applyBorder="1"/>
    <xf numFmtId="0" fontId="0" fillId="0" borderId="14" xfId="0" applyFont="1" applyBorder="1"/>
    <xf numFmtId="0" fontId="0" fillId="0" borderId="0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15" xfId="0" applyFont="1" applyBorder="1"/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textRotation="70" wrapText="1"/>
    </xf>
    <xf numFmtId="9" fontId="2" fillId="4" borderId="17" xfId="0" applyNumberFormat="1" applyFont="1" applyFill="1" applyBorder="1" applyAlignment="1">
      <alignment horizontal="center" vertical="center" textRotation="70" wrapText="1"/>
    </xf>
    <xf numFmtId="9" fontId="2" fillId="4" borderId="18" xfId="0" applyNumberFormat="1" applyFont="1" applyFill="1" applyBorder="1" applyAlignment="1">
      <alignment horizontal="center" vertical="center" textRotation="70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5" borderId="1" xfId="0" quotePrefix="1" applyFill="1" applyBorder="1"/>
    <xf numFmtId="0" fontId="3" fillId="5" borderId="1" xfId="0" applyFont="1" applyFill="1" applyBorder="1"/>
    <xf numFmtId="0" fontId="4" fillId="5" borderId="1" xfId="0" applyFont="1" applyFill="1" applyBorder="1"/>
    <xf numFmtId="9" fontId="3" fillId="5" borderId="1" xfId="0" applyNumberFormat="1" applyFont="1" applyFill="1" applyBorder="1"/>
    <xf numFmtId="9" fontId="4" fillId="5" borderId="1" xfId="0" applyNumberFormat="1" applyFont="1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9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3" fillId="0" borderId="1" xfId="0" applyFont="1" applyBorder="1"/>
    <xf numFmtId="0" fontId="5" fillId="0" borderId="1" xfId="0" applyFont="1" applyBorder="1"/>
    <xf numFmtId="9" fontId="3" fillId="0" borderId="1" xfId="0" applyNumberFormat="1" applyFont="1" applyFill="1" applyBorder="1"/>
    <xf numFmtId="9" fontId="4" fillId="0" borderId="1" xfId="0" applyNumberFormat="1" applyFont="1" applyFill="1" applyBorder="1"/>
    <xf numFmtId="9" fontId="5" fillId="0" borderId="1" xfId="0" applyNumberFormat="1" applyFont="1" applyBorder="1"/>
    <xf numFmtId="0" fontId="0" fillId="4" borderId="1" xfId="0" applyFill="1" applyBorder="1" applyAlignment="1">
      <alignment horizontal="center" vertical="center"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BEF"/>
      <color rgb="FFF6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3. Proyecto CandyKoa. Puntos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36321969612953303"/>
          <c:y val="2.40618907408147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v>Acumulado</c:v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cat>
            <c:numRef>
              <c:f>'CandyKoa-Sprint 3'!$A$4:$A$17</c:f>
              <c:numCache>
                <c:formatCode>m/d/yyyy</c:formatCode>
                <c:ptCount val="14"/>
                <c:pt idx="0">
                  <c:v>44989</c:v>
                </c:pt>
                <c:pt idx="1">
                  <c:v>44990</c:v>
                </c:pt>
                <c:pt idx="2">
                  <c:v>44991</c:v>
                </c:pt>
                <c:pt idx="3">
                  <c:v>44992</c:v>
                </c:pt>
                <c:pt idx="4">
                  <c:v>44993</c:v>
                </c:pt>
                <c:pt idx="5">
                  <c:v>44994</c:v>
                </c:pt>
                <c:pt idx="6">
                  <c:v>44995</c:v>
                </c:pt>
                <c:pt idx="7">
                  <c:v>44996</c:v>
                </c:pt>
                <c:pt idx="8">
                  <c:v>44997</c:v>
                </c:pt>
                <c:pt idx="9">
                  <c:v>44998</c:v>
                </c:pt>
                <c:pt idx="10">
                  <c:v>44999</c:v>
                </c:pt>
                <c:pt idx="11">
                  <c:v>45000</c:v>
                </c:pt>
                <c:pt idx="12">
                  <c:v>45001</c:v>
                </c:pt>
                <c:pt idx="13">
                  <c:v>45002</c:v>
                </c:pt>
              </c:numCache>
            </c:numRef>
          </c:cat>
          <c:val>
            <c:numRef>
              <c:f>'CandyKoa-Sprint 3'!$C$4:$C$17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24</c:v>
                </c:pt>
                <c:pt idx="11">
                  <c:v>33</c:v>
                </c:pt>
                <c:pt idx="12">
                  <c:v>33</c:v>
                </c:pt>
                <c:pt idx="13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3392"/>
        <c:axId val="163669696"/>
      </c:areaChart>
      <c:barChart>
        <c:barDir val="col"/>
        <c:grouping val="clustered"/>
        <c:varyColors val="0"/>
        <c:ser>
          <c:idx val="0"/>
          <c:order val="1"/>
          <c:tx>
            <c:v>Puntos/Día</c:v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'CandyKoa-Sprint 3'!$A$4:$A$17</c:f>
              <c:numCache>
                <c:formatCode>m/d/yyyy</c:formatCode>
                <c:ptCount val="14"/>
                <c:pt idx="0">
                  <c:v>44989</c:v>
                </c:pt>
                <c:pt idx="1">
                  <c:v>44990</c:v>
                </c:pt>
                <c:pt idx="2">
                  <c:v>44991</c:v>
                </c:pt>
                <c:pt idx="3">
                  <c:v>44992</c:v>
                </c:pt>
                <c:pt idx="4">
                  <c:v>44993</c:v>
                </c:pt>
                <c:pt idx="5">
                  <c:v>44994</c:v>
                </c:pt>
                <c:pt idx="6">
                  <c:v>44995</c:v>
                </c:pt>
                <c:pt idx="7">
                  <c:v>44996</c:v>
                </c:pt>
                <c:pt idx="8">
                  <c:v>44997</c:v>
                </c:pt>
                <c:pt idx="9">
                  <c:v>44998</c:v>
                </c:pt>
                <c:pt idx="10">
                  <c:v>44999</c:v>
                </c:pt>
                <c:pt idx="11">
                  <c:v>45000</c:v>
                </c:pt>
                <c:pt idx="12">
                  <c:v>45001</c:v>
                </c:pt>
                <c:pt idx="13">
                  <c:v>45002</c:v>
                </c:pt>
              </c:numCache>
            </c:numRef>
          </c:cat>
          <c:val>
            <c:numRef>
              <c:f>'CandyKoa-Sprint 3'!$B$4:$B$17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63392"/>
        <c:axId val="163669696"/>
      </c:barChart>
      <c:lineChart>
        <c:grouping val="standard"/>
        <c:varyColors val="0"/>
        <c:ser>
          <c:idx val="1"/>
          <c:order val="2"/>
          <c:tx>
            <c:v>Sprint Goal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'CandyKoa-Sprint 3'!$A$4:$A$17</c:f>
              <c:numCache>
                <c:formatCode>m/d/yyyy</c:formatCode>
                <c:ptCount val="14"/>
                <c:pt idx="0">
                  <c:v>44989</c:v>
                </c:pt>
                <c:pt idx="1">
                  <c:v>44990</c:v>
                </c:pt>
                <c:pt idx="2">
                  <c:v>44991</c:v>
                </c:pt>
                <c:pt idx="3">
                  <c:v>44992</c:v>
                </c:pt>
                <c:pt idx="4">
                  <c:v>44993</c:v>
                </c:pt>
                <c:pt idx="5">
                  <c:v>44994</c:v>
                </c:pt>
                <c:pt idx="6">
                  <c:v>44995</c:v>
                </c:pt>
                <c:pt idx="7">
                  <c:v>44996</c:v>
                </c:pt>
                <c:pt idx="8">
                  <c:v>44997</c:v>
                </c:pt>
                <c:pt idx="9">
                  <c:v>44998</c:v>
                </c:pt>
                <c:pt idx="10">
                  <c:v>44999</c:v>
                </c:pt>
                <c:pt idx="11">
                  <c:v>45000</c:v>
                </c:pt>
                <c:pt idx="12">
                  <c:v>45001</c:v>
                </c:pt>
                <c:pt idx="13">
                  <c:v>45002</c:v>
                </c:pt>
              </c:numCache>
            </c:numRef>
          </c:cat>
          <c:val>
            <c:numRef>
              <c:f>'CandyKoa-Sprint 3'!$D$4:$D$17</c:f>
              <c:numCache>
                <c:formatCode>General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63392"/>
        <c:axId val="163669696"/>
      </c:lineChart>
      <c:dateAx>
        <c:axId val="175163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669696"/>
        <c:crosses val="autoZero"/>
        <c:auto val="1"/>
        <c:lblOffset val="100"/>
        <c:baseTimeUnit val="days"/>
      </c:dateAx>
      <c:valAx>
        <c:axId val="163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Puntos</a:t>
                </a:r>
                <a:r>
                  <a:rPr lang="es-ES" sz="2000" baseline="0"/>
                  <a:t> Conseguidos</a:t>
                </a:r>
                <a:endParaRPr lang="es-E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633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Burndown CandyKoa</a:t>
            </a:r>
            <a:r>
              <a:rPr lang="en-US" sz="2000" baseline="0"/>
              <a:t> (Sprint 3-5)</a:t>
            </a:r>
            <a:endParaRPr lang="en-US" sz="2000"/>
          </a:p>
        </c:rich>
      </c:tx>
      <c:layout>
        <c:manualLayout>
          <c:xMode val="edge"/>
          <c:yMode val="edge"/>
          <c:x val="0.27434397016162454"/>
          <c:y val="1.89762180591222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Disponibilidad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'Burndown CandyKoa'!$C$2:$C$5</c:f>
              <c:strCache>
                <c:ptCount val="4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</c:strCache>
            </c:strRef>
          </c:cat>
          <c:val>
            <c:numRef>
              <c:f>'Burndown CandyKoa'!$J$2:$J$5</c:f>
              <c:numCache>
                <c:formatCode>General</c:formatCode>
                <c:ptCount val="4"/>
                <c:pt idx="0">
                  <c:v>100</c:v>
                </c:pt>
                <c:pt idx="1">
                  <c:v>67</c:v>
                </c:pt>
                <c:pt idx="2">
                  <c:v>34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7E-420D-97B8-A32AE23C0876}"/>
            </c:ext>
          </c:extLst>
        </c:ser>
        <c:ser>
          <c:idx val="1"/>
          <c:order val="1"/>
          <c:tx>
            <c:v>Descenso Real</c:v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'Burndown CandyKoa'!$C$2:$C$5</c:f>
              <c:strCache>
                <c:ptCount val="4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</c:strCache>
            </c:strRef>
          </c:cat>
          <c:val>
            <c:numRef>
              <c:f>'Burndown CandyKoa'!$K$2:$K$5</c:f>
              <c:numCache>
                <c:formatCode>General</c:formatCode>
                <c:ptCount val="4"/>
                <c:pt idx="0">
                  <c:v>100</c:v>
                </c:pt>
                <c:pt idx="1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7E-420D-97B8-A32AE23C0876}"/>
            </c:ext>
          </c:extLst>
        </c:ser>
        <c:ser>
          <c:idx val="3"/>
          <c:order val="2"/>
          <c:tx>
            <c:v>Previsión Inercia</c:v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'Burndown CandyKoa'!$C$2:$C$5</c:f>
              <c:strCache>
                <c:ptCount val="4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</c:strCache>
            </c:strRef>
          </c:cat>
          <c:val>
            <c:numRef>
              <c:f>'Burndown CandyKoa'!$L$2:$L$5</c:f>
              <c:numCache>
                <c:formatCode>General</c:formatCode>
                <c:ptCount val="4"/>
                <c:pt idx="1">
                  <c:v>56</c:v>
                </c:pt>
                <c:pt idx="2">
                  <c:v>23</c:v>
                </c:pt>
                <c:pt idx="3">
                  <c:v>-11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7E-420D-97B8-A32AE23C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70208"/>
        <c:axId val="176407680"/>
      </c:lineChart>
      <c:catAx>
        <c:axId val="1766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07680"/>
        <c:crosses val="autoZero"/>
        <c:auto val="1"/>
        <c:lblAlgn val="ctr"/>
        <c:lblOffset val="100"/>
        <c:noMultiLvlLbl val="0"/>
      </c:catAx>
      <c:valAx>
        <c:axId val="1764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702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3. Puntos/Semana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17798064304461944"/>
          <c:y val="3.091727993740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Lit>
              <c:ptCount val="2"/>
              <c:pt idx="0">
                <c:v>Semana 1</c:v>
              </c:pt>
              <c:pt idx="1">
                <c:v>Semana2</c:v>
              </c:pt>
            </c:strLit>
          </c:cat>
          <c:val>
            <c:numRef>
              <c:f>('CandyKoa-Sprint 3'!$E$10,'CandyKoa-Sprint 3'!$E$17)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380D-4C4D-916E-6E38B4FF2FA1}"/>
            </c:ext>
          </c:extLst>
        </c:ser>
        <c:ser>
          <c:idx val="3"/>
          <c:order val="1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80D-4C4D-916E-6E38B4FF2FA1}"/>
              </c:ext>
            </c:extLst>
          </c:dPt>
          <c:cat>
            <c:strLit>
              <c:ptCount val="2"/>
              <c:pt idx="0">
                <c:v>Semana 1</c:v>
              </c:pt>
              <c:pt idx="1">
                <c:v>Semana2</c:v>
              </c:pt>
            </c:strLit>
          </c:cat>
          <c:val>
            <c:numRef>
              <c:f>('CandyKoa-Sprint 3'!$E$10,'CandyKoa-Sprint 3'!$E$17)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380D-4C4D-916E-6E38B4FF2FA1}"/>
            </c:ext>
          </c:extLst>
        </c:ser>
        <c:ser>
          <c:idx val="1"/>
          <c:order val="2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80D-4C4D-916E-6E38B4FF2FA1}"/>
              </c:ext>
            </c:extLst>
          </c:dPt>
          <c:cat>
            <c:strLit>
              <c:ptCount val="2"/>
              <c:pt idx="0">
                <c:v>Semana 1</c:v>
              </c:pt>
              <c:pt idx="1">
                <c:v>Semana2</c:v>
              </c:pt>
            </c:strLit>
          </c:cat>
          <c:val>
            <c:numRef>
              <c:f>('CandyKoa-Sprint 3'!$E$10,'CandyKoa-Sprint 3'!$E$17)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380D-4C4D-916E-6E38B4FF2FA1}"/>
            </c:ext>
          </c:extLst>
        </c:ser>
        <c:ser>
          <c:idx val="0"/>
          <c:order val="3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80D-4C4D-916E-6E38B4FF2FA1}"/>
              </c:ext>
            </c:extLst>
          </c:dPt>
          <c:cat>
            <c:strLit>
              <c:ptCount val="2"/>
              <c:pt idx="0">
                <c:v>Semana 1</c:v>
              </c:pt>
              <c:pt idx="1">
                <c:v>Semana2</c:v>
              </c:pt>
            </c:strLit>
          </c:cat>
          <c:val>
            <c:numRef>
              <c:f>('CandyKoa-Sprint 3'!$E$10,'CandyKoa-Sprint 3'!$E$17)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380D-4C4D-916E-6E38B4FF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alpha val="0"/>
          </a:schemeClr>
        </a:solidFill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sx="1000" sy="1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3. Desarrollo/Spike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20250250536864711"/>
          <c:y val="1.16633976709589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57431705899273"/>
          <c:y val="0.14044572191972149"/>
          <c:w val="0.76956123841118174"/>
          <c:h val="0.6692101019506238"/>
        </c:manualLayout>
      </c:layout>
      <c:barChart>
        <c:barDir val="col"/>
        <c:grouping val="clustered"/>
        <c:varyColors val="0"/>
        <c:ser>
          <c:idx val="0"/>
          <c:order val="0"/>
          <c:tx>
            <c:v>Desarrollo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'CandyKoa-Sprint 3'!$B$22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7E9-4496-A903-C898C9E6BBB1}"/>
            </c:ext>
          </c:extLst>
        </c:ser>
        <c:ser>
          <c:idx val="1"/>
          <c:order val="1"/>
          <c:tx>
            <c:v>Spike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'CandyKoa-Sprint 3'!$B$23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7E9-4496-A903-C898C9E6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5030784"/>
        <c:axId val="163673152"/>
      </c:barChart>
      <c:catAx>
        <c:axId val="175030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673152"/>
        <c:crosses val="autoZero"/>
        <c:auto val="1"/>
        <c:lblAlgn val="ctr"/>
        <c:lblOffset val="100"/>
        <c:noMultiLvlLbl val="0"/>
      </c:catAx>
      <c:valAx>
        <c:axId val="163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030784"/>
        <c:crosses val="autoZero"/>
        <c:crossBetween val="between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4. Proyecto CandyKoa. Puntos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36321969612953303"/>
          <c:y val="2.40618907408147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v>Acumulado</c:v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cat>
            <c:numRef>
              <c:f>'CandyKoa-Sprint 4'!$A$4:$A$24</c:f>
              <c:numCache>
                <c:formatCode>m/d/yyyy</c:formatCode>
                <c:ptCount val="21"/>
                <c:pt idx="0">
                  <c:v>45003</c:v>
                </c:pt>
                <c:pt idx="1">
                  <c:v>45004</c:v>
                </c:pt>
                <c:pt idx="2">
                  <c:v>45005</c:v>
                </c:pt>
                <c:pt idx="3">
                  <c:v>45006</c:v>
                </c:pt>
                <c:pt idx="4">
                  <c:v>45007</c:v>
                </c:pt>
                <c:pt idx="5">
                  <c:v>45008</c:v>
                </c:pt>
                <c:pt idx="6">
                  <c:v>45009</c:v>
                </c:pt>
                <c:pt idx="7">
                  <c:v>45010</c:v>
                </c:pt>
                <c:pt idx="8">
                  <c:v>45011</c:v>
                </c:pt>
                <c:pt idx="9">
                  <c:v>45012</c:v>
                </c:pt>
                <c:pt idx="10">
                  <c:v>45013</c:v>
                </c:pt>
                <c:pt idx="11">
                  <c:v>45014</c:v>
                </c:pt>
                <c:pt idx="12">
                  <c:v>45015</c:v>
                </c:pt>
                <c:pt idx="13">
                  <c:v>45016</c:v>
                </c:pt>
                <c:pt idx="14">
                  <c:v>45017</c:v>
                </c:pt>
                <c:pt idx="15">
                  <c:v>45018</c:v>
                </c:pt>
                <c:pt idx="16">
                  <c:v>45019</c:v>
                </c:pt>
                <c:pt idx="17">
                  <c:v>45020</c:v>
                </c:pt>
                <c:pt idx="18">
                  <c:v>45021</c:v>
                </c:pt>
                <c:pt idx="19">
                  <c:v>45022</c:v>
                </c:pt>
                <c:pt idx="20">
                  <c:v>45023</c:v>
                </c:pt>
              </c:numCache>
            </c:numRef>
          </c:cat>
          <c:val>
            <c:numRef>
              <c:f>'CandyKoa-Sprint 4'!$C$4:$C$24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3856"/>
        <c:axId val="176130304"/>
      </c:areaChart>
      <c:barChart>
        <c:barDir val="col"/>
        <c:grouping val="clustered"/>
        <c:varyColors val="0"/>
        <c:ser>
          <c:idx val="0"/>
          <c:order val="1"/>
          <c:tx>
            <c:v>Puntos/Día</c:v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'CandyKoa-Sprint 4'!$A$4:$A$24</c:f>
              <c:numCache>
                <c:formatCode>m/d/yyyy</c:formatCode>
                <c:ptCount val="21"/>
                <c:pt idx="0">
                  <c:v>45003</c:v>
                </c:pt>
                <c:pt idx="1">
                  <c:v>45004</c:v>
                </c:pt>
                <c:pt idx="2">
                  <c:v>45005</c:v>
                </c:pt>
                <c:pt idx="3">
                  <c:v>45006</c:v>
                </c:pt>
                <c:pt idx="4">
                  <c:v>45007</c:v>
                </c:pt>
                <c:pt idx="5">
                  <c:v>45008</c:v>
                </c:pt>
                <c:pt idx="6">
                  <c:v>45009</c:v>
                </c:pt>
                <c:pt idx="7">
                  <c:v>45010</c:v>
                </c:pt>
                <c:pt idx="8">
                  <c:v>45011</c:v>
                </c:pt>
                <c:pt idx="9">
                  <c:v>45012</c:v>
                </c:pt>
                <c:pt idx="10">
                  <c:v>45013</c:v>
                </c:pt>
                <c:pt idx="11">
                  <c:v>45014</c:v>
                </c:pt>
                <c:pt idx="12">
                  <c:v>45015</c:v>
                </c:pt>
                <c:pt idx="13">
                  <c:v>45016</c:v>
                </c:pt>
                <c:pt idx="14">
                  <c:v>45017</c:v>
                </c:pt>
                <c:pt idx="15">
                  <c:v>45018</c:v>
                </c:pt>
                <c:pt idx="16">
                  <c:v>45019</c:v>
                </c:pt>
                <c:pt idx="17">
                  <c:v>45020</c:v>
                </c:pt>
                <c:pt idx="18">
                  <c:v>45021</c:v>
                </c:pt>
                <c:pt idx="19">
                  <c:v>45022</c:v>
                </c:pt>
                <c:pt idx="20">
                  <c:v>45023</c:v>
                </c:pt>
              </c:numCache>
            </c:numRef>
          </c:cat>
          <c:val>
            <c:numRef>
              <c:f>'CandyKoa-Sprint 4'!$B$4:$B$24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33856"/>
        <c:axId val="176130304"/>
      </c:barChart>
      <c:lineChart>
        <c:grouping val="standard"/>
        <c:varyColors val="0"/>
        <c:ser>
          <c:idx val="1"/>
          <c:order val="2"/>
          <c:tx>
            <c:v>Sprint Goal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'CandyKoa-Sprint 4'!$A$4:$A$24</c:f>
              <c:numCache>
                <c:formatCode>m/d/yyyy</c:formatCode>
                <c:ptCount val="21"/>
                <c:pt idx="0">
                  <c:v>45003</c:v>
                </c:pt>
                <c:pt idx="1">
                  <c:v>45004</c:v>
                </c:pt>
                <c:pt idx="2">
                  <c:v>45005</c:v>
                </c:pt>
                <c:pt idx="3">
                  <c:v>45006</c:v>
                </c:pt>
                <c:pt idx="4">
                  <c:v>45007</c:v>
                </c:pt>
                <c:pt idx="5">
                  <c:v>45008</c:v>
                </c:pt>
                <c:pt idx="6">
                  <c:v>45009</c:v>
                </c:pt>
                <c:pt idx="7">
                  <c:v>45010</c:v>
                </c:pt>
                <c:pt idx="8">
                  <c:v>45011</c:v>
                </c:pt>
                <c:pt idx="9">
                  <c:v>45012</c:v>
                </c:pt>
                <c:pt idx="10">
                  <c:v>45013</c:v>
                </c:pt>
                <c:pt idx="11">
                  <c:v>45014</c:v>
                </c:pt>
                <c:pt idx="12">
                  <c:v>45015</c:v>
                </c:pt>
                <c:pt idx="13">
                  <c:v>45016</c:v>
                </c:pt>
                <c:pt idx="14">
                  <c:v>45017</c:v>
                </c:pt>
                <c:pt idx="15">
                  <c:v>45018</c:v>
                </c:pt>
                <c:pt idx="16">
                  <c:v>45019</c:v>
                </c:pt>
                <c:pt idx="17">
                  <c:v>45020</c:v>
                </c:pt>
                <c:pt idx="18">
                  <c:v>45021</c:v>
                </c:pt>
                <c:pt idx="19">
                  <c:v>45022</c:v>
                </c:pt>
                <c:pt idx="20">
                  <c:v>45023</c:v>
                </c:pt>
              </c:numCache>
            </c:numRef>
          </c:cat>
          <c:val>
            <c:numRef>
              <c:f>'CandyKoa-Sprint 4'!$D$4:$D$24</c:f>
              <c:numCache>
                <c:formatCode>General</c:formatCode>
                <c:ptCount val="21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33856"/>
        <c:axId val="176130304"/>
      </c:lineChart>
      <c:dateAx>
        <c:axId val="17503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30304"/>
        <c:crosses val="autoZero"/>
        <c:auto val="1"/>
        <c:lblOffset val="100"/>
        <c:baseTimeUnit val="days"/>
      </c:dateAx>
      <c:valAx>
        <c:axId val="176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Puntos</a:t>
                </a:r>
                <a:r>
                  <a:rPr lang="es-ES" sz="2000" baseline="0"/>
                  <a:t> Conseguidos</a:t>
                </a:r>
                <a:endParaRPr lang="es-E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0338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4. Puntos/Semana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17798064304461944"/>
          <c:y val="3.091727993740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3"/>
          <c:order val="0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80D-4C4D-916E-6E38B4FF2FA1}"/>
              </c:ext>
            </c:extLst>
          </c:dPt>
          <c:cat>
            <c:strLit>
              <c:ptCount val="3"/>
              <c:pt idx="0">
                <c:v>Semana 1</c:v>
              </c:pt>
              <c:pt idx="1">
                <c:v>Semana2</c:v>
              </c:pt>
              <c:pt idx="2">
                <c:v>Semana3</c:v>
              </c:pt>
            </c:strLit>
          </c:cat>
          <c:val>
            <c:numRef>
              <c:f>('CandyKoa-Sprint 4'!$E$10,'CandyKoa-Sprint 4'!$E$17,'CandyKoa-Sprint 4'!$E$24)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380D-4C4D-916E-6E38B4FF2FA1}"/>
            </c:ext>
          </c:extLst>
        </c:ser>
        <c:ser>
          <c:idx val="2"/>
          <c:order val="1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Lit>
              <c:ptCount val="3"/>
              <c:pt idx="0">
                <c:v>Semana 1</c:v>
              </c:pt>
              <c:pt idx="1">
                <c:v>Semana2</c:v>
              </c:pt>
              <c:pt idx="2">
                <c:v>Semana3</c:v>
              </c:pt>
            </c:strLit>
          </c:cat>
          <c:val>
            <c:numRef>
              <c:f>('CandyKoa-Sprint 4'!$E$10,'CandyKoa-Sprint 4'!$E$17,'CandyKoa-Sprint 4'!#REF!)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380D-4C4D-916E-6E38B4FF2FA1}"/>
            </c:ext>
          </c:extLst>
        </c:ser>
        <c:ser>
          <c:idx val="1"/>
          <c:order val="2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80D-4C4D-916E-6E38B4FF2FA1}"/>
              </c:ext>
            </c:extLst>
          </c:dPt>
          <c:cat>
            <c:strLit>
              <c:ptCount val="3"/>
              <c:pt idx="0">
                <c:v>Semana 1</c:v>
              </c:pt>
              <c:pt idx="1">
                <c:v>Semana2</c:v>
              </c:pt>
              <c:pt idx="2">
                <c:v>Semana3</c:v>
              </c:pt>
            </c:strLit>
          </c:cat>
          <c:val>
            <c:numRef>
              <c:f>('CandyKoa-Sprint 4'!$E$10,'CandyKoa-Sprint 4'!$E$17)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380D-4C4D-916E-6E38B4FF2FA1}"/>
            </c:ext>
          </c:extLst>
        </c:ser>
        <c:ser>
          <c:idx val="0"/>
          <c:order val="3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80D-4C4D-916E-6E38B4FF2FA1}"/>
              </c:ext>
            </c:extLst>
          </c:dPt>
          <c:cat>
            <c:strLit>
              <c:ptCount val="3"/>
              <c:pt idx="0">
                <c:v>Semana 1</c:v>
              </c:pt>
              <c:pt idx="1">
                <c:v>Semana2</c:v>
              </c:pt>
              <c:pt idx="2">
                <c:v>Semana3</c:v>
              </c:pt>
            </c:strLit>
          </c:cat>
          <c:val>
            <c:numRef>
              <c:f>('CandyKoa-Sprint 4'!$E$10,'CandyKoa-Sprint 4'!$E$17)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380D-4C4D-916E-6E38B4FF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alpha val="0"/>
          </a:schemeClr>
        </a:solidFill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sx="1000" sy="1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4. Desarrollo/Spike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20250250536864711"/>
          <c:y val="1.16633976709589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57431705899273"/>
          <c:y val="0.14044572191972149"/>
          <c:w val="0.76956123841118174"/>
          <c:h val="0.6692101019506238"/>
        </c:manualLayout>
      </c:layout>
      <c:barChart>
        <c:barDir val="col"/>
        <c:grouping val="clustered"/>
        <c:varyColors val="0"/>
        <c:ser>
          <c:idx val="0"/>
          <c:order val="0"/>
          <c:tx>
            <c:v>Desarrollo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'CandyKoa-Sprint 4'!$B$30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7E9-4496-A903-C898C9E6BBB1}"/>
            </c:ext>
          </c:extLst>
        </c:ser>
        <c:ser>
          <c:idx val="1"/>
          <c:order val="1"/>
          <c:tx>
            <c:v>Spike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'CandyKoa-Sprint 4'!$B$31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7E9-4496-A903-C898C9E6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470016"/>
        <c:axId val="176129152"/>
      </c:barChart>
      <c:catAx>
        <c:axId val="176470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29152"/>
        <c:crosses val="autoZero"/>
        <c:auto val="1"/>
        <c:lblAlgn val="ctr"/>
        <c:lblOffset val="100"/>
        <c:noMultiLvlLbl val="0"/>
      </c:catAx>
      <c:valAx>
        <c:axId val="176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70016"/>
        <c:crosses val="autoZero"/>
        <c:crossBetween val="between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5. Proyecto CandyKoa. Puntos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36321969612953303"/>
          <c:y val="2.40618907408147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v>Acumulado</c:v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cat>
            <c:numRef>
              <c:f>'CandyKoa-Sprint 5'!$A$4:$A$17</c:f>
              <c:numCache>
                <c:formatCode>m/d/yyyy</c:formatCode>
                <c:ptCount val="14"/>
                <c:pt idx="0">
                  <c:v>45024</c:v>
                </c:pt>
                <c:pt idx="1">
                  <c:v>45025</c:v>
                </c:pt>
                <c:pt idx="2">
                  <c:v>45026</c:v>
                </c:pt>
                <c:pt idx="3">
                  <c:v>45027</c:v>
                </c:pt>
                <c:pt idx="4">
                  <c:v>45028</c:v>
                </c:pt>
                <c:pt idx="5">
                  <c:v>45029</c:v>
                </c:pt>
                <c:pt idx="6">
                  <c:v>45030</c:v>
                </c:pt>
                <c:pt idx="7">
                  <c:v>45031</c:v>
                </c:pt>
                <c:pt idx="8">
                  <c:v>45032</c:v>
                </c:pt>
                <c:pt idx="9">
                  <c:v>45033</c:v>
                </c:pt>
                <c:pt idx="10">
                  <c:v>45034</c:v>
                </c:pt>
                <c:pt idx="11">
                  <c:v>45035</c:v>
                </c:pt>
                <c:pt idx="12">
                  <c:v>45036</c:v>
                </c:pt>
                <c:pt idx="13">
                  <c:v>45037</c:v>
                </c:pt>
              </c:numCache>
            </c:numRef>
          </c:cat>
          <c:val>
            <c:numRef>
              <c:f>'CandyKoa-Sprint 5'!$C$4:$C$17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69056"/>
        <c:axId val="176132032"/>
      </c:areaChart>
      <c:barChart>
        <c:barDir val="col"/>
        <c:grouping val="clustered"/>
        <c:varyColors val="0"/>
        <c:ser>
          <c:idx val="0"/>
          <c:order val="1"/>
          <c:tx>
            <c:v>Puntos/Día</c:v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'CandyKoa-Sprint 5'!$A$4:$A$17</c:f>
              <c:numCache>
                <c:formatCode>m/d/yyyy</c:formatCode>
                <c:ptCount val="14"/>
                <c:pt idx="0">
                  <c:v>45024</c:v>
                </c:pt>
                <c:pt idx="1">
                  <c:v>45025</c:v>
                </c:pt>
                <c:pt idx="2">
                  <c:v>45026</c:v>
                </c:pt>
                <c:pt idx="3">
                  <c:v>45027</c:v>
                </c:pt>
                <c:pt idx="4">
                  <c:v>45028</c:v>
                </c:pt>
                <c:pt idx="5">
                  <c:v>45029</c:v>
                </c:pt>
                <c:pt idx="6">
                  <c:v>45030</c:v>
                </c:pt>
                <c:pt idx="7">
                  <c:v>45031</c:v>
                </c:pt>
                <c:pt idx="8">
                  <c:v>45032</c:v>
                </c:pt>
                <c:pt idx="9">
                  <c:v>45033</c:v>
                </c:pt>
                <c:pt idx="10">
                  <c:v>45034</c:v>
                </c:pt>
                <c:pt idx="11">
                  <c:v>45035</c:v>
                </c:pt>
                <c:pt idx="12">
                  <c:v>45036</c:v>
                </c:pt>
                <c:pt idx="13">
                  <c:v>45037</c:v>
                </c:pt>
              </c:numCache>
            </c:numRef>
          </c:cat>
          <c:val>
            <c:numRef>
              <c:f>'CandyKoa-Sprint 5'!$B$4:$B$17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14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69056"/>
        <c:axId val="176132032"/>
      </c:barChart>
      <c:lineChart>
        <c:grouping val="standard"/>
        <c:varyColors val="0"/>
        <c:ser>
          <c:idx val="1"/>
          <c:order val="2"/>
          <c:tx>
            <c:v>Sprint Goal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'CandyKoa-Sprint 5'!$A$4:$A$17</c:f>
              <c:numCache>
                <c:formatCode>m/d/yyyy</c:formatCode>
                <c:ptCount val="14"/>
                <c:pt idx="0">
                  <c:v>45024</c:v>
                </c:pt>
                <c:pt idx="1">
                  <c:v>45025</c:v>
                </c:pt>
                <c:pt idx="2">
                  <c:v>45026</c:v>
                </c:pt>
                <c:pt idx="3">
                  <c:v>45027</c:v>
                </c:pt>
                <c:pt idx="4">
                  <c:v>45028</c:v>
                </c:pt>
                <c:pt idx="5">
                  <c:v>45029</c:v>
                </c:pt>
                <c:pt idx="6">
                  <c:v>45030</c:v>
                </c:pt>
                <c:pt idx="7">
                  <c:v>45031</c:v>
                </c:pt>
                <c:pt idx="8">
                  <c:v>45032</c:v>
                </c:pt>
                <c:pt idx="9">
                  <c:v>45033</c:v>
                </c:pt>
                <c:pt idx="10">
                  <c:v>45034</c:v>
                </c:pt>
                <c:pt idx="11">
                  <c:v>45035</c:v>
                </c:pt>
                <c:pt idx="12">
                  <c:v>45036</c:v>
                </c:pt>
                <c:pt idx="13">
                  <c:v>45037</c:v>
                </c:pt>
              </c:numCache>
            </c:numRef>
          </c:cat>
          <c:val>
            <c:numRef>
              <c:f>'CandyKoa-Sprint 5'!$D$4:$D$17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74-4EB9-B5F3-AEDD7DC4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9056"/>
        <c:axId val="176132032"/>
      </c:lineChart>
      <c:dateAx>
        <c:axId val="167469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32032"/>
        <c:crosses val="autoZero"/>
        <c:auto val="1"/>
        <c:lblOffset val="100"/>
        <c:baseTimeUnit val="days"/>
      </c:dateAx>
      <c:valAx>
        <c:axId val="1761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Puntos</a:t>
                </a:r>
                <a:r>
                  <a:rPr lang="es-ES" sz="2000" baseline="0"/>
                  <a:t> Conseguidos</a:t>
                </a:r>
                <a:endParaRPr lang="es-E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690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5. Puntos/Semana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17798064304461944"/>
          <c:y val="3.091727993740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3"/>
          <c:order val="0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80D-4C4D-916E-6E38B4FF2FA1}"/>
              </c:ext>
            </c:extLst>
          </c:dPt>
          <c:cat>
            <c:strLit>
              <c:ptCount val="2"/>
              <c:pt idx="0">
                <c:v>Semana 1</c:v>
              </c:pt>
              <c:pt idx="1">
                <c:v>Semana2</c:v>
              </c:pt>
            </c:strLit>
          </c:cat>
          <c:val>
            <c:numRef>
              <c:f>('CandyKoa-Sprint 5'!$E$10,'CandyKoa-Sprint 5'!$E$17)</c:f>
              <c:numCache>
                <c:formatCode>General</c:formatCode>
                <c:ptCount val="2"/>
                <c:pt idx="0">
                  <c:v>2</c:v>
                </c:pt>
                <c:pt idx="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380D-4C4D-916E-6E38B4FF2FA1}"/>
            </c:ext>
          </c:extLst>
        </c:ser>
        <c:ser>
          <c:idx val="1"/>
          <c:order val="1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80D-4C4D-916E-6E38B4FF2FA1}"/>
              </c:ext>
            </c:extLst>
          </c:dPt>
          <c:cat>
            <c:strLit>
              <c:ptCount val="2"/>
              <c:pt idx="0">
                <c:v>Semana 1</c:v>
              </c:pt>
              <c:pt idx="1">
                <c:v>Semana2</c:v>
              </c:pt>
            </c:strLit>
          </c:cat>
          <c:val>
            <c:numRef>
              <c:f>('CandyKoa-Sprint 5'!$E$10,'CandyKoa-Sprint 5'!$E$17)</c:f>
              <c:numCache>
                <c:formatCode>General</c:formatCode>
                <c:ptCount val="2"/>
                <c:pt idx="0">
                  <c:v>2</c:v>
                </c:pt>
                <c:pt idx="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380D-4C4D-916E-6E38B4FF2FA1}"/>
            </c:ext>
          </c:extLst>
        </c:ser>
        <c:ser>
          <c:idx val="0"/>
          <c:order val="2"/>
          <c:tx>
            <c:v>Puntos/Semana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80D-4C4D-916E-6E38B4FF2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80D-4C4D-916E-6E38B4FF2FA1}"/>
              </c:ext>
            </c:extLst>
          </c:dPt>
          <c:cat>
            <c:strLit>
              <c:ptCount val="2"/>
              <c:pt idx="0">
                <c:v>Semana 1</c:v>
              </c:pt>
              <c:pt idx="1">
                <c:v>Semana2</c:v>
              </c:pt>
            </c:strLit>
          </c:cat>
          <c:val>
            <c:numRef>
              <c:f>('CandyKoa-Sprint 5'!$E$10,'CandyKoa-Sprint 5'!$E$17)</c:f>
              <c:numCache>
                <c:formatCode>General</c:formatCode>
                <c:ptCount val="2"/>
                <c:pt idx="0">
                  <c:v>2</c:v>
                </c:pt>
                <c:pt idx="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380D-4C4D-916E-6E38B4FF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alpha val="0"/>
          </a:schemeClr>
        </a:solidFill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sx="1000" sy="1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5. Desarrollo/Spike</a:t>
            </a:r>
            <a:endParaRPr lang="es-ES" sz="2000">
              <a:effectLst/>
            </a:endParaRPr>
          </a:p>
        </c:rich>
      </c:tx>
      <c:layout>
        <c:manualLayout>
          <c:xMode val="edge"/>
          <c:yMode val="edge"/>
          <c:x val="0.20250250536864711"/>
          <c:y val="1.16633976709589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57431705899273"/>
          <c:y val="0.14044572191972149"/>
          <c:w val="0.76956123841118174"/>
          <c:h val="0.6692101019506238"/>
        </c:manualLayout>
      </c:layout>
      <c:barChart>
        <c:barDir val="col"/>
        <c:grouping val="clustered"/>
        <c:varyColors val="0"/>
        <c:ser>
          <c:idx val="0"/>
          <c:order val="0"/>
          <c:tx>
            <c:v>Desarrollo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'CandyKoa-Sprint 5'!$B$22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7E9-4496-A903-C898C9E6BBB1}"/>
            </c:ext>
          </c:extLst>
        </c:ser>
        <c:ser>
          <c:idx val="1"/>
          <c:order val="1"/>
          <c:tx>
            <c:v>Spike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'CandyKoa-Sprint 5'!$B$23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7E9-4496-A903-C898C9E6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249344"/>
        <c:axId val="176135488"/>
      </c:barChart>
      <c:catAx>
        <c:axId val="17624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35488"/>
        <c:crosses val="autoZero"/>
        <c:auto val="1"/>
        <c:lblAlgn val="ctr"/>
        <c:lblOffset val="100"/>
        <c:noMultiLvlLbl val="0"/>
      </c:catAx>
      <c:valAx>
        <c:axId val="1761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249344"/>
        <c:crosses val="autoZero"/>
        <c:crossBetween val="between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BEF"/>
    </a:solidFill>
    <a:ln w="3810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19050</xdr:rowOff>
    </xdr:from>
    <xdr:to>
      <xdr:col>17</xdr:col>
      <xdr:colOff>676275</xdr:colOff>
      <xdr:row>33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67665A52-D078-480D-A34A-78E9D492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752476</xdr:colOff>
      <xdr:row>16</xdr:row>
      <xdr:rowOff>57150</xdr:rowOff>
    </xdr:from>
    <xdr:to>
      <xdr:col>22</xdr:col>
      <xdr:colOff>600076</xdr:colOff>
      <xdr:row>33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BB25E66C-9C3C-40E7-829E-C517E30DC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752475</xdr:colOff>
      <xdr:row>2</xdr:row>
      <xdr:rowOff>19050</xdr:rowOff>
    </xdr:from>
    <xdr:to>
      <xdr:col>22</xdr:col>
      <xdr:colOff>609600</xdr:colOff>
      <xdr:row>15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D35C279F-026B-4E80-8B36-2E5E4E93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19050</xdr:rowOff>
    </xdr:from>
    <xdr:to>
      <xdr:col>17</xdr:col>
      <xdr:colOff>676275</xdr:colOff>
      <xdr:row>33</xdr:row>
      <xdr:rowOff>133350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xmlns="" id="{67665A52-D078-480D-A34A-78E9D492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752476</xdr:colOff>
      <xdr:row>16</xdr:row>
      <xdr:rowOff>57150</xdr:rowOff>
    </xdr:from>
    <xdr:to>
      <xdr:col>22</xdr:col>
      <xdr:colOff>600076</xdr:colOff>
      <xdr:row>33</xdr:row>
      <xdr:rowOff>123826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xmlns="" id="{BB25E66C-9C3C-40E7-829E-C517E30DC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752475</xdr:colOff>
      <xdr:row>2</xdr:row>
      <xdr:rowOff>19050</xdr:rowOff>
    </xdr:from>
    <xdr:to>
      <xdr:col>22</xdr:col>
      <xdr:colOff>609600</xdr:colOff>
      <xdr:row>15</xdr:row>
      <xdr:rowOff>171450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xmlns="" id="{D35C279F-026B-4E80-8B36-2E5E4E93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19050</xdr:rowOff>
    </xdr:from>
    <xdr:to>
      <xdr:col>17</xdr:col>
      <xdr:colOff>676275</xdr:colOff>
      <xdr:row>33</xdr:row>
      <xdr:rowOff>133350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xmlns="" id="{67665A52-D078-480D-A34A-78E9D492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752476</xdr:colOff>
      <xdr:row>16</xdr:row>
      <xdr:rowOff>57150</xdr:rowOff>
    </xdr:from>
    <xdr:to>
      <xdr:col>22</xdr:col>
      <xdr:colOff>600076</xdr:colOff>
      <xdr:row>33</xdr:row>
      <xdr:rowOff>123826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xmlns="" id="{BB25E66C-9C3C-40E7-829E-C517E30DC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752475</xdr:colOff>
      <xdr:row>2</xdr:row>
      <xdr:rowOff>19050</xdr:rowOff>
    </xdr:from>
    <xdr:to>
      <xdr:col>22</xdr:col>
      <xdr:colOff>609600</xdr:colOff>
      <xdr:row>15</xdr:row>
      <xdr:rowOff>171450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xmlns="" id="{D35C279F-026B-4E80-8B36-2E5E4E93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6</xdr:row>
      <xdr:rowOff>9525</xdr:rowOff>
    </xdr:from>
    <xdr:to>
      <xdr:col>13</xdr:col>
      <xdr:colOff>400050</xdr:colOff>
      <xdr:row>32</xdr:row>
      <xdr:rowOff>50987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F28119B-62D0-42D2-BB6C-ED7D66513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C42" sqref="C42"/>
    </sheetView>
  </sheetViews>
  <sheetFormatPr baseColWidth="10" defaultRowHeight="14.4" x14ac:dyDescent="0.3"/>
  <cols>
    <col min="1" max="1" width="13.6640625" bestFit="1" customWidth="1"/>
    <col min="2" max="2" width="10.6640625" bestFit="1" customWidth="1"/>
    <col min="3" max="3" width="11.88671875" bestFit="1" customWidth="1"/>
    <col min="4" max="4" width="10.6640625" bestFit="1" customWidth="1"/>
    <col min="5" max="5" width="11.5546875" bestFit="1" customWidth="1"/>
    <col min="6" max="6" width="12.44140625" bestFit="1" customWidth="1"/>
  </cols>
  <sheetData>
    <row r="2" spans="1:5" ht="15.75" thickBot="1" x14ac:dyDescent="0.3">
      <c r="A2" s="2"/>
    </row>
    <row r="3" spans="1:5" ht="15" thickBot="1" x14ac:dyDescent="0.35">
      <c r="A3" s="3" t="s">
        <v>4</v>
      </c>
      <c r="B3" s="5" t="s">
        <v>2</v>
      </c>
      <c r="C3" s="6" t="s">
        <v>1</v>
      </c>
      <c r="D3" s="6" t="s">
        <v>0</v>
      </c>
      <c r="E3" s="7" t="s">
        <v>9</v>
      </c>
    </row>
    <row r="4" spans="1:5" ht="15" x14ac:dyDescent="0.25">
      <c r="A4" s="8">
        <v>44989</v>
      </c>
      <c r="B4" s="9">
        <v>0</v>
      </c>
      <c r="C4" s="10">
        <f>B4</f>
        <v>0</v>
      </c>
      <c r="D4" s="9">
        <f t="shared" ref="D4:D17" si="0">$B$20</f>
        <v>38</v>
      </c>
      <c r="E4" s="11"/>
    </row>
    <row r="5" spans="1:5" ht="15" x14ac:dyDescent="0.25">
      <c r="A5" s="12">
        <v>44990</v>
      </c>
      <c r="B5" s="9">
        <v>0</v>
      </c>
      <c r="C5" s="10">
        <f>B5+C4</f>
        <v>0</v>
      </c>
      <c r="D5" s="9">
        <f t="shared" si="0"/>
        <v>38</v>
      </c>
      <c r="E5" s="11"/>
    </row>
    <row r="6" spans="1:5" ht="15" x14ac:dyDescent="0.25">
      <c r="A6" s="12">
        <v>44991</v>
      </c>
      <c r="B6" s="9">
        <v>0</v>
      </c>
      <c r="C6" s="10">
        <f t="shared" ref="C6:C17" si="1">B6+C5</f>
        <v>0</v>
      </c>
      <c r="D6" s="9">
        <f t="shared" si="0"/>
        <v>38</v>
      </c>
      <c r="E6" s="11"/>
    </row>
    <row r="7" spans="1:5" ht="15" x14ac:dyDescent="0.25">
      <c r="A7" s="12">
        <v>44992</v>
      </c>
      <c r="B7" s="9">
        <v>2</v>
      </c>
      <c r="C7" s="10">
        <f t="shared" si="1"/>
        <v>2</v>
      </c>
      <c r="D7" s="9">
        <f t="shared" si="0"/>
        <v>38</v>
      </c>
      <c r="E7" s="11"/>
    </row>
    <row r="8" spans="1:5" ht="15" x14ac:dyDescent="0.25">
      <c r="A8" s="12">
        <v>44993</v>
      </c>
      <c r="B8" s="9">
        <v>10</v>
      </c>
      <c r="C8" s="10">
        <f t="shared" si="1"/>
        <v>12</v>
      </c>
      <c r="D8" s="9">
        <f t="shared" si="0"/>
        <v>38</v>
      </c>
      <c r="E8" s="11"/>
    </row>
    <row r="9" spans="1:5" ht="15" x14ac:dyDescent="0.25">
      <c r="A9" s="12">
        <v>44994</v>
      </c>
      <c r="B9" s="9">
        <v>5</v>
      </c>
      <c r="C9" s="10">
        <f t="shared" si="1"/>
        <v>17</v>
      </c>
      <c r="D9" s="9">
        <f t="shared" si="0"/>
        <v>38</v>
      </c>
      <c r="E9" s="11"/>
    </row>
    <row r="10" spans="1:5" ht="15.75" thickBot="1" x14ac:dyDescent="0.3">
      <c r="A10" s="13">
        <v>44995</v>
      </c>
      <c r="B10" s="14">
        <v>3</v>
      </c>
      <c r="C10" s="15">
        <f t="shared" si="1"/>
        <v>20</v>
      </c>
      <c r="D10" s="14">
        <f t="shared" si="0"/>
        <v>38</v>
      </c>
      <c r="E10" s="16">
        <f>SUM(B4:B10)</f>
        <v>20</v>
      </c>
    </row>
    <row r="11" spans="1:5" ht="15" x14ac:dyDescent="0.25">
      <c r="A11" s="8">
        <v>44996</v>
      </c>
      <c r="B11" s="21">
        <v>0</v>
      </c>
      <c r="C11" s="22">
        <f t="shared" si="1"/>
        <v>20</v>
      </c>
      <c r="D11" s="21">
        <f t="shared" si="0"/>
        <v>38</v>
      </c>
      <c r="E11" s="23"/>
    </row>
    <row r="12" spans="1:5" ht="15" x14ac:dyDescent="0.25">
      <c r="A12" s="12">
        <v>44997</v>
      </c>
      <c r="B12" s="9">
        <v>0</v>
      </c>
      <c r="C12" s="10">
        <f t="shared" si="1"/>
        <v>20</v>
      </c>
      <c r="D12" s="9">
        <f t="shared" si="0"/>
        <v>38</v>
      </c>
      <c r="E12" s="11"/>
    </row>
    <row r="13" spans="1:5" ht="15" x14ac:dyDescent="0.25">
      <c r="A13" s="12">
        <v>44998</v>
      </c>
      <c r="B13" s="9">
        <v>4</v>
      </c>
      <c r="C13" s="10">
        <f t="shared" si="1"/>
        <v>24</v>
      </c>
      <c r="D13" s="9">
        <f t="shared" si="0"/>
        <v>38</v>
      </c>
      <c r="E13" s="11"/>
    </row>
    <row r="14" spans="1:5" ht="15" x14ac:dyDescent="0.25">
      <c r="A14" s="12">
        <v>44999</v>
      </c>
      <c r="B14" s="9">
        <v>0</v>
      </c>
      <c r="C14" s="10">
        <f t="shared" si="1"/>
        <v>24</v>
      </c>
      <c r="D14" s="9">
        <f t="shared" si="0"/>
        <v>38</v>
      </c>
      <c r="E14" s="11"/>
    </row>
    <row r="15" spans="1:5" ht="15" x14ac:dyDescent="0.25">
      <c r="A15" s="12">
        <v>45000</v>
      </c>
      <c r="B15" s="9">
        <v>9</v>
      </c>
      <c r="C15" s="10">
        <f t="shared" si="1"/>
        <v>33</v>
      </c>
      <c r="D15" s="9">
        <f t="shared" si="0"/>
        <v>38</v>
      </c>
      <c r="E15" s="11"/>
    </row>
    <row r="16" spans="1:5" ht="15" x14ac:dyDescent="0.25">
      <c r="A16" s="12">
        <v>45001</v>
      </c>
      <c r="B16" s="9">
        <v>0</v>
      </c>
      <c r="C16" s="10">
        <f t="shared" si="1"/>
        <v>33</v>
      </c>
      <c r="D16" s="9">
        <f t="shared" si="0"/>
        <v>38</v>
      </c>
      <c r="E16" s="11"/>
    </row>
    <row r="17" spans="1:5" ht="15.75" thickBot="1" x14ac:dyDescent="0.3">
      <c r="A17" s="13">
        <v>45002</v>
      </c>
      <c r="B17" s="14">
        <v>10</v>
      </c>
      <c r="C17" s="15">
        <f t="shared" si="1"/>
        <v>43</v>
      </c>
      <c r="D17" s="14">
        <f t="shared" si="0"/>
        <v>38</v>
      </c>
      <c r="E17" s="16">
        <f>SUM(B11:B17)</f>
        <v>23</v>
      </c>
    </row>
    <row r="18" spans="1:5" ht="15" x14ac:dyDescent="0.25">
      <c r="A18" s="17"/>
      <c r="B18" s="17"/>
      <c r="C18" s="17"/>
      <c r="D18" s="17"/>
      <c r="E18" s="17"/>
    </row>
    <row r="19" spans="1:5" ht="15" x14ac:dyDescent="0.25">
      <c r="A19" s="4" t="s">
        <v>5</v>
      </c>
      <c r="B19" s="17"/>
      <c r="C19" s="17"/>
      <c r="D19" s="17"/>
      <c r="E19" s="17"/>
    </row>
    <row r="20" spans="1:5" x14ac:dyDescent="0.3">
      <c r="A20" s="18" t="s">
        <v>0</v>
      </c>
      <c r="B20" s="10">
        <v>38</v>
      </c>
      <c r="C20" s="19"/>
      <c r="D20" s="20"/>
      <c r="E20" s="17"/>
    </row>
    <row r="21" spans="1:5" x14ac:dyDescent="0.3">
      <c r="A21" s="18" t="s">
        <v>6</v>
      </c>
      <c r="B21" s="10">
        <f>SUM(B4:B17)</f>
        <v>43</v>
      </c>
      <c r="C21" s="17"/>
      <c r="D21" s="17"/>
      <c r="E21" s="17"/>
    </row>
    <row r="22" spans="1:5" x14ac:dyDescent="0.3">
      <c r="A22" s="18" t="s">
        <v>7</v>
      </c>
      <c r="B22" s="10">
        <v>33</v>
      </c>
      <c r="C22" s="17"/>
      <c r="D22" s="17"/>
      <c r="E22" s="17"/>
    </row>
    <row r="23" spans="1:5" x14ac:dyDescent="0.3">
      <c r="A23" s="18" t="s">
        <v>10</v>
      </c>
      <c r="B23" s="10">
        <v>10</v>
      </c>
      <c r="C23" s="17"/>
      <c r="D23" s="17"/>
      <c r="E23" s="17"/>
    </row>
    <row r="24" spans="1:5" x14ac:dyDescent="0.3">
      <c r="A24" s="18" t="s">
        <v>3</v>
      </c>
      <c r="B24" s="10">
        <v>5</v>
      </c>
      <c r="C24" s="17"/>
      <c r="D24" s="17"/>
      <c r="E24" s="17"/>
    </row>
    <row r="25" spans="1:5" x14ac:dyDescent="0.3">
      <c r="A25" s="18" t="s">
        <v>8</v>
      </c>
      <c r="B25" s="10">
        <f>C17/B24</f>
        <v>8.6</v>
      </c>
      <c r="C25" s="17"/>
      <c r="D25" s="17"/>
      <c r="E25" s="17"/>
    </row>
  </sheetData>
  <pageMargins left="0.7" right="0.7" top="0.75" bottom="0.75" header="0.3" footer="0.3"/>
  <pageSetup paperSize="9" orientation="portrait" r:id="rId1"/>
  <ignoredErrors>
    <ignoredError sqref="E17 E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E24" sqref="E24"/>
    </sheetView>
  </sheetViews>
  <sheetFormatPr baseColWidth="10" defaultRowHeight="14.4" x14ac:dyDescent="0.3"/>
  <cols>
    <col min="1" max="1" width="13.6640625" bestFit="1" customWidth="1"/>
    <col min="2" max="2" width="10.6640625" bestFit="1" customWidth="1"/>
    <col min="3" max="3" width="11.88671875" bestFit="1" customWidth="1"/>
    <col min="4" max="4" width="10.6640625" bestFit="1" customWidth="1"/>
    <col min="5" max="5" width="11.5546875" bestFit="1" customWidth="1"/>
    <col min="6" max="6" width="12.44140625" bestFit="1" customWidth="1"/>
  </cols>
  <sheetData>
    <row r="2" spans="1:5" ht="15" thickBot="1" x14ac:dyDescent="0.35">
      <c r="A2" s="2"/>
    </row>
    <row r="3" spans="1:5" ht="15" thickBot="1" x14ac:dyDescent="0.35">
      <c r="A3" s="3" t="s">
        <v>30</v>
      </c>
      <c r="B3" s="5" t="s">
        <v>2</v>
      </c>
      <c r="C3" s="6" t="s">
        <v>1</v>
      </c>
      <c r="D3" s="6" t="s">
        <v>0</v>
      </c>
      <c r="E3" s="7" t="s">
        <v>9</v>
      </c>
    </row>
    <row r="4" spans="1:5" x14ac:dyDescent="0.3">
      <c r="A4" s="8">
        <v>45003</v>
      </c>
      <c r="B4" s="9">
        <v>0</v>
      </c>
      <c r="C4" s="10">
        <f>B4</f>
        <v>0</v>
      </c>
      <c r="D4" s="9">
        <v>31</v>
      </c>
      <c r="E4" s="11"/>
    </row>
    <row r="5" spans="1:5" x14ac:dyDescent="0.3">
      <c r="A5" s="8">
        <v>45004</v>
      </c>
      <c r="B5" s="9">
        <v>0</v>
      </c>
      <c r="C5" s="10">
        <f>B5+C4</f>
        <v>0</v>
      </c>
      <c r="D5" s="9">
        <v>31</v>
      </c>
      <c r="E5" s="11"/>
    </row>
    <row r="6" spans="1:5" x14ac:dyDescent="0.3">
      <c r="A6" s="8">
        <v>45005</v>
      </c>
      <c r="B6" s="9">
        <v>0</v>
      </c>
      <c r="C6" s="10">
        <f t="shared" ref="C6:C16" si="0">B6+C5</f>
        <v>0</v>
      </c>
      <c r="D6" s="9">
        <v>31</v>
      </c>
      <c r="E6" s="11"/>
    </row>
    <row r="7" spans="1:5" x14ac:dyDescent="0.3">
      <c r="A7" s="8">
        <v>45006</v>
      </c>
      <c r="B7" s="9">
        <v>0</v>
      </c>
      <c r="C7" s="10">
        <f t="shared" si="0"/>
        <v>0</v>
      </c>
      <c r="D7" s="9">
        <v>31</v>
      </c>
      <c r="E7" s="11"/>
    </row>
    <row r="8" spans="1:5" x14ac:dyDescent="0.3">
      <c r="A8" s="8">
        <v>45007</v>
      </c>
      <c r="B8" s="9">
        <v>0</v>
      </c>
      <c r="C8" s="10">
        <f t="shared" si="0"/>
        <v>0</v>
      </c>
      <c r="D8" s="9">
        <v>31</v>
      </c>
      <c r="E8" s="11"/>
    </row>
    <row r="9" spans="1:5" x14ac:dyDescent="0.3">
      <c r="A9" s="8">
        <v>45008</v>
      </c>
      <c r="B9" s="9">
        <v>0</v>
      </c>
      <c r="C9" s="10">
        <f t="shared" si="0"/>
        <v>0</v>
      </c>
      <c r="D9" s="9">
        <v>31</v>
      </c>
      <c r="E9" s="11"/>
    </row>
    <row r="10" spans="1:5" ht="15" thickBot="1" x14ac:dyDescent="0.35">
      <c r="A10" s="8">
        <v>45009</v>
      </c>
      <c r="B10" s="14">
        <v>9</v>
      </c>
      <c r="C10" s="15">
        <f t="shared" si="0"/>
        <v>9</v>
      </c>
      <c r="D10" s="9">
        <v>31</v>
      </c>
      <c r="E10" s="16">
        <f>SUM(B4:B10)</f>
        <v>9</v>
      </c>
    </row>
    <row r="11" spans="1:5" x14ac:dyDescent="0.3">
      <c r="A11" s="8">
        <v>45010</v>
      </c>
      <c r="B11" s="21">
        <v>2</v>
      </c>
      <c r="C11" s="22">
        <f t="shared" si="0"/>
        <v>11</v>
      </c>
      <c r="D11" s="9">
        <v>31</v>
      </c>
      <c r="E11" s="23"/>
    </row>
    <row r="12" spans="1:5" x14ac:dyDescent="0.3">
      <c r="A12" s="8">
        <v>45011</v>
      </c>
      <c r="B12" s="9">
        <v>0</v>
      </c>
      <c r="C12" s="10">
        <f t="shared" si="0"/>
        <v>11</v>
      </c>
      <c r="D12" s="9">
        <v>31</v>
      </c>
      <c r="E12" s="11"/>
    </row>
    <row r="13" spans="1:5" x14ac:dyDescent="0.3">
      <c r="A13" s="8">
        <v>45012</v>
      </c>
      <c r="B13" s="9">
        <v>0</v>
      </c>
      <c r="C13" s="10">
        <f t="shared" si="0"/>
        <v>11</v>
      </c>
      <c r="D13" s="9">
        <v>31</v>
      </c>
      <c r="E13" s="11"/>
    </row>
    <row r="14" spans="1:5" x14ac:dyDescent="0.3">
      <c r="A14" s="8">
        <v>45013</v>
      </c>
      <c r="B14" s="9">
        <v>3</v>
      </c>
      <c r="C14" s="10">
        <f t="shared" si="0"/>
        <v>14</v>
      </c>
      <c r="D14" s="9">
        <v>31</v>
      </c>
      <c r="E14" s="11"/>
    </row>
    <row r="15" spans="1:5" x14ac:dyDescent="0.3">
      <c r="A15" s="8">
        <v>45014</v>
      </c>
      <c r="B15" s="9">
        <v>0</v>
      </c>
      <c r="C15" s="10">
        <f t="shared" si="0"/>
        <v>14</v>
      </c>
      <c r="D15" s="9">
        <v>31</v>
      </c>
      <c r="E15" s="11"/>
    </row>
    <row r="16" spans="1:5" x14ac:dyDescent="0.3">
      <c r="A16" s="8">
        <v>45015</v>
      </c>
      <c r="B16" s="9">
        <v>0</v>
      </c>
      <c r="C16" s="10">
        <f t="shared" si="0"/>
        <v>14</v>
      </c>
      <c r="D16" s="9">
        <v>31</v>
      </c>
      <c r="E16" s="11"/>
    </row>
    <row r="17" spans="1:5" ht="15" thickBot="1" x14ac:dyDescent="0.35">
      <c r="A17" s="8">
        <v>45016</v>
      </c>
      <c r="B17" s="14">
        <v>0</v>
      </c>
      <c r="C17" s="15">
        <f>B17+C16</f>
        <v>14</v>
      </c>
      <c r="D17" s="9">
        <v>31</v>
      </c>
      <c r="E17" s="16">
        <f>SUM(B11:B17)</f>
        <v>5</v>
      </c>
    </row>
    <row r="18" spans="1:5" ht="15" thickBot="1" x14ac:dyDescent="0.35">
      <c r="A18" s="8">
        <v>45017</v>
      </c>
      <c r="B18" s="14">
        <v>0</v>
      </c>
      <c r="C18" s="15">
        <f t="shared" ref="C18:C24" si="1">B18+C17</f>
        <v>14</v>
      </c>
      <c r="D18" s="9">
        <v>31</v>
      </c>
      <c r="E18" s="16"/>
    </row>
    <row r="19" spans="1:5" ht="15" thickBot="1" x14ac:dyDescent="0.35">
      <c r="A19" s="8">
        <v>45018</v>
      </c>
      <c r="B19" s="14">
        <v>0</v>
      </c>
      <c r="C19" s="15">
        <f t="shared" si="1"/>
        <v>14</v>
      </c>
      <c r="D19" s="9">
        <v>31</v>
      </c>
      <c r="E19" s="16"/>
    </row>
    <row r="20" spans="1:5" ht="15" thickBot="1" x14ac:dyDescent="0.35">
      <c r="A20" s="8">
        <v>45019</v>
      </c>
      <c r="B20" s="14">
        <v>0</v>
      </c>
      <c r="C20" s="15">
        <f t="shared" si="1"/>
        <v>14</v>
      </c>
      <c r="D20" s="9">
        <v>31</v>
      </c>
      <c r="E20" s="16"/>
    </row>
    <row r="21" spans="1:5" ht="15" thickBot="1" x14ac:dyDescent="0.35">
      <c r="A21" s="8">
        <v>45020</v>
      </c>
      <c r="B21" s="14">
        <v>10</v>
      </c>
      <c r="C21" s="15">
        <f t="shared" si="1"/>
        <v>24</v>
      </c>
      <c r="D21" s="9">
        <v>31</v>
      </c>
      <c r="E21" s="16"/>
    </row>
    <row r="22" spans="1:5" ht="15" thickBot="1" x14ac:dyDescent="0.35">
      <c r="A22" s="8">
        <v>45021</v>
      </c>
      <c r="B22" s="14">
        <v>0</v>
      </c>
      <c r="C22" s="15">
        <f t="shared" si="1"/>
        <v>24</v>
      </c>
      <c r="D22" s="9">
        <v>31</v>
      </c>
      <c r="E22" s="16"/>
    </row>
    <row r="23" spans="1:5" ht="15" thickBot="1" x14ac:dyDescent="0.35">
      <c r="A23" s="8">
        <v>45022</v>
      </c>
      <c r="B23" s="14">
        <v>0</v>
      </c>
      <c r="C23" s="15">
        <f t="shared" si="1"/>
        <v>24</v>
      </c>
      <c r="D23" s="9">
        <v>31</v>
      </c>
      <c r="E23" s="16"/>
    </row>
    <row r="24" spans="1:5" ht="15" thickBot="1" x14ac:dyDescent="0.35">
      <c r="A24" s="8">
        <v>45023</v>
      </c>
      <c r="B24" s="14">
        <v>7</v>
      </c>
      <c r="C24" s="15">
        <f t="shared" si="1"/>
        <v>31</v>
      </c>
      <c r="D24" s="9">
        <v>31</v>
      </c>
      <c r="E24" s="16">
        <f>SUM(B18:B24)</f>
        <v>17</v>
      </c>
    </row>
    <row r="25" spans="1:5" x14ac:dyDescent="0.3">
      <c r="C25" s="17"/>
      <c r="D25" s="17"/>
      <c r="E25" s="17"/>
    </row>
    <row r="26" spans="1:5" x14ac:dyDescent="0.3">
      <c r="C26" s="17"/>
    </row>
    <row r="27" spans="1:5" x14ac:dyDescent="0.3">
      <c r="A27" s="4" t="s">
        <v>5</v>
      </c>
      <c r="B27" s="17"/>
    </row>
    <row r="28" spans="1:5" x14ac:dyDescent="0.3">
      <c r="A28" s="18" t="s">
        <v>0</v>
      </c>
      <c r="B28" s="10">
        <v>31</v>
      </c>
    </row>
    <row r="29" spans="1:5" x14ac:dyDescent="0.3">
      <c r="A29" s="18" t="s">
        <v>6</v>
      </c>
      <c r="B29" s="10">
        <f>SUM(B4:B24)</f>
        <v>31</v>
      </c>
    </row>
    <row r="30" spans="1:5" x14ac:dyDescent="0.3">
      <c r="A30" s="18" t="s">
        <v>7</v>
      </c>
      <c r="B30" s="10">
        <v>21</v>
      </c>
    </row>
    <row r="31" spans="1:5" x14ac:dyDescent="0.3">
      <c r="A31" s="18" t="s">
        <v>10</v>
      </c>
      <c r="B31" s="10">
        <v>10</v>
      </c>
    </row>
    <row r="32" spans="1:5" x14ac:dyDescent="0.3">
      <c r="A32" s="18" t="s">
        <v>3</v>
      </c>
      <c r="B32" s="10">
        <v>5</v>
      </c>
    </row>
    <row r="33" spans="1:2" x14ac:dyDescent="0.3">
      <c r="A33" s="18" t="s">
        <v>8</v>
      </c>
      <c r="B33" s="10">
        <f>C24/B32</f>
        <v>6.2</v>
      </c>
    </row>
  </sheetData>
  <pageMargins left="0.7" right="0.7" top="0.75" bottom="0.75" header="0.3" footer="0.3"/>
  <pageSetup paperSize="9" orientation="portrait" r:id="rId1"/>
  <ignoredErrors>
    <ignoredError sqref="E24 E10 E1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E17" sqref="E17"/>
    </sheetView>
  </sheetViews>
  <sheetFormatPr baseColWidth="10" defaultRowHeight="14.4" x14ac:dyDescent="0.3"/>
  <cols>
    <col min="1" max="1" width="13.6640625" bestFit="1" customWidth="1"/>
    <col min="2" max="2" width="10.6640625" bestFit="1" customWidth="1"/>
    <col min="3" max="3" width="11.88671875" bestFit="1" customWidth="1"/>
    <col min="4" max="4" width="10.6640625" bestFit="1" customWidth="1"/>
    <col min="5" max="5" width="11.5546875" bestFit="1" customWidth="1"/>
    <col min="6" max="6" width="12.44140625" bestFit="1" customWidth="1"/>
  </cols>
  <sheetData>
    <row r="2" spans="1:5" ht="15" thickBot="1" x14ac:dyDescent="0.35">
      <c r="A2" s="2"/>
    </row>
    <row r="3" spans="1:5" ht="15" thickBot="1" x14ac:dyDescent="0.35">
      <c r="A3" s="3" t="s">
        <v>31</v>
      </c>
      <c r="B3" s="5" t="s">
        <v>2</v>
      </c>
      <c r="C3" s="6" t="s">
        <v>1</v>
      </c>
      <c r="D3" s="6" t="s">
        <v>0</v>
      </c>
      <c r="E3" s="7" t="s">
        <v>9</v>
      </c>
    </row>
    <row r="4" spans="1:5" x14ac:dyDescent="0.3">
      <c r="A4" s="8">
        <v>45024</v>
      </c>
      <c r="B4" s="9">
        <v>0</v>
      </c>
      <c r="C4" s="10">
        <f>B4</f>
        <v>0</v>
      </c>
      <c r="D4" s="9">
        <f t="shared" ref="D4:D17" si="0">$B$20</f>
        <v>33</v>
      </c>
      <c r="E4" s="11"/>
    </row>
    <row r="5" spans="1:5" x14ac:dyDescent="0.3">
      <c r="A5" s="8">
        <v>45025</v>
      </c>
      <c r="B5" s="9">
        <v>0</v>
      </c>
      <c r="C5" s="10">
        <f>B5+C4</f>
        <v>0</v>
      </c>
      <c r="D5" s="9">
        <f t="shared" si="0"/>
        <v>33</v>
      </c>
      <c r="E5" s="11"/>
    </row>
    <row r="6" spans="1:5" x14ac:dyDescent="0.3">
      <c r="A6" s="8">
        <v>45026</v>
      </c>
      <c r="B6" s="9">
        <v>0</v>
      </c>
      <c r="C6" s="10">
        <f t="shared" ref="C6:C17" si="1">B6+C5</f>
        <v>0</v>
      </c>
      <c r="D6" s="9">
        <f t="shared" si="0"/>
        <v>33</v>
      </c>
      <c r="E6" s="11"/>
    </row>
    <row r="7" spans="1:5" x14ac:dyDescent="0.3">
      <c r="A7" s="8">
        <v>45027</v>
      </c>
      <c r="B7" s="9">
        <v>0</v>
      </c>
      <c r="C7" s="10">
        <f t="shared" si="1"/>
        <v>0</v>
      </c>
      <c r="D7" s="9">
        <f t="shared" si="0"/>
        <v>33</v>
      </c>
      <c r="E7" s="11"/>
    </row>
    <row r="8" spans="1:5" x14ac:dyDescent="0.3">
      <c r="A8" s="8">
        <v>45028</v>
      </c>
      <c r="B8" s="9">
        <v>2</v>
      </c>
      <c r="C8" s="10">
        <f t="shared" si="1"/>
        <v>2</v>
      </c>
      <c r="D8" s="9">
        <f t="shared" si="0"/>
        <v>33</v>
      </c>
      <c r="E8" s="11"/>
    </row>
    <row r="9" spans="1:5" x14ac:dyDescent="0.3">
      <c r="A9" s="8">
        <v>45029</v>
      </c>
      <c r="B9" s="9">
        <v>0</v>
      </c>
      <c r="C9" s="10">
        <f t="shared" si="1"/>
        <v>2</v>
      </c>
      <c r="D9" s="9">
        <f t="shared" si="0"/>
        <v>33</v>
      </c>
      <c r="E9" s="11"/>
    </row>
    <row r="10" spans="1:5" ht="15" thickBot="1" x14ac:dyDescent="0.35">
      <c r="A10" s="8">
        <v>45030</v>
      </c>
      <c r="B10" s="14">
        <v>0</v>
      </c>
      <c r="C10" s="15">
        <f t="shared" si="1"/>
        <v>2</v>
      </c>
      <c r="D10" s="14">
        <f t="shared" si="0"/>
        <v>33</v>
      </c>
      <c r="E10" s="16">
        <f>SUM(B4:B10)</f>
        <v>2</v>
      </c>
    </row>
    <row r="11" spans="1:5" x14ac:dyDescent="0.3">
      <c r="A11" s="8">
        <v>45031</v>
      </c>
      <c r="B11" s="21">
        <v>6</v>
      </c>
      <c r="C11" s="22">
        <f t="shared" si="1"/>
        <v>8</v>
      </c>
      <c r="D11" s="21">
        <f t="shared" si="0"/>
        <v>33</v>
      </c>
      <c r="E11" s="23"/>
    </row>
    <row r="12" spans="1:5" x14ac:dyDescent="0.3">
      <c r="A12" s="8">
        <v>45032</v>
      </c>
      <c r="B12" s="9">
        <v>0</v>
      </c>
      <c r="C12" s="10">
        <f t="shared" si="1"/>
        <v>8</v>
      </c>
      <c r="D12" s="9">
        <f t="shared" si="0"/>
        <v>33</v>
      </c>
      <c r="E12" s="11"/>
    </row>
    <row r="13" spans="1:5" x14ac:dyDescent="0.3">
      <c r="A13" s="8">
        <v>45033</v>
      </c>
      <c r="B13" s="9">
        <v>2</v>
      </c>
      <c r="C13" s="10">
        <f t="shared" si="1"/>
        <v>10</v>
      </c>
      <c r="D13" s="9">
        <f t="shared" si="0"/>
        <v>33</v>
      </c>
      <c r="E13" s="11"/>
    </row>
    <row r="14" spans="1:5" x14ac:dyDescent="0.3">
      <c r="A14" s="8">
        <v>45034</v>
      </c>
      <c r="B14" s="9">
        <v>3</v>
      </c>
      <c r="C14" s="10">
        <f t="shared" si="1"/>
        <v>13</v>
      </c>
      <c r="D14" s="9">
        <f t="shared" si="0"/>
        <v>33</v>
      </c>
      <c r="E14" s="11"/>
    </row>
    <row r="15" spans="1:5" x14ac:dyDescent="0.3">
      <c r="A15" s="8">
        <v>45035</v>
      </c>
      <c r="B15" s="9">
        <v>14</v>
      </c>
      <c r="C15" s="10">
        <f t="shared" si="1"/>
        <v>27</v>
      </c>
      <c r="D15" s="9">
        <f t="shared" si="0"/>
        <v>33</v>
      </c>
      <c r="E15" s="11"/>
    </row>
    <row r="16" spans="1:5" x14ac:dyDescent="0.3">
      <c r="A16" s="8">
        <v>45036</v>
      </c>
      <c r="B16" s="9">
        <v>1</v>
      </c>
      <c r="C16" s="10">
        <f t="shared" si="1"/>
        <v>28</v>
      </c>
      <c r="D16" s="9">
        <f t="shared" si="0"/>
        <v>33</v>
      </c>
      <c r="E16" s="11"/>
    </row>
    <row r="17" spans="1:5" ht="15" thickBot="1" x14ac:dyDescent="0.35">
      <c r="A17" s="8">
        <v>45037</v>
      </c>
      <c r="B17" s="14">
        <v>5</v>
      </c>
      <c r="C17" s="15">
        <f t="shared" si="1"/>
        <v>33</v>
      </c>
      <c r="D17" s="14">
        <f t="shared" si="0"/>
        <v>33</v>
      </c>
      <c r="E17" s="16">
        <f>SUM(B11:B17)</f>
        <v>31</v>
      </c>
    </row>
    <row r="18" spans="1:5" x14ac:dyDescent="0.3">
      <c r="A18" s="17"/>
      <c r="B18" s="17"/>
      <c r="C18" s="17"/>
      <c r="D18" s="17"/>
      <c r="E18" s="17"/>
    </row>
    <row r="19" spans="1:5" x14ac:dyDescent="0.3">
      <c r="A19" s="4" t="s">
        <v>5</v>
      </c>
      <c r="B19" s="17"/>
      <c r="C19" s="17"/>
      <c r="D19" s="17"/>
      <c r="E19" s="17"/>
    </row>
    <row r="20" spans="1:5" x14ac:dyDescent="0.3">
      <c r="A20" s="18" t="s">
        <v>0</v>
      </c>
      <c r="B20" s="10">
        <v>33</v>
      </c>
      <c r="C20" s="19"/>
      <c r="D20" s="20"/>
      <c r="E20" s="17"/>
    </row>
    <row r="21" spans="1:5" x14ac:dyDescent="0.3">
      <c r="A21" s="18" t="s">
        <v>6</v>
      </c>
      <c r="B21" s="10">
        <f>SUM(B4:B17)</f>
        <v>33</v>
      </c>
      <c r="C21" s="17"/>
      <c r="D21" s="17"/>
      <c r="E21" s="17"/>
    </row>
    <row r="22" spans="1:5" x14ac:dyDescent="0.3">
      <c r="A22" s="18" t="s">
        <v>7</v>
      </c>
      <c r="B22" s="10">
        <v>33</v>
      </c>
      <c r="C22" s="17"/>
      <c r="D22" s="17"/>
      <c r="E22" s="17"/>
    </row>
    <row r="23" spans="1:5" x14ac:dyDescent="0.3">
      <c r="A23" s="18" t="s">
        <v>10</v>
      </c>
      <c r="B23" s="10">
        <v>0</v>
      </c>
      <c r="C23" s="17"/>
      <c r="D23" s="17"/>
      <c r="E23" s="17"/>
    </row>
    <row r="24" spans="1:5" x14ac:dyDescent="0.3">
      <c r="A24" s="18" t="s">
        <v>3</v>
      </c>
      <c r="B24" s="10">
        <v>5</v>
      </c>
      <c r="C24" s="17"/>
      <c r="D24" s="17"/>
      <c r="E24" s="17"/>
    </row>
    <row r="25" spans="1:5" x14ac:dyDescent="0.3">
      <c r="A25" s="18" t="s">
        <v>8</v>
      </c>
      <c r="B25" s="10">
        <f>C17/B24</f>
        <v>6.6</v>
      </c>
      <c r="C25" s="17"/>
      <c r="D25" s="17"/>
      <c r="E25" s="17"/>
    </row>
  </sheetData>
  <pageMargins left="0.7" right="0.7" top="0.75" bottom="0.75" header="0.3" footer="0.3"/>
  <pageSetup paperSize="9" orientation="portrait" r:id="rId1"/>
  <ignoredErrors>
    <ignoredError sqref="E17 E1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3" sqref="O3"/>
    </sheetView>
  </sheetViews>
  <sheetFormatPr baseColWidth="10" defaultRowHeight="14.4" x14ac:dyDescent="0.3"/>
  <sheetData>
    <row r="1" spans="1:15" ht="81.75" customHeight="1" x14ac:dyDescent="0.3">
      <c r="A1" s="24" t="s">
        <v>11</v>
      </c>
      <c r="B1" s="25" t="s">
        <v>12</v>
      </c>
      <c r="C1" s="25" t="s">
        <v>13</v>
      </c>
      <c r="D1" s="26" t="s">
        <v>29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18</v>
      </c>
      <c r="J1" s="26" t="s">
        <v>19</v>
      </c>
      <c r="K1" s="26" t="s">
        <v>20</v>
      </c>
      <c r="L1" s="26" t="s">
        <v>21</v>
      </c>
      <c r="M1" s="27" t="s">
        <v>22</v>
      </c>
      <c r="N1" s="27" t="s">
        <v>23</v>
      </c>
      <c r="O1" s="28" t="s">
        <v>24</v>
      </c>
    </row>
    <row r="2" spans="1:15" ht="15" x14ac:dyDescent="0.25">
      <c r="A2" s="29"/>
      <c r="B2" s="29"/>
      <c r="C2" s="30">
        <v>0</v>
      </c>
      <c r="D2" s="30"/>
      <c r="E2" s="29"/>
      <c r="F2" s="29"/>
      <c r="G2" s="31"/>
      <c r="H2" s="32"/>
      <c r="I2" s="29"/>
      <c r="J2" s="33">
        <v>100</v>
      </c>
      <c r="K2" s="34">
        <v>100</v>
      </c>
      <c r="L2" s="29"/>
      <c r="M2" s="35">
        <f>($J$2-J2)/$J$2</f>
        <v>0</v>
      </c>
      <c r="N2" s="36">
        <f>($K$2-K2)/$K$2</f>
        <v>0</v>
      </c>
      <c r="O2" s="29"/>
    </row>
    <row r="3" spans="1:15" x14ac:dyDescent="0.3">
      <c r="A3" s="48" t="s">
        <v>25</v>
      </c>
      <c r="B3" s="37">
        <v>45002</v>
      </c>
      <c r="C3" s="38" t="s">
        <v>26</v>
      </c>
      <c r="D3" s="39">
        <v>33</v>
      </c>
      <c r="E3" s="1">
        <v>39</v>
      </c>
      <c r="F3" s="40">
        <v>44</v>
      </c>
      <c r="G3" s="41">
        <f t="shared" ref="G3" si="0">F3/E3</f>
        <v>1.1282051282051282</v>
      </c>
      <c r="H3" s="42">
        <v>100</v>
      </c>
      <c r="I3" s="1">
        <f>F3</f>
        <v>44</v>
      </c>
      <c r="J3" s="43">
        <f>J2-D3</f>
        <v>67</v>
      </c>
      <c r="K3" s="40">
        <f>H3-I3</f>
        <v>56</v>
      </c>
      <c r="L3" s="44">
        <f>K3</f>
        <v>56</v>
      </c>
      <c r="M3" s="45">
        <f t="shared" ref="M3:M5" si="1">($J$2-J3)/$J$2</f>
        <v>0.33</v>
      </c>
      <c r="N3" s="46">
        <f>($K$2-K3)/$K$2</f>
        <v>0.44</v>
      </c>
      <c r="O3" s="47">
        <f>($K$2-L3)/$K$2</f>
        <v>0.44</v>
      </c>
    </row>
    <row r="4" spans="1:15" x14ac:dyDescent="0.3">
      <c r="A4" s="48"/>
      <c r="B4" s="37">
        <v>45023</v>
      </c>
      <c r="C4" s="38" t="s">
        <v>27</v>
      </c>
      <c r="D4" s="39">
        <v>33</v>
      </c>
      <c r="E4" s="1"/>
      <c r="F4" s="40"/>
      <c r="G4" s="41"/>
      <c r="H4" s="42"/>
      <c r="I4" s="1">
        <f t="shared" ref="I4:I5" si="2">F4+I3</f>
        <v>44</v>
      </c>
      <c r="J4" s="43">
        <f>J3-D4</f>
        <v>34</v>
      </c>
      <c r="K4" s="40"/>
      <c r="L4" s="44">
        <f>L3-D4</f>
        <v>23</v>
      </c>
      <c r="M4" s="45">
        <f t="shared" si="1"/>
        <v>0.66</v>
      </c>
      <c r="N4" s="46"/>
      <c r="O4" s="47">
        <f t="shared" ref="O4:O5" si="3">($K$2-L4)/$K$2</f>
        <v>0.77</v>
      </c>
    </row>
    <row r="5" spans="1:15" x14ac:dyDescent="0.3">
      <c r="A5" s="48"/>
      <c r="B5" s="37">
        <v>45037</v>
      </c>
      <c r="C5" s="38" t="s">
        <v>28</v>
      </c>
      <c r="D5" s="39">
        <v>34</v>
      </c>
      <c r="E5" s="1"/>
      <c r="F5" s="40"/>
      <c r="G5" s="41"/>
      <c r="H5" s="42"/>
      <c r="I5" s="1">
        <f t="shared" si="2"/>
        <v>44</v>
      </c>
      <c r="J5" s="43">
        <f>J4-D5</f>
        <v>0</v>
      </c>
      <c r="K5" s="40"/>
      <c r="L5" s="44">
        <f>L4-D5</f>
        <v>-11</v>
      </c>
      <c r="M5" s="45">
        <f t="shared" si="1"/>
        <v>1</v>
      </c>
      <c r="N5" s="46"/>
      <c r="O5" s="47">
        <f t="shared" si="3"/>
        <v>1.1100000000000001</v>
      </c>
    </row>
  </sheetData>
  <mergeCells count="1">
    <mergeCell ref="A3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CandyKoa-Sprint 3</vt:lpstr>
      <vt:lpstr>CandyKoa-Sprint 4</vt:lpstr>
      <vt:lpstr>CandyKoa-Sprint 5</vt:lpstr>
      <vt:lpstr>Burndown CandyKoa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Chorro Diéguez</dc:creator>
  <cp:lastModifiedBy>Maria</cp:lastModifiedBy>
  <dcterms:created xsi:type="dcterms:W3CDTF">2023-03-17T12:12:46Z</dcterms:created>
  <dcterms:modified xsi:type="dcterms:W3CDTF">2023-04-20T18:03:11Z</dcterms:modified>
</cp:coreProperties>
</file>