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a\Desktop\"/>
    </mc:Choice>
  </mc:AlternateContent>
  <bookViews>
    <workbookView xWindow="0" yWindow="0" windowWidth="20490" windowHeight="7755"/>
  </bookViews>
  <sheets>
    <sheet name="temp" sheetId="6" r:id="rId1"/>
  </sheets>
  <calcPr calcId="152511"/>
</workbook>
</file>

<file path=xl/calcChain.xml><?xml version="1.0" encoding="utf-8"?>
<calcChain xmlns="http://schemas.openxmlformats.org/spreadsheetml/2006/main">
  <c r="C46" i="6" l="1"/>
  <c r="I18" i="6"/>
  <c r="I33" i="6" s="1"/>
  <c r="C58" i="6"/>
  <c r="B58" i="6"/>
  <c r="J76" i="6"/>
  <c r="I55" i="6"/>
  <c r="I56" i="6"/>
  <c r="B37" i="6"/>
  <c r="B76" i="6" s="1"/>
  <c r="C57" i="6"/>
  <c r="B57" i="6"/>
  <c r="C56" i="6"/>
  <c r="B56" i="6"/>
  <c r="H55" i="6"/>
  <c r="C55" i="6"/>
  <c r="B55" i="6"/>
  <c r="I50" i="6"/>
  <c r="C50" i="6"/>
  <c r="B50" i="6"/>
  <c r="J45" i="6"/>
  <c r="C45" i="6"/>
  <c r="C44" i="6"/>
  <c r="I57" i="6" l="1"/>
  <c r="I72" i="6"/>
  <c r="D76" i="6" s="1"/>
  <c r="D37" i="6"/>
  <c r="E37" i="6" s="1"/>
  <c r="G37" i="6" s="1"/>
  <c r="G76" i="6" s="1"/>
  <c r="J19" i="6"/>
  <c r="J33" i="6" s="1"/>
  <c r="J34" i="6" s="1"/>
  <c r="I37" i="6" s="1"/>
  <c r="I76" i="6" s="1"/>
  <c r="E76" i="6"/>
  <c r="J58" i="6" l="1"/>
  <c r="J72" i="6" s="1"/>
  <c r="J73" i="6" s="1"/>
</calcChain>
</file>

<file path=xl/sharedStrings.xml><?xml version="1.0" encoding="utf-8"?>
<sst xmlns="http://schemas.openxmlformats.org/spreadsheetml/2006/main" count="74" uniqueCount="45">
  <si>
    <t>DECLARO TER RECEBIDO A IMPORTÂNCIA LÍQUIDA DISCRIMINADA NESTE RECIBO.</t>
  </si>
  <si>
    <t>EMPREGADOR</t>
  </si>
  <si>
    <t>Nome</t>
  </si>
  <si>
    <t>Referente ao Mês / Ano</t>
  </si>
  <si>
    <t>ASSINATURA DO FUNCIONÁRIO</t>
  </si>
  <si>
    <t>Endereço</t>
  </si>
  <si>
    <t>CÓDIGO</t>
  </si>
  <si>
    <t>NOME DO FUNCIONÁRIO</t>
  </si>
  <si>
    <t>CBO</t>
  </si>
  <si>
    <t>FUNÇÃO</t>
  </si>
  <si>
    <t>Cód.</t>
  </si>
  <si>
    <t>Descrição</t>
  </si>
  <si>
    <t>Referência</t>
  </si>
  <si>
    <t>Proventos</t>
  </si>
  <si>
    <t>Descontos</t>
  </si>
  <si>
    <t>DATA</t>
  </si>
  <si>
    <t>/</t>
  </si>
  <si>
    <t>MENSAGENS</t>
  </si>
  <si>
    <t>Total dos Vencimentos</t>
  </si>
  <si>
    <t>Total dos Descontos</t>
  </si>
  <si>
    <t>Líquido a Receber-&gt;</t>
  </si>
  <si>
    <t>Salário Base</t>
  </si>
  <si>
    <t>Base Cálc. INSS</t>
  </si>
  <si>
    <t>Base Cálc.FGTS</t>
  </si>
  <si>
    <t>FGTS do Mês</t>
  </si>
  <si>
    <t>Base Cálc. IRRF</t>
  </si>
  <si>
    <t>Faixa IRRF</t>
  </si>
  <si>
    <t>1ª VIA - EMPREGADOR</t>
  </si>
  <si>
    <t>001</t>
  </si>
  <si>
    <t>2ª VIA - EMPREGADO</t>
  </si>
  <si>
    <t>SALARIO BASE</t>
  </si>
  <si>
    <t>220:00</t>
  </si>
  <si>
    <t>REPOUSO REMUNERADO</t>
  </si>
  <si>
    <t>INSS</t>
  </si>
  <si>
    <t>Recibo de Pagamento de Salário</t>
  </si>
  <si>
    <t>Demonstrativo de Pagamento de Salário</t>
  </si>
  <si>
    <t>COMISSÃO</t>
  </si>
  <si>
    <t>00078</t>
  </si>
  <si>
    <t>CNPJ</t>
  </si>
  <si>
    <t>FERNANDA FIGUEREDO NASCIMENTO</t>
  </si>
  <si>
    <t>36.918.150/0001-26</t>
  </si>
  <si>
    <t>ADVOGADA(A)</t>
  </si>
  <si>
    <t>OREON DEVELOP MEI</t>
  </si>
  <si>
    <t>Referente a JAN / 2020</t>
  </si>
  <si>
    <t>MARAJÓ IPIRANGA SALA 201, VALPARAÍSO DE GOIÁS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</si>
</sst>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mmmm\-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1.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5" fillId="2" borderId="5" xfId="0" applyFont="1" applyFill="1" applyBorder="1" applyAlignment="1">
      <alignment vertical="top"/>
    </xf>
    <xf numFmtId="0" fontId="2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2" fillId="2" borderId="6" xfId="0" applyFont="1" applyFill="1" applyBorder="1"/>
    <xf numFmtId="0" fontId="5" fillId="2" borderId="5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/>
    <xf numFmtId="0" fontId="8" fillId="2" borderId="0" xfId="0" applyFont="1" applyFill="1" applyAlignment="1">
      <alignment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vertical="center"/>
    </xf>
    <xf numFmtId="0" fontId="8" fillId="2" borderId="0" xfId="0" applyFont="1" applyFill="1"/>
    <xf numFmtId="0" fontId="9" fillId="2" borderId="11" xfId="0" applyFont="1" applyFill="1" applyBorder="1" applyAlignment="1">
      <alignment horizontal="center"/>
    </xf>
    <xf numFmtId="0" fontId="8" fillId="2" borderId="6" xfId="0" applyFont="1" applyFill="1" applyBorder="1"/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8" fillId="2" borderId="7" xfId="0" quotePrefix="1" applyFont="1" applyFill="1" applyBorder="1" applyAlignment="1">
      <alignment horizontal="right" vertical="center"/>
    </xf>
    <xf numFmtId="2" fontId="8" fillId="2" borderId="7" xfId="0" quotePrefix="1" applyNumberFormat="1" applyFont="1" applyFill="1" applyBorder="1" applyAlignment="1">
      <alignment horizontal="center" vertical="center"/>
    </xf>
    <xf numFmtId="4" fontId="8" fillId="2" borderId="7" xfId="1" applyNumberFormat="1" applyFont="1" applyFill="1" applyBorder="1" applyAlignment="1">
      <alignment vertical="center"/>
    </xf>
    <xf numFmtId="0" fontId="8" fillId="2" borderId="7" xfId="0" applyFont="1" applyFill="1" applyBorder="1" applyAlignment="1">
      <alignment horizontal="right" vertical="center"/>
    </xf>
    <xf numFmtId="2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right"/>
    </xf>
    <xf numFmtId="2" fontId="8" fillId="2" borderId="7" xfId="0" applyNumberFormat="1" applyFont="1" applyFill="1" applyBorder="1" applyAlignment="1">
      <alignment horizontal="right"/>
    </xf>
    <xf numFmtId="4" fontId="8" fillId="2" borderId="7" xfId="1" applyNumberFormat="1" applyFont="1" applyFill="1" applyBorder="1"/>
    <xf numFmtId="0" fontId="8" fillId="2" borderId="0" xfId="0" applyFont="1" applyFill="1" applyBorder="1"/>
    <xf numFmtId="0" fontId="10" fillId="2" borderId="6" xfId="0" applyFont="1" applyFill="1" applyBorder="1" applyAlignment="1">
      <alignment textRotation="90"/>
    </xf>
    <xf numFmtId="0" fontId="5" fillId="2" borderId="15" xfId="0" applyFont="1" applyFill="1" applyBorder="1" applyAlignment="1">
      <alignment horizontal="left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0" xfId="0" applyFont="1" applyFill="1"/>
    <xf numFmtId="0" fontId="5" fillId="2" borderId="6" xfId="0" applyFont="1" applyFill="1" applyBorder="1"/>
    <xf numFmtId="4" fontId="8" fillId="2" borderId="7" xfId="0" applyNumberFormat="1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8" fillId="2" borderId="9" xfId="0" applyNumberFormat="1" applyFont="1" applyFill="1" applyBorder="1" applyAlignment="1">
      <alignment horizontal="right"/>
    </xf>
    <xf numFmtId="0" fontId="8" fillId="2" borderId="9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0" fillId="2" borderId="17" xfId="0" applyFill="1" applyBorder="1"/>
    <xf numFmtId="0" fontId="6" fillId="2" borderId="6" xfId="0" applyFont="1" applyFill="1" applyBorder="1" applyAlignment="1">
      <alignment horizontal="right"/>
    </xf>
    <xf numFmtId="0" fontId="7" fillId="2" borderId="5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8" fillId="2" borderId="5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left"/>
    </xf>
    <xf numFmtId="0" fontId="5" fillId="2" borderId="7" xfId="0" applyFont="1" applyFill="1" applyBorder="1" applyAlignment="1">
      <alignment horizontal="left" vertical="justify" textRotation="90"/>
    </xf>
    <xf numFmtId="0" fontId="8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4" fillId="2" borderId="2" xfId="0" applyFont="1" applyFill="1" applyBorder="1" applyAlignment="1">
      <alignment horizontal="left" textRotation="90"/>
    </xf>
    <xf numFmtId="0" fontId="4" fillId="2" borderId="5" xfId="0" applyFont="1" applyFill="1" applyBorder="1" applyAlignment="1">
      <alignment horizontal="left" textRotation="90"/>
    </xf>
    <xf numFmtId="0" fontId="4" fillId="2" borderId="8" xfId="0" applyFont="1" applyFill="1" applyBorder="1" applyAlignment="1">
      <alignment horizontal="left" textRotation="90"/>
    </xf>
    <xf numFmtId="0" fontId="5" fillId="2" borderId="7" xfId="0" applyFont="1" applyFill="1" applyBorder="1" applyAlignment="1">
      <alignment horizontal="left" vertical="center" textRotation="90"/>
    </xf>
    <xf numFmtId="165" fontId="3" fillId="2" borderId="6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4" fontId="8" fillId="2" borderId="8" xfId="0" applyNumberFormat="1" applyFont="1" applyFill="1" applyBorder="1" applyAlignment="1">
      <alignment horizontal="right"/>
    </xf>
    <xf numFmtId="4" fontId="8" fillId="2" borderId="9" xfId="0" applyNumberFormat="1" applyFont="1" applyFill="1" applyBorder="1" applyAlignment="1">
      <alignment horizontal="right"/>
    </xf>
    <xf numFmtId="0" fontId="11" fillId="2" borderId="4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4" fontId="7" fillId="2" borderId="15" xfId="0" applyNumberFormat="1" applyFont="1" applyFill="1" applyBorder="1" applyAlignment="1">
      <alignment horizontal="right" vertical="center"/>
    </xf>
    <xf numFmtId="4" fontId="7" fillId="2" borderId="16" xfId="0" applyNumberFormat="1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C26" sqref="C26:G26"/>
    </sheetView>
  </sheetViews>
  <sheetFormatPr defaultRowHeight="12.75" x14ac:dyDescent="0.2"/>
  <cols>
    <col min="1" max="1" width="2.85546875" style="3" customWidth="1"/>
    <col min="2" max="2" width="5.7109375" style="3" customWidth="1"/>
    <col min="3" max="3" width="5.42578125" style="3" customWidth="1"/>
    <col min="4" max="6" width="9.140625" style="3"/>
    <col min="7" max="8" width="9" style="3" customWidth="1"/>
    <col min="9" max="9" width="12.85546875" style="3" customWidth="1"/>
    <col min="10" max="10" width="13.140625" style="3" customWidth="1"/>
    <col min="11" max="11" width="1.85546875" style="3" customWidth="1"/>
    <col min="12" max="12" width="2.42578125" style="3" customWidth="1"/>
    <col min="13" max="13" width="4.42578125" style="3" customWidth="1"/>
    <col min="14" max="14" width="4.140625" style="3" customWidth="1"/>
    <col min="15" max="16384" width="9.140625" style="3"/>
  </cols>
  <sheetData>
    <row r="1" spans="1:14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</row>
    <row r="3" spans="1:14" s="4" customFormat="1" ht="3.95" customHeight="1" x14ac:dyDescent="0.2">
      <c r="B3" s="5"/>
      <c r="C3" s="6"/>
      <c r="D3" s="6"/>
      <c r="E3" s="6"/>
      <c r="F3" s="6"/>
      <c r="G3" s="7"/>
      <c r="H3" s="6"/>
      <c r="I3" s="6"/>
      <c r="J3" s="8"/>
      <c r="L3" s="88" t="s">
        <v>0</v>
      </c>
      <c r="M3" s="6"/>
      <c r="N3" s="8"/>
    </row>
    <row r="4" spans="1:14" s="4" customFormat="1" ht="12.95" customHeight="1" x14ac:dyDescent="0.2">
      <c r="B4" s="9" t="s">
        <v>1</v>
      </c>
      <c r="C4" s="10"/>
      <c r="D4" s="10" t="s">
        <v>42</v>
      </c>
      <c r="E4" s="10"/>
      <c r="F4" s="10"/>
      <c r="G4" s="11"/>
      <c r="H4" s="11" t="s">
        <v>34</v>
      </c>
      <c r="I4" s="10"/>
      <c r="J4" s="12"/>
      <c r="L4" s="89"/>
      <c r="M4" s="10"/>
      <c r="N4" s="12"/>
    </row>
    <row r="5" spans="1:14" ht="11.1" customHeight="1" x14ac:dyDescent="0.2">
      <c r="B5" s="13" t="s">
        <v>2</v>
      </c>
      <c r="C5" s="68" t="s">
        <v>39</v>
      </c>
      <c r="D5" s="68"/>
      <c r="E5" s="68"/>
      <c r="F5" s="68"/>
      <c r="G5" s="68"/>
      <c r="H5" s="68"/>
      <c r="I5" s="14"/>
      <c r="J5" s="15" t="s">
        <v>43</v>
      </c>
      <c r="L5" s="89"/>
      <c r="M5" s="16"/>
      <c r="N5" s="91" t="s">
        <v>4</v>
      </c>
    </row>
    <row r="6" spans="1:14" ht="11.1" customHeight="1" x14ac:dyDescent="0.2">
      <c r="B6" s="13" t="s">
        <v>5</v>
      </c>
      <c r="C6" s="68" t="s">
        <v>44</v>
      </c>
      <c r="D6" s="68"/>
      <c r="E6" s="68"/>
      <c r="F6" s="68"/>
      <c r="G6" s="68"/>
      <c r="H6" s="68"/>
      <c r="I6" s="2"/>
      <c r="J6" s="92"/>
      <c r="L6" s="89"/>
      <c r="M6" s="16"/>
      <c r="N6" s="91"/>
    </row>
    <row r="7" spans="1:14" ht="11.1" customHeight="1" x14ac:dyDescent="0.2">
      <c r="B7" s="13" t="s">
        <v>38</v>
      </c>
      <c r="C7" s="68" t="s">
        <v>40</v>
      </c>
      <c r="D7" s="68"/>
      <c r="E7" s="68"/>
      <c r="F7" s="68"/>
      <c r="G7" s="68"/>
      <c r="H7" s="68"/>
      <c r="I7" s="2"/>
      <c r="J7" s="92"/>
      <c r="L7" s="89"/>
      <c r="M7" s="16"/>
      <c r="N7" s="91"/>
    </row>
    <row r="8" spans="1:14" ht="3.95" customHeight="1" x14ac:dyDescent="0.2">
      <c r="B8" s="17"/>
      <c r="C8" s="18"/>
      <c r="D8" s="18"/>
      <c r="E8" s="18"/>
      <c r="F8" s="18"/>
      <c r="G8" s="18"/>
      <c r="H8" s="18"/>
      <c r="I8" s="18"/>
      <c r="J8" s="19"/>
      <c r="L8" s="89"/>
      <c r="M8" s="16"/>
      <c r="N8" s="91"/>
    </row>
    <row r="9" spans="1:14" ht="6" customHeight="1" x14ac:dyDescent="0.2">
      <c r="L9" s="89"/>
      <c r="M9" s="16"/>
      <c r="N9" s="91"/>
    </row>
    <row r="10" spans="1:14" ht="8.1" customHeight="1" x14ac:dyDescent="0.2">
      <c r="B10" s="20" t="s">
        <v>6</v>
      </c>
      <c r="C10" s="21" t="s">
        <v>7</v>
      </c>
      <c r="D10" s="22"/>
      <c r="E10" s="22"/>
      <c r="F10" s="22"/>
      <c r="G10" s="22"/>
      <c r="H10" s="21" t="s">
        <v>8</v>
      </c>
      <c r="I10" s="21" t="s">
        <v>9</v>
      </c>
      <c r="J10" s="23"/>
      <c r="L10" s="89"/>
      <c r="M10" s="16"/>
      <c r="N10" s="91"/>
    </row>
    <row r="11" spans="1:14" s="24" customFormat="1" ht="11.1" customHeight="1" x14ac:dyDescent="0.2">
      <c r="B11" s="25" t="s">
        <v>37</v>
      </c>
      <c r="C11" s="69"/>
      <c r="D11" s="69"/>
      <c r="E11" s="69"/>
      <c r="F11" s="69"/>
      <c r="G11" s="69"/>
      <c r="H11" s="26">
        <v>9876</v>
      </c>
      <c r="I11" s="69" t="s">
        <v>41</v>
      </c>
      <c r="J11" s="70"/>
      <c r="L11" s="89"/>
      <c r="M11" s="27"/>
      <c r="N11" s="91"/>
    </row>
    <row r="12" spans="1:14" ht="6" customHeight="1" x14ac:dyDescent="0.2">
      <c r="B12" s="17"/>
      <c r="C12" s="18"/>
      <c r="D12" s="18"/>
      <c r="E12" s="18"/>
      <c r="F12" s="18"/>
      <c r="G12" s="18"/>
      <c r="H12" s="18"/>
      <c r="I12" s="18"/>
      <c r="J12" s="19"/>
      <c r="L12" s="89"/>
      <c r="M12" s="16"/>
      <c r="N12" s="91"/>
    </row>
    <row r="13" spans="1:14" ht="6" customHeight="1" x14ac:dyDescent="0.2">
      <c r="L13" s="89"/>
      <c r="M13" s="16"/>
      <c r="N13" s="91"/>
    </row>
    <row r="14" spans="1:14" s="28" customFormat="1" ht="12" customHeight="1" x14ac:dyDescent="0.2">
      <c r="B14" s="29" t="s">
        <v>10</v>
      </c>
      <c r="C14" s="71" t="s">
        <v>11</v>
      </c>
      <c r="D14" s="72"/>
      <c r="E14" s="72"/>
      <c r="F14" s="72"/>
      <c r="G14" s="73"/>
      <c r="H14" s="29" t="s">
        <v>12</v>
      </c>
      <c r="I14" s="29" t="s">
        <v>13</v>
      </c>
      <c r="J14" s="29" t="s">
        <v>14</v>
      </c>
      <c r="L14" s="89"/>
      <c r="M14" s="30"/>
      <c r="N14" s="91"/>
    </row>
    <row r="15" spans="1:14" s="28" customFormat="1" ht="3" customHeight="1" x14ac:dyDescent="0.2">
      <c r="B15" s="31"/>
      <c r="C15" s="65"/>
      <c r="D15" s="66"/>
      <c r="E15" s="66"/>
      <c r="F15" s="66"/>
      <c r="G15" s="67"/>
      <c r="H15" s="32"/>
      <c r="I15" s="33"/>
      <c r="J15" s="33"/>
      <c r="L15" s="89"/>
      <c r="M15" s="30"/>
      <c r="N15" s="91"/>
    </row>
    <row r="16" spans="1:14" s="28" customFormat="1" ht="11.1" customHeight="1" x14ac:dyDescent="0.2">
      <c r="B16" s="34" t="s">
        <v>28</v>
      </c>
      <c r="C16" s="74" t="s">
        <v>30</v>
      </c>
      <c r="D16" s="75"/>
      <c r="E16" s="75"/>
      <c r="F16" s="75"/>
      <c r="G16" s="76"/>
      <c r="H16" s="35" t="s">
        <v>31</v>
      </c>
      <c r="I16" s="36">
        <v>2700</v>
      </c>
      <c r="J16" s="36"/>
      <c r="L16" s="89"/>
      <c r="M16" s="30"/>
      <c r="N16" s="91"/>
    </row>
    <row r="17" spans="2:14" s="28" customFormat="1" ht="11.1" customHeight="1" x14ac:dyDescent="0.2">
      <c r="B17" s="37">
        <v>400</v>
      </c>
      <c r="C17" s="74" t="s">
        <v>36</v>
      </c>
      <c r="D17" s="77"/>
      <c r="E17" s="77"/>
      <c r="F17" s="77"/>
      <c r="G17" s="78"/>
      <c r="H17" s="38"/>
      <c r="I17" s="36">
        <v>578</v>
      </c>
      <c r="J17" s="36"/>
      <c r="L17" s="89"/>
      <c r="M17" s="30"/>
      <c r="N17" s="91"/>
    </row>
    <row r="18" spans="2:14" s="28" customFormat="1" ht="11.1" customHeight="1" x14ac:dyDescent="0.2">
      <c r="B18" s="37">
        <v>420</v>
      </c>
      <c r="C18" s="74" t="s">
        <v>32</v>
      </c>
      <c r="D18" s="77"/>
      <c r="E18" s="77"/>
      <c r="F18" s="77"/>
      <c r="G18" s="78"/>
      <c r="H18" s="38"/>
      <c r="I18" s="36">
        <f>I17/27*4</f>
        <v>85.629629629629633</v>
      </c>
      <c r="J18" s="36"/>
      <c r="L18" s="89"/>
      <c r="M18" s="30"/>
      <c r="N18" s="91"/>
    </row>
    <row r="19" spans="2:14" s="28" customFormat="1" ht="11.1" customHeight="1" x14ac:dyDescent="0.2">
      <c r="B19" s="37">
        <v>903</v>
      </c>
      <c r="C19" s="74" t="s">
        <v>33</v>
      </c>
      <c r="D19" s="75"/>
      <c r="E19" s="75"/>
      <c r="F19" s="75"/>
      <c r="G19" s="76"/>
      <c r="H19" s="38"/>
      <c r="I19" s="36"/>
      <c r="J19" s="36">
        <f>I33*8.65%</f>
        <v>290.95396296296298</v>
      </c>
      <c r="L19" s="89"/>
      <c r="M19" s="30"/>
      <c r="N19" s="91"/>
    </row>
    <row r="20" spans="2:14" s="28" customFormat="1" ht="11.1" customHeight="1" x14ac:dyDescent="0.2">
      <c r="B20" s="37"/>
      <c r="C20" s="74"/>
      <c r="D20" s="77"/>
      <c r="E20" s="77"/>
      <c r="F20" s="77"/>
      <c r="G20" s="78"/>
      <c r="H20" s="38"/>
      <c r="I20" s="36"/>
      <c r="J20" s="36"/>
      <c r="L20" s="89"/>
      <c r="M20" s="30"/>
      <c r="N20" s="91"/>
    </row>
    <row r="21" spans="2:14" s="28" customFormat="1" ht="11.1" customHeight="1" x14ac:dyDescent="0.2">
      <c r="B21" s="37"/>
      <c r="C21" s="74"/>
      <c r="D21" s="77"/>
      <c r="E21" s="77"/>
      <c r="F21" s="77"/>
      <c r="G21" s="78"/>
      <c r="H21" s="38"/>
      <c r="I21" s="36"/>
      <c r="J21" s="36"/>
      <c r="L21" s="89"/>
      <c r="M21" s="30"/>
      <c r="N21" s="91"/>
    </row>
    <row r="22" spans="2:14" s="28" customFormat="1" ht="11.1" customHeight="1" x14ac:dyDescent="0.2">
      <c r="B22" s="37"/>
      <c r="C22" s="74"/>
      <c r="D22" s="77"/>
      <c r="E22" s="77"/>
      <c r="F22" s="77"/>
      <c r="G22" s="78"/>
      <c r="H22" s="38"/>
      <c r="I22" s="36"/>
      <c r="J22" s="36"/>
      <c r="L22" s="89"/>
      <c r="M22" s="30"/>
      <c r="N22" s="91"/>
    </row>
    <row r="23" spans="2:14" s="28" customFormat="1" ht="11.1" customHeight="1" x14ac:dyDescent="0.2">
      <c r="B23" s="37"/>
      <c r="C23" s="74"/>
      <c r="D23" s="77"/>
      <c r="E23" s="77"/>
      <c r="F23" s="77"/>
      <c r="G23" s="78"/>
      <c r="H23" s="38"/>
      <c r="I23" s="36"/>
      <c r="J23" s="36"/>
      <c r="L23" s="89"/>
      <c r="M23" s="30"/>
      <c r="N23" s="91"/>
    </row>
    <row r="24" spans="2:14" s="28" customFormat="1" ht="11.1" customHeight="1" x14ac:dyDescent="0.2">
      <c r="B24" s="37"/>
      <c r="C24" s="74"/>
      <c r="D24" s="77"/>
      <c r="E24" s="77"/>
      <c r="F24" s="77"/>
      <c r="G24" s="78"/>
      <c r="H24" s="38"/>
      <c r="I24" s="36"/>
      <c r="J24" s="36"/>
      <c r="L24" s="89"/>
      <c r="M24" s="30"/>
      <c r="N24" s="91"/>
    </row>
    <row r="25" spans="2:14" s="28" customFormat="1" ht="11.1" customHeight="1" x14ac:dyDescent="0.2">
      <c r="B25" s="39"/>
      <c r="C25" s="79"/>
      <c r="D25" s="82"/>
      <c r="E25" s="82"/>
      <c r="F25" s="82"/>
      <c r="G25" s="83"/>
      <c r="H25" s="40"/>
      <c r="I25" s="41"/>
      <c r="J25" s="41"/>
      <c r="L25" s="89"/>
      <c r="M25" s="30"/>
      <c r="N25" s="91"/>
    </row>
    <row r="26" spans="2:14" s="28" customFormat="1" ht="11.1" customHeight="1" x14ac:dyDescent="0.2">
      <c r="B26" s="39"/>
      <c r="C26" s="79"/>
      <c r="D26" s="82"/>
      <c r="E26" s="82"/>
      <c r="F26" s="82"/>
      <c r="G26" s="83"/>
      <c r="H26" s="40"/>
      <c r="I26" s="41"/>
      <c r="J26" s="41"/>
      <c r="L26" s="89"/>
      <c r="M26" s="42"/>
      <c r="N26" s="30"/>
    </row>
    <row r="27" spans="2:14" s="28" customFormat="1" ht="11.1" customHeight="1" x14ac:dyDescent="0.2">
      <c r="B27" s="39"/>
      <c r="C27" s="79"/>
      <c r="D27" s="82"/>
      <c r="E27" s="82"/>
      <c r="F27" s="82"/>
      <c r="G27" s="83"/>
      <c r="H27" s="40"/>
      <c r="I27" s="41"/>
      <c r="J27" s="41"/>
      <c r="L27" s="89"/>
      <c r="M27" s="30"/>
      <c r="N27" s="30"/>
    </row>
    <row r="28" spans="2:14" s="28" customFormat="1" ht="11.1" customHeight="1" x14ac:dyDescent="0.2">
      <c r="B28" s="39"/>
      <c r="C28" s="79"/>
      <c r="D28" s="82"/>
      <c r="E28" s="82"/>
      <c r="F28" s="82"/>
      <c r="G28" s="83"/>
      <c r="H28" s="40"/>
      <c r="I28" s="41"/>
      <c r="J28" s="41"/>
      <c r="L28" s="89"/>
      <c r="M28" s="30"/>
      <c r="N28" s="30"/>
    </row>
    <row r="29" spans="2:14" s="28" customFormat="1" ht="11.1" customHeight="1" x14ac:dyDescent="0.2">
      <c r="B29" s="39"/>
      <c r="C29" s="79"/>
      <c r="D29" s="82"/>
      <c r="E29" s="82"/>
      <c r="F29" s="82"/>
      <c r="G29" s="83"/>
      <c r="H29" s="40"/>
      <c r="I29" s="41"/>
      <c r="J29" s="41"/>
      <c r="L29" s="89"/>
      <c r="M29" s="43"/>
      <c r="N29" s="30"/>
    </row>
    <row r="30" spans="2:14" s="28" customFormat="1" ht="11.1" customHeight="1" x14ac:dyDescent="0.2">
      <c r="B30" s="39"/>
      <c r="C30" s="79"/>
      <c r="D30" s="82"/>
      <c r="E30" s="82"/>
      <c r="F30" s="82"/>
      <c r="G30" s="83"/>
      <c r="H30" s="40"/>
      <c r="I30" s="41"/>
      <c r="J30" s="41"/>
      <c r="L30" s="89"/>
      <c r="M30" s="30"/>
      <c r="N30" s="84" t="s">
        <v>15</v>
      </c>
    </row>
    <row r="31" spans="2:14" s="28" customFormat="1" ht="11.1" customHeight="1" x14ac:dyDescent="0.2">
      <c r="B31" s="39"/>
      <c r="C31" s="85"/>
      <c r="D31" s="86"/>
      <c r="E31" s="86"/>
      <c r="F31" s="86"/>
      <c r="G31" s="87"/>
      <c r="H31" s="40"/>
      <c r="I31" s="41"/>
      <c r="J31" s="41"/>
      <c r="L31" s="89"/>
      <c r="M31" s="43" t="s">
        <v>16</v>
      </c>
      <c r="N31" s="84"/>
    </row>
    <row r="32" spans="2:14" s="49" customFormat="1" ht="8.1" customHeight="1" x14ac:dyDescent="0.15">
      <c r="B32" s="44" t="s">
        <v>17</v>
      </c>
      <c r="C32" s="45"/>
      <c r="D32" s="45"/>
      <c r="E32" s="45"/>
      <c r="F32" s="45"/>
      <c r="G32" s="45"/>
      <c r="H32" s="46"/>
      <c r="I32" s="47" t="s">
        <v>18</v>
      </c>
      <c r="J32" s="48" t="s">
        <v>19</v>
      </c>
      <c r="L32" s="89"/>
      <c r="M32" s="50"/>
      <c r="N32" s="84"/>
    </row>
    <row r="33" spans="1:14" s="28" customFormat="1" ht="11.1" customHeight="1" x14ac:dyDescent="0.2">
      <c r="B33" s="79"/>
      <c r="C33" s="80"/>
      <c r="D33" s="80"/>
      <c r="E33" s="80"/>
      <c r="F33" s="80"/>
      <c r="G33" s="80"/>
      <c r="H33" s="81"/>
      <c r="I33" s="51">
        <f>SUM(I16:I31)</f>
        <v>3363.6296296296296</v>
      </c>
      <c r="J33" s="51">
        <f>SUM(J16:J31)</f>
        <v>290.95396296296298</v>
      </c>
      <c r="L33" s="89"/>
      <c r="M33" s="43"/>
      <c r="N33" s="30"/>
    </row>
    <row r="34" spans="1:14" s="49" customFormat="1" ht="11.1" customHeight="1" x14ac:dyDescent="0.2">
      <c r="B34" s="79"/>
      <c r="C34" s="80"/>
      <c r="D34" s="80"/>
      <c r="E34" s="80"/>
      <c r="F34" s="80"/>
      <c r="G34" s="80"/>
      <c r="H34" s="81"/>
      <c r="I34" s="97" t="s">
        <v>20</v>
      </c>
      <c r="J34" s="99">
        <f>I33-J33</f>
        <v>3072.6756666666665</v>
      </c>
      <c r="L34" s="89"/>
      <c r="M34" s="43" t="s">
        <v>16</v>
      </c>
      <c r="N34" s="50"/>
    </row>
    <row r="35" spans="1:14" s="28" customFormat="1" ht="6" customHeight="1" x14ac:dyDescent="0.2">
      <c r="B35" s="52"/>
      <c r="C35" s="53"/>
      <c r="D35" s="53"/>
      <c r="E35" s="53"/>
      <c r="F35" s="53"/>
      <c r="G35" s="53"/>
      <c r="H35" s="54"/>
      <c r="I35" s="98"/>
      <c r="J35" s="100"/>
      <c r="L35" s="89"/>
      <c r="M35" s="30"/>
      <c r="N35" s="30"/>
    </row>
    <row r="36" spans="1:14" s="49" customFormat="1" ht="8.1" customHeight="1" x14ac:dyDescent="0.15">
      <c r="B36" s="93" t="s">
        <v>21</v>
      </c>
      <c r="C36" s="94"/>
      <c r="D36" s="14" t="s">
        <v>22</v>
      </c>
      <c r="E36" s="14" t="s">
        <v>23</v>
      </c>
      <c r="F36" s="14"/>
      <c r="G36" s="14" t="s">
        <v>24</v>
      </c>
      <c r="H36" s="14"/>
      <c r="I36" s="55" t="s">
        <v>25</v>
      </c>
      <c r="J36" s="56" t="s">
        <v>26</v>
      </c>
      <c r="L36" s="89"/>
      <c r="M36" s="50"/>
      <c r="N36" s="50"/>
    </row>
    <row r="37" spans="1:14" s="28" customFormat="1" ht="11.1" customHeight="1" x14ac:dyDescent="0.2">
      <c r="B37" s="95">
        <f>I16</f>
        <v>2700</v>
      </c>
      <c r="C37" s="96"/>
      <c r="D37" s="57">
        <f>I33</f>
        <v>3363.6296296296296</v>
      </c>
      <c r="E37" s="57">
        <f>D37</f>
        <v>3363.6296296296296</v>
      </c>
      <c r="F37" s="58"/>
      <c r="G37" s="57">
        <f>E37*8%</f>
        <v>269.09037037037035</v>
      </c>
      <c r="H37" s="58"/>
      <c r="I37" s="57">
        <f>J34</f>
        <v>3072.6756666666665</v>
      </c>
      <c r="J37" s="59">
        <v>0</v>
      </c>
      <c r="L37" s="90"/>
      <c r="M37" s="54"/>
      <c r="N37" s="54"/>
    </row>
    <row r="38" spans="1:14" ht="9.9499999999999993" customHeight="1" x14ac:dyDescent="0.2">
      <c r="B38" s="60" t="s">
        <v>27</v>
      </c>
    </row>
    <row r="39" spans="1:14" x14ac:dyDescent="0.2">
      <c r="A39" s="61"/>
      <c r="B39" s="2"/>
      <c r="C39" s="2"/>
      <c r="D39" s="2"/>
      <c r="E39" s="2"/>
      <c r="F39" s="2"/>
      <c r="G39" s="2"/>
      <c r="H39" s="2"/>
      <c r="I39" s="2"/>
      <c r="J39" s="2"/>
      <c r="K39" s="2"/>
      <c r="L39" s="61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2" spans="1:14" s="4" customFormat="1" ht="3.95" customHeight="1" x14ac:dyDescent="0.2">
      <c r="B42" s="5"/>
      <c r="C42" s="6"/>
      <c r="D42" s="6"/>
      <c r="E42" s="6"/>
      <c r="F42" s="6"/>
      <c r="G42" s="7"/>
      <c r="H42" s="6"/>
      <c r="I42" s="6"/>
      <c r="J42" s="8"/>
      <c r="L42" s="88" t="s">
        <v>0</v>
      </c>
      <c r="M42" s="6"/>
      <c r="N42" s="8"/>
    </row>
    <row r="43" spans="1:14" s="4" customFormat="1" ht="12.95" customHeight="1" x14ac:dyDescent="0.25">
      <c r="B43" s="9" t="s">
        <v>1</v>
      </c>
      <c r="C43" s="10"/>
      <c r="D43" s="10"/>
      <c r="E43" s="10"/>
      <c r="F43" s="10"/>
      <c r="G43" s="11"/>
      <c r="H43" s="11"/>
      <c r="I43" s="10"/>
      <c r="J43" s="62" t="s">
        <v>35</v>
      </c>
      <c r="L43" s="89"/>
      <c r="M43" s="10"/>
      <c r="N43" s="12"/>
    </row>
    <row r="44" spans="1:14" ht="11.1" customHeight="1" x14ac:dyDescent="0.2">
      <c r="B44" s="13" t="s">
        <v>2</v>
      </c>
      <c r="C44" s="68" t="str">
        <f>C5</f>
        <v>FERNANDA FIGUEREDO NASCIMENTO</v>
      </c>
      <c r="D44" s="68"/>
      <c r="E44" s="68"/>
      <c r="F44" s="68"/>
      <c r="G44" s="68"/>
      <c r="H44" s="68"/>
      <c r="I44" s="14"/>
      <c r="J44" s="15" t="s">
        <v>3</v>
      </c>
      <c r="L44" s="89"/>
      <c r="M44" s="16"/>
      <c r="N44" s="91" t="s">
        <v>4</v>
      </c>
    </row>
    <row r="45" spans="1:14" ht="11.1" customHeight="1" x14ac:dyDescent="0.2">
      <c r="B45" s="13" t="s">
        <v>5</v>
      </c>
      <c r="C45" s="68" t="str">
        <f>C6</f>
        <v>MARAJÓ IPIRANGA SALA 201, VALPARAÍSO DE GOIÁS</v>
      </c>
      <c r="D45" s="68"/>
      <c r="E45" s="68"/>
      <c r="F45" s="68"/>
      <c r="G45" s="68"/>
      <c r="H45" s="68"/>
      <c r="I45" s="2"/>
      <c r="J45" s="92">
        <f>J6</f>
        <v>0</v>
      </c>
      <c r="L45" s="89"/>
      <c r="M45" s="16"/>
      <c r="N45" s="91"/>
    </row>
    <row r="46" spans="1:14" ht="11.1" customHeight="1" x14ac:dyDescent="0.2">
      <c r="B46" s="13" t="s">
        <v>38</v>
      </c>
      <c r="C46" s="68" t="str">
        <f>C7</f>
        <v>36.918.150/0001-26</v>
      </c>
      <c r="D46" s="68"/>
      <c r="E46" s="68"/>
      <c r="F46" s="68"/>
      <c r="G46" s="68"/>
      <c r="H46" s="68"/>
      <c r="I46" s="2"/>
      <c r="J46" s="92"/>
      <c r="L46" s="89"/>
      <c r="M46" s="16"/>
      <c r="N46" s="91"/>
    </row>
    <row r="47" spans="1:14" ht="3.95" customHeight="1" x14ac:dyDescent="0.2">
      <c r="B47" s="17"/>
      <c r="C47" s="18"/>
      <c r="D47" s="18"/>
      <c r="E47" s="18"/>
      <c r="F47" s="18"/>
      <c r="G47" s="18"/>
      <c r="H47" s="18"/>
      <c r="I47" s="18"/>
      <c r="J47" s="19"/>
      <c r="L47" s="89"/>
      <c r="M47" s="16"/>
      <c r="N47" s="91"/>
    </row>
    <row r="48" spans="1:14" ht="6" customHeight="1" x14ac:dyDescent="0.2">
      <c r="L48" s="89"/>
      <c r="M48" s="16"/>
      <c r="N48" s="91"/>
    </row>
    <row r="49" spans="2:14" ht="8.1" customHeight="1" x14ac:dyDescent="0.2">
      <c r="B49" s="20" t="s">
        <v>6</v>
      </c>
      <c r="C49" s="21" t="s">
        <v>7</v>
      </c>
      <c r="D49" s="22"/>
      <c r="E49" s="22"/>
      <c r="F49" s="22"/>
      <c r="G49" s="22"/>
      <c r="H49" s="21" t="s">
        <v>8</v>
      </c>
      <c r="I49" s="21" t="s">
        <v>9</v>
      </c>
      <c r="J49" s="23"/>
      <c r="L49" s="89"/>
      <c r="M49" s="16"/>
      <c r="N49" s="91"/>
    </row>
    <row r="50" spans="2:14" s="24" customFormat="1" ht="11.1" customHeight="1" x14ac:dyDescent="0.2">
      <c r="B50" s="63" t="str">
        <f>B11</f>
        <v>00078</v>
      </c>
      <c r="C50" s="69">
        <f>C11</f>
        <v>0</v>
      </c>
      <c r="D50" s="69"/>
      <c r="E50" s="69"/>
      <c r="F50" s="69"/>
      <c r="G50" s="69"/>
      <c r="H50" s="26"/>
      <c r="I50" s="69" t="str">
        <f>I11</f>
        <v>ADVOGADA(A)</v>
      </c>
      <c r="J50" s="70"/>
      <c r="L50" s="89"/>
      <c r="M50" s="27"/>
      <c r="N50" s="91"/>
    </row>
    <row r="51" spans="2:14" ht="6" customHeight="1" x14ac:dyDescent="0.2">
      <c r="B51" s="17"/>
      <c r="C51" s="18"/>
      <c r="D51" s="18"/>
      <c r="E51" s="18"/>
      <c r="F51" s="18"/>
      <c r="G51" s="18"/>
      <c r="H51" s="18"/>
      <c r="I51" s="18"/>
      <c r="J51" s="19"/>
      <c r="L51" s="89"/>
      <c r="M51" s="16"/>
      <c r="N51" s="91"/>
    </row>
    <row r="52" spans="2:14" ht="6" customHeight="1" x14ac:dyDescent="0.2">
      <c r="L52" s="89"/>
      <c r="M52" s="16"/>
      <c r="N52" s="91"/>
    </row>
    <row r="53" spans="2:14" s="28" customFormat="1" ht="12" customHeight="1" x14ac:dyDescent="0.2">
      <c r="B53" s="29" t="s">
        <v>10</v>
      </c>
      <c r="C53" s="71" t="s">
        <v>11</v>
      </c>
      <c r="D53" s="72"/>
      <c r="E53" s="72"/>
      <c r="F53" s="72"/>
      <c r="G53" s="73"/>
      <c r="H53" s="29" t="s">
        <v>12</v>
      </c>
      <c r="I53" s="29" t="s">
        <v>13</v>
      </c>
      <c r="J53" s="29" t="s">
        <v>14</v>
      </c>
      <c r="L53" s="89"/>
      <c r="M53" s="30"/>
      <c r="N53" s="91"/>
    </row>
    <row r="54" spans="2:14" s="28" customFormat="1" ht="3" customHeight="1" x14ac:dyDescent="0.2">
      <c r="B54" s="31"/>
      <c r="C54" s="101"/>
      <c r="D54" s="102"/>
      <c r="E54" s="102"/>
      <c r="F54" s="102"/>
      <c r="G54" s="103"/>
      <c r="H54" s="32"/>
      <c r="I54" s="33"/>
      <c r="J54" s="33"/>
      <c r="L54" s="89"/>
      <c r="M54" s="30"/>
      <c r="N54" s="91"/>
    </row>
    <row r="55" spans="2:14" s="28" customFormat="1" ht="11.1" customHeight="1" x14ac:dyDescent="0.2">
      <c r="B55" s="37" t="str">
        <f t="shared" ref="B55:C58" si="0">B16</f>
        <v>001</v>
      </c>
      <c r="C55" s="74" t="str">
        <f t="shared" si="0"/>
        <v>SALARIO BASE</v>
      </c>
      <c r="D55" s="75"/>
      <c r="E55" s="75"/>
      <c r="F55" s="75"/>
      <c r="G55" s="76"/>
      <c r="H55" s="64" t="str">
        <f>H16</f>
        <v>220:00</v>
      </c>
      <c r="I55" s="36">
        <f>I16</f>
        <v>2700</v>
      </c>
      <c r="J55" s="36"/>
      <c r="L55" s="89"/>
      <c r="M55" s="30"/>
      <c r="N55" s="91"/>
    </row>
    <row r="56" spans="2:14" s="28" customFormat="1" ht="11.1" customHeight="1" x14ac:dyDescent="0.2">
      <c r="B56" s="37">
        <f t="shared" si="0"/>
        <v>400</v>
      </c>
      <c r="C56" s="74" t="str">
        <f t="shared" si="0"/>
        <v>COMISSÃO</v>
      </c>
      <c r="D56" s="75"/>
      <c r="E56" s="75"/>
      <c r="F56" s="75"/>
      <c r="G56" s="76"/>
      <c r="H56" s="38"/>
      <c r="I56" s="36">
        <f>I17</f>
        <v>578</v>
      </c>
      <c r="J56" s="36"/>
      <c r="L56" s="89"/>
      <c r="M56" s="30"/>
      <c r="N56" s="91"/>
    </row>
    <row r="57" spans="2:14" s="28" customFormat="1" ht="11.1" customHeight="1" x14ac:dyDescent="0.2">
      <c r="B57" s="37">
        <f t="shared" si="0"/>
        <v>420</v>
      </c>
      <c r="C57" s="74" t="str">
        <f t="shared" si="0"/>
        <v>REPOUSO REMUNERADO</v>
      </c>
      <c r="D57" s="75"/>
      <c r="E57" s="75"/>
      <c r="F57" s="75"/>
      <c r="G57" s="76"/>
      <c r="H57" s="38"/>
      <c r="I57" s="36">
        <f>I18</f>
        <v>85.629629629629633</v>
      </c>
      <c r="J57" s="36"/>
      <c r="L57" s="89"/>
      <c r="M57" s="30"/>
      <c r="N57" s="91"/>
    </row>
    <row r="58" spans="2:14" s="28" customFormat="1" ht="11.1" customHeight="1" x14ac:dyDescent="0.2">
      <c r="B58" s="37">
        <f>B19</f>
        <v>903</v>
      </c>
      <c r="C58" s="74" t="str">
        <f t="shared" si="0"/>
        <v>INSS</v>
      </c>
      <c r="D58" s="75"/>
      <c r="E58" s="75"/>
      <c r="F58" s="75"/>
      <c r="G58" s="76"/>
      <c r="H58" s="38"/>
      <c r="I58" s="36"/>
      <c r="J58" s="36">
        <f>J19</f>
        <v>290.95396296296298</v>
      </c>
      <c r="L58" s="89"/>
      <c r="M58" s="30"/>
      <c r="N58" s="91"/>
    </row>
    <row r="59" spans="2:14" s="28" customFormat="1" ht="11.1" customHeight="1" x14ac:dyDescent="0.2">
      <c r="B59" s="37"/>
      <c r="C59" s="74"/>
      <c r="D59" s="75"/>
      <c r="E59" s="75"/>
      <c r="F59" s="75"/>
      <c r="G59" s="76"/>
      <c r="H59" s="38"/>
      <c r="I59" s="36"/>
      <c r="J59" s="36"/>
      <c r="L59" s="89"/>
      <c r="M59" s="30"/>
      <c r="N59" s="91"/>
    </row>
    <row r="60" spans="2:14" s="28" customFormat="1" ht="11.1" customHeight="1" x14ac:dyDescent="0.2">
      <c r="B60" s="37"/>
      <c r="C60" s="74"/>
      <c r="D60" s="75"/>
      <c r="E60" s="75"/>
      <c r="F60" s="75"/>
      <c r="G60" s="76"/>
      <c r="H60" s="38"/>
      <c r="I60" s="36"/>
      <c r="J60" s="36"/>
      <c r="L60" s="89"/>
      <c r="M60" s="30"/>
      <c r="N60" s="91"/>
    </row>
    <row r="61" spans="2:14" s="28" customFormat="1" ht="11.1" customHeight="1" x14ac:dyDescent="0.2">
      <c r="B61" s="37"/>
      <c r="C61" s="74"/>
      <c r="D61" s="77"/>
      <c r="E61" s="77"/>
      <c r="F61" s="77"/>
      <c r="G61" s="78"/>
      <c r="H61" s="38"/>
      <c r="I61" s="36"/>
      <c r="J61" s="36"/>
      <c r="L61" s="89"/>
      <c r="M61" s="30"/>
      <c r="N61" s="91"/>
    </row>
    <row r="62" spans="2:14" s="28" customFormat="1" ht="11.1" customHeight="1" x14ac:dyDescent="0.2">
      <c r="B62" s="37"/>
      <c r="C62" s="74"/>
      <c r="D62" s="77"/>
      <c r="E62" s="77"/>
      <c r="F62" s="77"/>
      <c r="G62" s="78"/>
      <c r="H62" s="38"/>
      <c r="I62" s="36"/>
      <c r="J62" s="36"/>
      <c r="L62" s="89"/>
      <c r="M62" s="30"/>
      <c r="N62" s="91"/>
    </row>
    <row r="63" spans="2:14" s="28" customFormat="1" ht="11.1" customHeight="1" x14ac:dyDescent="0.2">
      <c r="B63" s="37"/>
      <c r="C63" s="74"/>
      <c r="D63" s="77"/>
      <c r="E63" s="77"/>
      <c r="F63" s="77"/>
      <c r="G63" s="78"/>
      <c r="H63" s="38"/>
      <c r="I63" s="36"/>
      <c r="J63" s="36"/>
      <c r="L63" s="89"/>
      <c r="M63" s="30"/>
      <c r="N63" s="91"/>
    </row>
    <row r="64" spans="2:14" s="28" customFormat="1" ht="11.1" customHeight="1" x14ac:dyDescent="0.2">
      <c r="B64" s="39"/>
      <c r="C64" s="79"/>
      <c r="D64" s="82"/>
      <c r="E64" s="82"/>
      <c r="F64" s="82"/>
      <c r="G64" s="83"/>
      <c r="H64" s="40"/>
      <c r="I64" s="41"/>
      <c r="J64" s="41"/>
      <c r="L64" s="89"/>
      <c r="M64" s="30"/>
      <c r="N64" s="91"/>
    </row>
    <row r="65" spans="1:14" s="28" customFormat="1" ht="11.1" customHeight="1" x14ac:dyDescent="0.2">
      <c r="B65" s="39"/>
      <c r="C65" s="79"/>
      <c r="D65" s="82"/>
      <c r="E65" s="82"/>
      <c r="F65" s="82"/>
      <c r="G65" s="83"/>
      <c r="H65" s="40"/>
      <c r="I65" s="41"/>
      <c r="J65" s="41"/>
      <c r="L65" s="89"/>
      <c r="M65" s="42"/>
      <c r="N65" s="30"/>
    </row>
    <row r="66" spans="1:14" s="28" customFormat="1" ht="11.1" customHeight="1" x14ac:dyDescent="0.2">
      <c r="B66" s="39"/>
      <c r="C66" s="79"/>
      <c r="D66" s="82"/>
      <c r="E66" s="82"/>
      <c r="F66" s="82"/>
      <c r="G66" s="83"/>
      <c r="H66" s="40"/>
      <c r="I66" s="41"/>
      <c r="J66" s="41"/>
      <c r="L66" s="89"/>
      <c r="M66" s="30"/>
      <c r="N66" s="30"/>
    </row>
    <row r="67" spans="1:14" s="28" customFormat="1" ht="11.1" customHeight="1" x14ac:dyDescent="0.2">
      <c r="B67" s="39"/>
      <c r="C67" s="79"/>
      <c r="D67" s="82"/>
      <c r="E67" s="82"/>
      <c r="F67" s="82"/>
      <c r="G67" s="83"/>
      <c r="H67" s="40"/>
      <c r="I67" s="41"/>
      <c r="J67" s="41"/>
      <c r="L67" s="89"/>
      <c r="M67" s="30"/>
      <c r="N67" s="30"/>
    </row>
    <row r="68" spans="1:14" s="28" customFormat="1" ht="11.1" customHeight="1" x14ac:dyDescent="0.2">
      <c r="B68" s="39"/>
      <c r="C68" s="79"/>
      <c r="D68" s="82"/>
      <c r="E68" s="82"/>
      <c r="F68" s="82"/>
      <c r="G68" s="83"/>
      <c r="H68" s="40"/>
      <c r="I68" s="41"/>
      <c r="J68" s="41"/>
      <c r="L68" s="89"/>
      <c r="M68" s="43"/>
      <c r="N68" s="30"/>
    </row>
    <row r="69" spans="1:14" s="28" customFormat="1" ht="11.1" customHeight="1" x14ac:dyDescent="0.2">
      <c r="B69" s="39"/>
      <c r="C69" s="79"/>
      <c r="D69" s="82"/>
      <c r="E69" s="82"/>
      <c r="F69" s="82"/>
      <c r="G69" s="83"/>
      <c r="H69" s="40"/>
      <c r="I69" s="41"/>
      <c r="J69" s="41"/>
      <c r="L69" s="89"/>
      <c r="M69" s="30"/>
      <c r="N69" s="84" t="s">
        <v>15</v>
      </c>
    </row>
    <row r="70" spans="1:14" s="28" customFormat="1" ht="11.1" customHeight="1" x14ac:dyDescent="0.2">
      <c r="B70" s="39"/>
      <c r="C70" s="85"/>
      <c r="D70" s="86"/>
      <c r="E70" s="86"/>
      <c r="F70" s="86"/>
      <c r="G70" s="87"/>
      <c r="H70" s="40"/>
      <c r="I70" s="41"/>
      <c r="J70" s="41"/>
      <c r="L70" s="89"/>
      <c r="M70" s="43" t="s">
        <v>16</v>
      </c>
      <c r="N70" s="84"/>
    </row>
    <row r="71" spans="1:14" s="49" customFormat="1" ht="8.1" customHeight="1" x14ac:dyDescent="0.15">
      <c r="B71" s="44" t="s">
        <v>17</v>
      </c>
      <c r="C71" s="45"/>
      <c r="D71" s="45"/>
      <c r="E71" s="45"/>
      <c r="F71" s="45"/>
      <c r="G71" s="45"/>
      <c r="H71" s="46"/>
      <c r="I71" s="47" t="s">
        <v>18</v>
      </c>
      <c r="J71" s="48" t="s">
        <v>19</v>
      </c>
      <c r="L71" s="89"/>
      <c r="M71" s="50"/>
      <c r="N71" s="84"/>
    </row>
    <row r="72" spans="1:14" s="28" customFormat="1" ht="11.1" customHeight="1" x14ac:dyDescent="0.2">
      <c r="B72" s="79"/>
      <c r="C72" s="80"/>
      <c r="D72" s="80"/>
      <c r="E72" s="80"/>
      <c r="F72" s="80"/>
      <c r="G72" s="80"/>
      <c r="H72" s="81"/>
      <c r="I72" s="51">
        <f>SUM(I55:I70)</f>
        <v>3363.6296296296296</v>
      </c>
      <c r="J72" s="51">
        <f>SUM(J55:J70)</f>
        <v>290.95396296296298</v>
      </c>
      <c r="L72" s="89"/>
      <c r="M72" s="43"/>
      <c r="N72" s="30"/>
    </row>
    <row r="73" spans="1:14" s="49" customFormat="1" ht="11.1" customHeight="1" x14ac:dyDescent="0.2">
      <c r="B73" s="79"/>
      <c r="C73" s="80"/>
      <c r="D73" s="80"/>
      <c r="E73" s="80"/>
      <c r="F73" s="80"/>
      <c r="G73" s="80"/>
      <c r="H73" s="81"/>
      <c r="I73" s="97" t="s">
        <v>20</v>
      </c>
      <c r="J73" s="99">
        <f>I72-J72</f>
        <v>3072.6756666666665</v>
      </c>
      <c r="L73" s="89"/>
      <c r="M73" s="43" t="s">
        <v>16</v>
      </c>
      <c r="N73" s="50"/>
    </row>
    <row r="74" spans="1:14" s="28" customFormat="1" ht="6" customHeight="1" x14ac:dyDescent="0.2">
      <c r="B74" s="52"/>
      <c r="C74" s="53"/>
      <c r="D74" s="53"/>
      <c r="E74" s="53"/>
      <c r="F74" s="53"/>
      <c r="G74" s="53"/>
      <c r="H74" s="54"/>
      <c r="I74" s="98"/>
      <c r="J74" s="100"/>
      <c r="L74" s="89"/>
      <c r="M74" s="30"/>
      <c r="N74" s="30"/>
    </row>
    <row r="75" spans="1:14" s="49" customFormat="1" ht="8.1" customHeight="1" x14ac:dyDescent="0.15">
      <c r="B75" s="104" t="s">
        <v>21</v>
      </c>
      <c r="C75" s="105"/>
      <c r="D75" s="14" t="s">
        <v>22</v>
      </c>
      <c r="E75" s="14" t="s">
        <v>23</v>
      </c>
      <c r="F75" s="14"/>
      <c r="G75" s="14" t="s">
        <v>24</v>
      </c>
      <c r="H75" s="14"/>
      <c r="I75" s="55" t="s">
        <v>25</v>
      </c>
      <c r="J75" s="56" t="s">
        <v>26</v>
      </c>
      <c r="L75" s="89"/>
      <c r="M75" s="50"/>
      <c r="N75" s="50"/>
    </row>
    <row r="76" spans="1:14" s="28" customFormat="1" ht="11.1" customHeight="1" x14ac:dyDescent="0.2">
      <c r="B76" s="95">
        <f>B37</f>
        <v>2700</v>
      </c>
      <c r="C76" s="96"/>
      <c r="D76" s="57">
        <f>I72</f>
        <v>3363.6296296296296</v>
      </c>
      <c r="E76" s="57">
        <f>E37</f>
        <v>3363.6296296296296</v>
      </c>
      <c r="F76" s="58"/>
      <c r="G76" s="57">
        <f>G37</f>
        <v>269.09037037037035</v>
      </c>
      <c r="H76" s="58"/>
      <c r="I76" s="57">
        <f>I37</f>
        <v>3072.6756666666665</v>
      </c>
      <c r="J76" s="59">
        <f>J37</f>
        <v>0</v>
      </c>
      <c r="L76" s="90"/>
      <c r="M76" s="54"/>
      <c r="N76" s="54"/>
    </row>
    <row r="77" spans="1:14" ht="9.9499999999999993" customHeight="1" x14ac:dyDescent="0.2">
      <c r="B77" s="60" t="s">
        <v>29</v>
      </c>
    </row>
    <row r="78" spans="1:14" x14ac:dyDescent="0.2">
      <c r="A78" s="61"/>
      <c r="B78" s="2"/>
      <c r="C78" s="2"/>
      <c r="D78" s="2"/>
      <c r="E78" s="2"/>
      <c r="F78" s="2"/>
      <c r="G78" s="2"/>
      <c r="H78" s="2"/>
      <c r="I78" s="2"/>
      <c r="J78" s="2"/>
      <c r="K78" s="2"/>
      <c r="L78" s="61"/>
      <c r="M78" s="2"/>
      <c r="N78" s="2"/>
    </row>
  </sheetData>
  <mergeCells count="66">
    <mergeCell ref="N44:N64"/>
    <mergeCell ref="C45:H45"/>
    <mergeCell ref="I73:I74"/>
    <mergeCell ref="J73:J74"/>
    <mergeCell ref="C67:G67"/>
    <mergeCell ref="B75:C75"/>
    <mergeCell ref="B76:C76"/>
    <mergeCell ref="B72:H72"/>
    <mergeCell ref="B73:H73"/>
    <mergeCell ref="C66:G66"/>
    <mergeCell ref="C53:G53"/>
    <mergeCell ref="C54:G54"/>
    <mergeCell ref="C55:G55"/>
    <mergeCell ref="C56:G56"/>
    <mergeCell ref="C60:G60"/>
    <mergeCell ref="C44:H44"/>
    <mergeCell ref="N69:N71"/>
    <mergeCell ref="C70:G70"/>
    <mergeCell ref="C63:G63"/>
    <mergeCell ref="C64:G64"/>
    <mergeCell ref="C65:G65"/>
    <mergeCell ref="C62:G62"/>
    <mergeCell ref="L42:L76"/>
    <mergeCell ref="C57:G57"/>
    <mergeCell ref="C58:G58"/>
    <mergeCell ref="C59:G59"/>
    <mergeCell ref="C68:G68"/>
    <mergeCell ref="C69:G69"/>
    <mergeCell ref="I50:J50"/>
    <mergeCell ref="J45:J46"/>
    <mergeCell ref="C46:H46"/>
    <mergeCell ref="C61:G61"/>
    <mergeCell ref="C29:G29"/>
    <mergeCell ref="C30:G30"/>
    <mergeCell ref="N30:N32"/>
    <mergeCell ref="C31:G31"/>
    <mergeCell ref="L3:L37"/>
    <mergeCell ref="C5:H5"/>
    <mergeCell ref="N5:N25"/>
    <mergeCell ref="C6:H6"/>
    <mergeCell ref="J6:J7"/>
    <mergeCell ref="B36:C36"/>
    <mergeCell ref="B37:C37"/>
    <mergeCell ref="C50:G50"/>
    <mergeCell ref="B34:H34"/>
    <mergeCell ref="I34:I35"/>
    <mergeCell ref="J34:J35"/>
    <mergeCell ref="C21:G21"/>
    <mergeCell ref="C22:G22"/>
    <mergeCell ref="B33:H33"/>
    <mergeCell ref="C23:G23"/>
    <mergeCell ref="C24:G24"/>
    <mergeCell ref="C25:G25"/>
    <mergeCell ref="C26:G26"/>
    <mergeCell ref="C27:G27"/>
    <mergeCell ref="C28:G28"/>
    <mergeCell ref="C16:G16"/>
    <mergeCell ref="C17:G17"/>
    <mergeCell ref="C18:G18"/>
    <mergeCell ref="C19:G19"/>
    <mergeCell ref="C20:G20"/>
    <mergeCell ref="C15:G15"/>
    <mergeCell ref="C7:H7"/>
    <mergeCell ref="C11:G11"/>
    <mergeCell ref="I11:J11"/>
    <mergeCell ref="C14:G14"/>
  </mergeCells>
  <phoneticPr fontId="0" type="noConversion"/>
  <pageMargins left="0.4" right="0.23" top="0.55000000000000004" bottom="0.53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</vt:lpstr>
    </vt:vector>
  </TitlesOfParts>
  <Company>pc windows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Fernanda</cp:lastModifiedBy>
  <cp:lastPrinted>2020-01-18T13:18:55Z</cp:lastPrinted>
  <dcterms:created xsi:type="dcterms:W3CDTF">2005-09-15T14:55:30Z</dcterms:created>
  <dcterms:modified xsi:type="dcterms:W3CDTF">2020-01-18T14:40:26Z</dcterms:modified>
</cp:coreProperties>
</file>