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42_cam_ac_uk/Documents/Documents/My work/cambridge/Year 2/Rayner lab/My important documents/Optical tweezer paper/Data/Antibody GIA/"/>
    </mc:Choice>
  </mc:AlternateContent>
  <xr:revisionPtr revIDLastSave="89" documentId="8_{BFB1FD0C-A838-4C48-8086-E8001A21B1F8}" xr6:coauthVersionLast="47" xr6:coauthVersionMax="47" xr10:uidLastSave="{2B2AE69B-7C68-4CF1-9CAF-BB19AF1297E3}"/>
  <bookViews>
    <workbookView xWindow="-96" yWindow="-96" windowWidth="23232" windowHeight="12432" xr2:uid="{00000000-000D-0000-FFFF-FFFF00000000}"/>
  </bookViews>
  <sheets>
    <sheet name="Sheet2" sheetId="2" r:id="rId1"/>
    <sheet name="Sheet1" sheetId="1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M61" i="1" l="1"/>
  <c r="M63" i="1"/>
  <c r="M70" i="1"/>
  <c r="M72" i="1"/>
  <c r="L57" i="1"/>
  <c r="L58" i="1"/>
  <c r="L59" i="1"/>
  <c r="L60" i="1"/>
  <c r="L61" i="1"/>
  <c r="L62" i="1"/>
  <c r="L63" i="1"/>
  <c r="L66" i="1"/>
  <c r="L67" i="1"/>
  <c r="L68" i="1"/>
  <c r="L69" i="1"/>
  <c r="L70" i="1"/>
  <c r="L71" i="1"/>
  <c r="L72" i="1"/>
  <c r="M48" i="1"/>
  <c r="M49" i="1"/>
  <c r="M50" i="1"/>
  <c r="M51" i="1"/>
  <c r="M52" i="1"/>
  <c r="L48" i="1"/>
  <c r="L49" i="1"/>
  <c r="L50" i="1"/>
  <c r="L52" i="1"/>
  <c r="M43" i="1"/>
  <c r="M44" i="1"/>
  <c r="M45" i="1"/>
  <c r="M46" i="1"/>
  <c r="M42" i="1"/>
  <c r="L43" i="1"/>
  <c r="L44" i="1"/>
  <c r="L45" i="1"/>
  <c r="L46" i="1"/>
  <c r="L42" i="1"/>
  <c r="M6" i="1" l="1"/>
  <c r="M8" i="1"/>
  <c r="M9" i="1"/>
  <c r="M12" i="1"/>
  <c r="M13" i="1"/>
  <c r="M14" i="1"/>
  <c r="M15" i="1"/>
  <c r="M16" i="1"/>
  <c r="M20" i="1"/>
  <c r="M21" i="1"/>
  <c r="M22" i="1"/>
  <c r="M23" i="1"/>
  <c r="M24" i="1"/>
  <c r="M28" i="1"/>
  <c r="M29" i="1"/>
  <c r="M30" i="1"/>
  <c r="M31" i="1"/>
  <c r="M32" i="1"/>
  <c r="M35" i="1"/>
  <c r="M36" i="1"/>
  <c r="M37" i="1"/>
  <c r="M38" i="1"/>
  <c r="M39" i="1"/>
  <c r="M5" i="1"/>
  <c r="L5" i="1"/>
  <c r="L6" i="1"/>
  <c r="L7" i="1"/>
  <c r="L8" i="1"/>
  <c r="L9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19" i="1"/>
  <c r="L20" i="1"/>
  <c r="L21" i="1"/>
  <c r="L22" i="1"/>
  <c r="L23" i="1"/>
  <c r="L24" i="1"/>
  <c r="L13" i="1"/>
  <c r="L14" i="1"/>
  <c r="L15" i="1"/>
  <c r="L16" i="1"/>
  <c r="L12" i="1"/>
</calcChain>
</file>

<file path=xl/sharedStrings.xml><?xml version="1.0" encoding="utf-8"?>
<sst xmlns="http://schemas.openxmlformats.org/spreadsheetml/2006/main" count="140" uniqueCount="56">
  <si>
    <t>Anti-GYPC</t>
  </si>
  <si>
    <t>CD55</t>
  </si>
  <si>
    <t>CR1</t>
  </si>
  <si>
    <t xml:space="preserve">CD147 </t>
  </si>
  <si>
    <t xml:space="preserve">GYPA </t>
  </si>
  <si>
    <t xml:space="preserve">2020.12.04 </t>
  </si>
  <si>
    <t>2021.01.22</t>
  </si>
  <si>
    <t xml:space="preserve">Mean </t>
  </si>
  <si>
    <t xml:space="preserve">standard error on the mean </t>
  </si>
  <si>
    <t xml:space="preserve">2021.03.05 </t>
  </si>
  <si>
    <t xml:space="preserve">new lot </t>
  </si>
  <si>
    <t xml:space="preserve">BRIC 4 </t>
  </si>
  <si>
    <t>ab96680</t>
  </si>
  <si>
    <t>ab25</t>
  </si>
  <si>
    <t xml:space="preserve">2021.03.19 </t>
  </si>
  <si>
    <t xml:space="preserve">BRIC 256 </t>
  </si>
  <si>
    <t>ab119114</t>
  </si>
  <si>
    <t xml:space="preserve">Heparin </t>
  </si>
  <si>
    <t xml:space="preserve">2022.01.31 </t>
  </si>
  <si>
    <t>Anti-CR1</t>
  </si>
  <si>
    <t>ABIN3215212</t>
  </si>
  <si>
    <t xml:space="preserve">Untreated </t>
  </si>
  <si>
    <t xml:space="preserve">Neuraminidase treated </t>
  </si>
  <si>
    <t xml:space="preserve">1 in 10 </t>
  </si>
  <si>
    <t xml:space="preserve">1 in 320 </t>
  </si>
  <si>
    <t>1 in 160</t>
  </si>
  <si>
    <t xml:space="preserve">1 in 80 </t>
  </si>
  <si>
    <t xml:space="preserve">1 in 40 </t>
  </si>
  <si>
    <t xml:space="preserve">1 in 20 </t>
  </si>
  <si>
    <t>2022.02.03</t>
  </si>
  <si>
    <t>EEJR0030</t>
  </si>
  <si>
    <t>EEJR033</t>
  </si>
  <si>
    <t xml:space="preserve">R1 peptide </t>
  </si>
  <si>
    <t xml:space="preserve">EEJR0047 </t>
  </si>
  <si>
    <t>EEJR0052</t>
  </si>
  <si>
    <t xml:space="preserve">EEJR0091 </t>
  </si>
  <si>
    <t xml:space="preserve">Neuraminidase </t>
  </si>
  <si>
    <t>66.7mU/ml</t>
  </si>
  <si>
    <t xml:space="preserve">(as fraction of invasion into untreated neuramindase) </t>
  </si>
  <si>
    <t xml:space="preserve">(as fraction of invasion into untreated RBCs) </t>
  </si>
  <si>
    <t>EEJR0092</t>
  </si>
  <si>
    <t>2021.02.02</t>
  </si>
  <si>
    <t xml:space="preserve">*Viola helped this one </t>
  </si>
  <si>
    <t>EEJR0040</t>
  </si>
  <si>
    <t>(caused RBC to aggregate)</t>
  </si>
  <si>
    <t>Concentration</t>
  </si>
  <si>
    <t xml:space="preserve">Antibody </t>
  </si>
  <si>
    <t xml:space="preserve">Antibody code </t>
  </si>
  <si>
    <t>Anti-CD55</t>
  </si>
  <si>
    <t>Anti-GYPA</t>
  </si>
  <si>
    <t>Anti-CD147</t>
  </si>
  <si>
    <t xml:space="preserve">Anti-Basigin </t>
  </si>
  <si>
    <t>Anti-GYPC a</t>
  </si>
  <si>
    <t>SEM</t>
  </si>
  <si>
    <t xml:space="preserve">Invasion efficiency (%) 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</si>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</sst>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0771-A09C-4891-BE72-87C7237F67DF}">
  <dimension ref="B1:I43"/>
  <sheetViews>
    <sheetView tabSelected="1" topLeftCell="A22" workbookViewId="0">
      <selection activeCell="N38" sqref="N38"/>
    </sheetView>
  </sheetViews>
  <sheetFormatPr defaultRowHeight="14.4" x14ac:dyDescent="0.55000000000000004"/>
  <cols>
    <col min="2" max="2" width="13.9453125" customWidth="1"/>
    <col min="3" max="3" width="11.1015625" customWidth="1"/>
    <col min="4" max="4" width="12.47265625" customWidth="1"/>
  </cols>
  <sheetData>
    <row r="1" spans="2:9" x14ac:dyDescent="0.55000000000000004">
      <c r="B1" t="s">
        <v>45</v>
      </c>
      <c r="C1" t="s">
        <v>46</v>
      </c>
      <c r="D1" t="s">
        <v>47</v>
      </c>
      <c r="E1" t="s">
        <v>54</v>
      </c>
      <c r="F1" t="s">
        <v>53</v>
      </c>
    </row>
    <row r="2" spans="2:9" x14ac:dyDescent="0.55000000000000004">
      <c r="B2">
        <v>0</v>
      </c>
      <c r="C2" t="s">
        <v>52</v>
      </c>
      <c r="E2">
        <v>100</v>
      </c>
    </row>
    <row r="3" spans="2:9" x14ac:dyDescent="0.55000000000000004">
      <c r="B3">
        <v>0.5</v>
      </c>
      <c r="C3" t="s">
        <v>52</v>
      </c>
      <c r="E3" s="1">
        <v>107.44327778906879</v>
      </c>
      <c r="F3">
        <v>2.5661948980168106</v>
      </c>
      <c r="H3" s="1"/>
      <c r="I3" s="1"/>
    </row>
    <row r="4" spans="2:9" x14ac:dyDescent="0.55000000000000004">
      <c r="B4">
        <v>1</v>
      </c>
      <c r="C4" t="s">
        <v>52</v>
      </c>
      <c r="E4" s="1">
        <v>108.94238356195558</v>
      </c>
      <c r="F4">
        <v>1.3326582698810583</v>
      </c>
      <c r="H4" s="1"/>
      <c r="I4" s="1"/>
    </row>
    <row r="5" spans="2:9" x14ac:dyDescent="0.55000000000000004">
      <c r="B5">
        <v>2.5</v>
      </c>
      <c r="C5" t="s">
        <v>52</v>
      </c>
      <c r="E5" s="1">
        <v>101.5012970555652</v>
      </c>
      <c r="H5" s="1"/>
      <c r="I5" s="1"/>
    </row>
    <row r="6" spans="2:9" x14ac:dyDescent="0.55000000000000004">
      <c r="B6">
        <v>5</v>
      </c>
      <c r="C6" t="s">
        <v>52</v>
      </c>
      <c r="E6" s="1">
        <v>111.47046950910263</v>
      </c>
      <c r="F6">
        <v>27.163554447530181</v>
      </c>
      <c r="H6" s="1"/>
      <c r="I6" s="1"/>
    </row>
    <row r="7" spans="2:9" x14ac:dyDescent="0.55000000000000004">
      <c r="B7">
        <v>10</v>
      </c>
      <c r="C7" t="s">
        <v>52</v>
      </c>
      <c r="E7" s="1">
        <v>122.68320828372217</v>
      </c>
      <c r="F7">
        <v>23.472598874186332</v>
      </c>
      <c r="H7" s="1"/>
      <c r="I7" s="1"/>
    </row>
    <row r="8" spans="2:9" x14ac:dyDescent="0.55000000000000004">
      <c r="B8">
        <v>0</v>
      </c>
      <c r="C8" t="s">
        <v>0</v>
      </c>
      <c r="D8" t="s">
        <v>11</v>
      </c>
      <c r="E8" s="1">
        <v>100</v>
      </c>
    </row>
    <row r="9" spans="2:9" x14ac:dyDescent="0.55000000000000004">
      <c r="B9">
        <v>0.5</v>
      </c>
      <c r="C9" t="s">
        <v>0</v>
      </c>
      <c r="D9" t="s">
        <v>11</v>
      </c>
      <c r="E9" s="1">
        <v>116.78643070694653</v>
      </c>
      <c r="F9">
        <v>7.8178977780638297</v>
      </c>
    </row>
    <row r="10" spans="2:9" x14ac:dyDescent="0.55000000000000004">
      <c r="B10">
        <v>1</v>
      </c>
      <c r="C10" t="s">
        <v>0</v>
      </c>
      <c r="D10" t="s">
        <v>11</v>
      </c>
      <c r="E10" s="1">
        <v>94.67090585272544</v>
      </c>
      <c r="F10">
        <v>6.4691685388771063</v>
      </c>
    </row>
    <row r="11" spans="2:9" x14ac:dyDescent="0.55000000000000004">
      <c r="B11">
        <v>2.5</v>
      </c>
      <c r="C11" t="s">
        <v>0</v>
      </c>
      <c r="D11" t="s">
        <v>11</v>
      </c>
      <c r="E11" s="1">
        <v>96.672543049924087</v>
      </c>
      <c r="F11">
        <v>3.2108692598678057</v>
      </c>
    </row>
    <row r="12" spans="2:9" x14ac:dyDescent="0.55000000000000004">
      <c r="B12">
        <v>5</v>
      </c>
      <c r="C12" t="s">
        <v>0</v>
      </c>
      <c r="D12" t="s">
        <v>11</v>
      </c>
      <c r="E12" s="1">
        <v>110.25066397114193</v>
      </c>
      <c r="F12">
        <v>5.8898869117384072</v>
      </c>
    </row>
    <row r="13" spans="2:9" x14ac:dyDescent="0.55000000000000004">
      <c r="B13">
        <v>10</v>
      </c>
      <c r="C13" t="s">
        <v>0</v>
      </c>
      <c r="D13" t="s">
        <v>11</v>
      </c>
      <c r="E13" s="1">
        <v>88.975955250698846</v>
      </c>
      <c r="F13">
        <v>7.2054454515958071</v>
      </c>
    </row>
    <row r="14" spans="2:9" x14ac:dyDescent="0.55000000000000004">
      <c r="B14">
        <v>0</v>
      </c>
      <c r="C14" t="s">
        <v>48</v>
      </c>
      <c r="D14" t="s">
        <v>12</v>
      </c>
      <c r="E14">
        <v>100</v>
      </c>
    </row>
    <row r="15" spans="2:9" x14ac:dyDescent="0.55000000000000004">
      <c r="B15">
        <v>0.5</v>
      </c>
      <c r="C15" t="s">
        <v>48</v>
      </c>
      <c r="D15" t="s">
        <v>12</v>
      </c>
      <c r="E15" s="1">
        <v>110.5235612342306</v>
      </c>
      <c r="F15">
        <v>3.7604598728091561</v>
      </c>
    </row>
    <row r="16" spans="2:9" x14ac:dyDescent="0.55000000000000004">
      <c r="B16">
        <v>1</v>
      </c>
      <c r="C16" t="s">
        <v>48</v>
      </c>
      <c r="D16" t="s">
        <v>12</v>
      </c>
      <c r="E16" s="1">
        <v>112.36593891363333</v>
      </c>
      <c r="F16">
        <v>2.4300279069326862</v>
      </c>
    </row>
    <row r="17" spans="2:6" x14ac:dyDescent="0.55000000000000004">
      <c r="B17">
        <v>2.5</v>
      </c>
      <c r="C17" t="s">
        <v>48</v>
      </c>
      <c r="D17" t="s">
        <v>12</v>
      </c>
      <c r="E17" s="1">
        <v>107.05109692757445</v>
      </c>
      <c r="F17">
        <v>3.3752973366108279</v>
      </c>
    </row>
    <row r="18" spans="2:6" x14ac:dyDescent="0.55000000000000004">
      <c r="B18">
        <v>5</v>
      </c>
      <c r="C18" t="s">
        <v>48</v>
      </c>
      <c r="D18" t="s">
        <v>12</v>
      </c>
      <c r="E18" s="1">
        <v>102.18165669559357</v>
      </c>
      <c r="F18">
        <v>4.3093157578059298</v>
      </c>
    </row>
    <row r="19" spans="2:6" x14ac:dyDescent="0.55000000000000004">
      <c r="B19">
        <v>10</v>
      </c>
      <c r="C19" t="s">
        <v>48</v>
      </c>
      <c r="D19" t="s">
        <v>12</v>
      </c>
      <c r="E19" s="1">
        <v>82.120807035481334</v>
      </c>
      <c r="F19">
        <v>6.1035008393071815</v>
      </c>
    </row>
    <row r="20" spans="2:6" x14ac:dyDescent="0.55000000000000004">
      <c r="B20">
        <v>0</v>
      </c>
      <c r="C20" t="s">
        <v>19</v>
      </c>
      <c r="D20" t="s">
        <v>13</v>
      </c>
      <c r="E20">
        <v>100</v>
      </c>
    </row>
    <row r="21" spans="2:6" x14ac:dyDescent="0.55000000000000004">
      <c r="B21">
        <v>0.5</v>
      </c>
      <c r="C21" t="s">
        <v>19</v>
      </c>
      <c r="D21" t="s">
        <v>13</v>
      </c>
      <c r="E21" s="1">
        <v>115.4491840440599</v>
      </c>
      <c r="F21">
        <v>7.2474702695280202</v>
      </c>
    </row>
    <row r="22" spans="2:6" x14ac:dyDescent="0.55000000000000004">
      <c r="B22">
        <v>1</v>
      </c>
      <c r="C22" t="s">
        <v>19</v>
      </c>
      <c r="D22" t="s">
        <v>13</v>
      </c>
      <c r="E22" s="1">
        <v>111.49706483250118</v>
      </c>
      <c r="F22">
        <v>6.347539462952545</v>
      </c>
    </row>
    <row r="23" spans="2:6" x14ac:dyDescent="0.55000000000000004">
      <c r="B23">
        <v>2.5</v>
      </c>
      <c r="C23" t="s">
        <v>19</v>
      </c>
      <c r="D23" t="s">
        <v>13</v>
      </c>
      <c r="E23" s="1">
        <v>111.67380816226171</v>
      </c>
      <c r="F23">
        <v>0.88565026598288199</v>
      </c>
    </row>
    <row r="24" spans="2:6" x14ac:dyDescent="0.55000000000000004">
      <c r="B24">
        <v>5</v>
      </c>
      <c r="C24" t="s">
        <v>19</v>
      </c>
      <c r="D24" t="s">
        <v>13</v>
      </c>
      <c r="E24" s="1">
        <v>114.07446679245994</v>
      </c>
      <c r="F24">
        <v>2.684931672650932</v>
      </c>
    </row>
    <row r="25" spans="2:6" x14ac:dyDescent="0.55000000000000004">
      <c r="B25">
        <v>10</v>
      </c>
      <c r="C25" t="s">
        <v>19</v>
      </c>
      <c r="D25" t="s">
        <v>13</v>
      </c>
      <c r="E25" s="1">
        <v>108.68131318979881</v>
      </c>
      <c r="F25">
        <v>4.5500320643060546</v>
      </c>
    </row>
    <row r="26" spans="2:6" x14ac:dyDescent="0.55000000000000004">
      <c r="B26">
        <v>0</v>
      </c>
      <c r="C26" t="s">
        <v>49</v>
      </c>
      <c r="D26" t="s">
        <v>15</v>
      </c>
      <c r="E26">
        <v>100</v>
      </c>
    </row>
    <row r="27" spans="2:6" x14ac:dyDescent="0.55000000000000004">
      <c r="B27">
        <v>0.5</v>
      </c>
      <c r="C27" t="s">
        <v>49</v>
      </c>
      <c r="D27" t="s">
        <v>15</v>
      </c>
      <c r="E27" s="1">
        <v>90.985590500278619</v>
      </c>
      <c r="F27">
        <v>2.7865823478544178</v>
      </c>
    </row>
    <row r="28" spans="2:6" x14ac:dyDescent="0.55000000000000004">
      <c r="B28">
        <v>1</v>
      </c>
      <c r="C28" t="s">
        <v>49</v>
      </c>
      <c r="D28" t="s">
        <v>15</v>
      </c>
      <c r="E28" s="1">
        <v>76.730702139856447</v>
      </c>
      <c r="F28">
        <v>19.834757449767999</v>
      </c>
    </row>
    <row r="29" spans="2:6" x14ac:dyDescent="0.55000000000000004">
      <c r="B29">
        <v>2.5</v>
      </c>
      <c r="C29" t="s">
        <v>49</v>
      </c>
      <c r="D29" t="s">
        <v>15</v>
      </c>
      <c r="E29" s="1">
        <v>80.429043275450169</v>
      </c>
      <c r="F29">
        <v>5.3816974787310903</v>
      </c>
    </row>
    <row r="30" spans="2:6" x14ac:dyDescent="0.55000000000000004">
      <c r="B30">
        <v>5</v>
      </c>
      <c r="C30" t="s">
        <v>49</v>
      </c>
      <c r="D30" t="s">
        <v>15</v>
      </c>
      <c r="E30" s="1">
        <v>70.678910627047557</v>
      </c>
      <c r="F30">
        <v>4.7389913002586583</v>
      </c>
    </row>
    <row r="31" spans="2:6" x14ac:dyDescent="0.55000000000000004">
      <c r="B31">
        <v>10</v>
      </c>
      <c r="C31" t="s">
        <v>49</v>
      </c>
      <c r="D31" t="s">
        <v>15</v>
      </c>
      <c r="E31" s="1">
        <v>55.541309921887546</v>
      </c>
      <c r="F31">
        <v>7.3818619618921169</v>
      </c>
    </row>
    <row r="32" spans="2:6" x14ac:dyDescent="0.55000000000000004">
      <c r="B32">
        <v>0</v>
      </c>
      <c r="C32" t="s">
        <v>51</v>
      </c>
      <c r="D32" t="s">
        <v>50</v>
      </c>
      <c r="E32">
        <v>100</v>
      </c>
    </row>
    <row r="33" spans="2:6" x14ac:dyDescent="0.55000000000000004">
      <c r="B33">
        <v>0.5</v>
      </c>
      <c r="C33" t="s">
        <v>51</v>
      </c>
      <c r="E33" s="1">
        <v>46.849305892505491</v>
      </c>
      <c r="F33">
        <v>8.7164253410367305</v>
      </c>
    </row>
    <row r="34" spans="2:6" x14ac:dyDescent="0.55000000000000004">
      <c r="B34">
        <v>1</v>
      </c>
      <c r="C34" t="s">
        <v>51</v>
      </c>
      <c r="E34" s="1">
        <v>33.619407479343167</v>
      </c>
      <c r="F34">
        <v>3.6242273719738756</v>
      </c>
    </row>
    <row r="35" spans="2:6" x14ac:dyDescent="0.55000000000000004">
      <c r="B35">
        <v>2.5</v>
      </c>
      <c r="C35" t="s">
        <v>51</v>
      </c>
      <c r="E35" s="1">
        <v>29.023969705158724</v>
      </c>
      <c r="F35">
        <v>2.4760056042356062</v>
      </c>
    </row>
    <row r="36" spans="2:6" x14ac:dyDescent="0.55000000000000004">
      <c r="B36">
        <v>5</v>
      </c>
      <c r="C36" t="s">
        <v>51</v>
      </c>
      <c r="E36" s="1">
        <v>21.213592034730024</v>
      </c>
      <c r="F36">
        <v>6.0738765833594863</v>
      </c>
    </row>
    <row r="37" spans="2:6" x14ac:dyDescent="0.55000000000000004">
      <c r="B37">
        <v>10</v>
      </c>
      <c r="C37" t="s">
        <v>51</v>
      </c>
      <c r="E37" s="1">
        <v>22.970624272803104</v>
      </c>
      <c r="F37">
        <v>3.6366097407312776</v>
      </c>
    </row>
    <row r="38" spans="2:6" x14ac:dyDescent="0.55000000000000004">
      <c r="B38">
        <v>0</v>
      </c>
      <c r="C38" t="s">
        <v>55</v>
      </c>
      <c r="E38">
        <v>100</v>
      </c>
    </row>
    <row r="39" spans="2:6" x14ac:dyDescent="0.55000000000000004">
      <c r="B39" s="2">
        <v>2.5</v>
      </c>
      <c r="C39" t="s">
        <v>55</v>
      </c>
      <c r="E39">
        <v>72.026664839520421</v>
      </c>
      <c r="F39">
        <v>7.6299035672575322</v>
      </c>
    </row>
    <row r="40" spans="2:6" x14ac:dyDescent="0.55000000000000004">
      <c r="B40">
        <v>5</v>
      </c>
      <c r="C40" t="s">
        <v>55</v>
      </c>
      <c r="E40">
        <v>51.86097113666758</v>
      </c>
      <c r="F40">
        <v>10.883405078211945</v>
      </c>
    </row>
    <row r="41" spans="2:6" x14ac:dyDescent="0.55000000000000004">
      <c r="B41">
        <v>10</v>
      </c>
      <c r="C41" t="s">
        <v>55</v>
      </c>
      <c r="E41">
        <v>36.881718173950446</v>
      </c>
      <c r="F41">
        <v>3.4323216276619988</v>
      </c>
    </row>
    <row r="42" spans="2:6" x14ac:dyDescent="0.55000000000000004">
      <c r="B42">
        <v>20</v>
      </c>
      <c r="C42" t="s">
        <v>55</v>
      </c>
      <c r="E42">
        <v>26.70265852902153</v>
      </c>
      <c r="F42">
        <v>2.7025669302671451</v>
      </c>
    </row>
    <row r="43" spans="2:6" x14ac:dyDescent="0.55000000000000004">
      <c r="B43">
        <v>40</v>
      </c>
      <c r="C43" t="s">
        <v>55</v>
      </c>
      <c r="E43">
        <v>25.42314603759068</v>
      </c>
      <c r="F43">
        <v>5.6840800212370688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89"/>
  <sheetViews>
    <sheetView zoomScale="70" zoomScaleNormal="70" workbookViewId="0">
      <selection activeCell="L5" sqref="L5:M9"/>
    </sheetView>
  </sheetViews>
  <sheetFormatPr defaultRowHeight="14.4" x14ac:dyDescent="0.55000000000000004"/>
  <cols>
    <col min="3" max="3" width="38" customWidth="1"/>
    <col min="5" max="5" width="11.41796875" customWidth="1"/>
    <col min="6" max="10" width="10.68359375" customWidth="1"/>
    <col min="11" max="11" width="12.9453125" customWidth="1"/>
    <col min="18" max="18" width="14.1015625" customWidth="1"/>
    <col min="19" max="19" width="12" customWidth="1"/>
  </cols>
  <sheetData>
    <row r="2" spans="3:23" x14ac:dyDescent="0.55000000000000004">
      <c r="E2" t="s">
        <v>30</v>
      </c>
      <c r="F2" t="s">
        <v>31</v>
      </c>
      <c r="G2" t="s">
        <v>43</v>
      </c>
      <c r="H2" t="s">
        <v>33</v>
      </c>
      <c r="I2" t="s">
        <v>34</v>
      </c>
      <c r="J2" t="s">
        <v>35</v>
      </c>
      <c r="K2" t="s">
        <v>40</v>
      </c>
    </row>
    <row r="3" spans="3:23" x14ac:dyDescent="0.55000000000000004">
      <c r="E3" t="s">
        <v>5</v>
      </c>
      <c r="F3" t="s">
        <v>6</v>
      </c>
      <c r="G3" t="s">
        <v>41</v>
      </c>
      <c r="H3" t="s">
        <v>9</v>
      </c>
      <c r="I3" t="s">
        <v>14</v>
      </c>
      <c r="J3" t="s">
        <v>18</v>
      </c>
      <c r="K3" t="s">
        <v>29</v>
      </c>
      <c r="L3" t="s">
        <v>7</v>
      </c>
      <c r="M3" t="s">
        <v>8</v>
      </c>
      <c r="S3" t="s">
        <v>11</v>
      </c>
      <c r="T3" t="s">
        <v>12</v>
      </c>
    </row>
    <row r="4" spans="3:23" x14ac:dyDescent="0.55000000000000004">
      <c r="C4" t="s">
        <v>0</v>
      </c>
      <c r="D4">
        <v>0.1</v>
      </c>
      <c r="E4" s="1">
        <v>99.842121881907161</v>
      </c>
      <c r="F4" s="1"/>
      <c r="G4" s="1"/>
      <c r="H4" s="1"/>
      <c r="I4" s="1"/>
      <c r="J4" s="1"/>
      <c r="K4" s="1"/>
      <c r="L4" s="1"/>
      <c r="M4" s="1"/>
      <c r="N4" s="1"/>
      <c r="R4" t="s">
        <v>0</v>
      </c>
      <c r="S4" t="s">
        <v>0</v>
      </c>
      <c r="T4" t="s">
        <v>1</v>
      </c>
      <c r="U4" t="s">
        <v>2</v>
      </c>
      <c r="V4" t="s">
        <v>4</v>
      </c>
      <c r="W4" t="s">
        <v>3</v>
      </c>
    </row>
    <row r="5" spans="3:23" x14ac:dyDescent="0.55000000000000004">
      <c r="C5" t="s">
        <v>44</v>
      </c>
      <c r="D5">
        <v>0.5</v>
      </c>
      <c r="E5" s="1">
        <v>110.00947268708559</v>
      </c>
      <c r="F5" s="1">
        <v>104.87708289105197</v>
      </c>
      <c r="G5" s="1"/>
      <c r="H5" s="1"/>
      <c r="I5" s="1"/>
      <c r="J5" s="1"/>
      <c r="K5" s="1"/>
      <c r="L5" s="1">
        <f t="shared" ref="L5:L9" si="0">(SUM(E5:I5))/((COUNT(E5:I5)))</f>
        <v>107.44327778906879</v>
      </c>
      <c r="M5" s="1">
        <f>STDEV(E5:I5)/SQRT(COUNT(E5:I5))</f>
        <v>2.5661948980168106</v>
      </c>
      <c r="N5" s="1"/>
      <c r="Q5">
        <v>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3:23" x14ac:dyDescent="0.55000000000000004">
      <c r="D6">
        <v>1</v>
      </c>
      <c r="E6" s="1">
        <v>107.60972529207451</v>
      </c>
      <c r="F6" s="1">
        <v>110.27504183183663</v>
      </c>
      <c r="G6" s="1"/>
      <c r="H6" s="1"/>
      <c r="I6" s="1"/>
      <c r="J6" s="1"/>
      <c r="K6" s="1"/>
      <c r="L6" s="1">
        <f t="shared" si="0"/>
        <v>108.94238356195558</v>
      </c>
      <c r="M6" s="1">
        <f t="shared" ref="M6:M39" si="1">STDEV(E6:I6)/SQRT(COUNT(E6:I6))</f>
        <v>1.3326582698810583</v>
      </c>
      <c r="N6" s="1"/>
      <c r="Q6">
        <v>0.5</v>
      </c>
      <c r="R6" s="1">
        <v>107.44327778906879</v>
      </c>
      <c r="S6" s="1">
        <v>116.78643070694653</v>
      </c>
      <c r="T6" s="1">
        <v>110.5235612342306</v>
      </c>
      <c r="U6" s="1">
        <v>115.4491840440599</v>
      </c>
      <c r="V6" s="1">
        <v>99.712762257972273</v>
      </c>
      <c r="W6" s="1">
        <v>46.849305892505491</v>
      </c>
    </row>
    <row r="7" spans="3:23" x14ac:dyDescent="0.55000000000000004">
      <c r="D7">
        <v>2.5</v>
      </c>
      <c r="E7" s="1"/>
      <c r="F7" s="1">
        <v>101.5012970555652</v>
      </c>
      <c r="G7" s="1"/>
      <c r="H7" s="1"/>
      <c r="I7" s="1"/>
      <c r="J7" s="1"/>
      <c r="K7" s="1"/>
      <c r="L7" s="1">
        <f t="shared" si="0"/>
        <v>101.5012970555652</v>
      </c>
      <c r="M7" s="1"/>
      <c r="N7" s="1"/>
      <c r="Q7">
        <v>1</v>
      </c>
      <c r="R7" s="1">
        <v>108.94238356195558</v>
      </c>
      <c r="S7" s="1">
        <v>94.67090585272544</v>
      </c>
      <c r="T7" s="1">
        <v>112.36593891363333</v>
      </c>
      <c r="U7" s="1">
        <v>111.49706483250118</v>
      </c>
      <c r="V7" s="1">
        <v>115.47792207369376</v>
      </c>
      <c r="W7" s="1">
        <v>33.619407479343167</v>
      </c>
    </row>
    <row r="8" spans="3:23" x14ac:dyDescent="0.55000000000000004">
      <c r="D8">
        <v>5</v>
      </c>
      <c r="E8" s="1">
        <v>84.306915061572468</v>
      </c>
      <c r="F8" s="1">
        <v>138.6340239566328</v>
      </c>
      <c r="G8" s="1"/>
      <c r="H8" s="1"/>
      <c r="I8" s="1"/>
      <c r="J8" s="1"/>
      <c r="K8" s="1"/>
      <c r="L8" s="1">
        <f t="shared" si="0"/>
        <v>111.47046950910263</v>
      </c>
      <c r="M8" s="1">
        <f t="shared" si="1"/>
        <v>27.163554447530181</v>
      </c>
      <c r="N8" s="1"/>
      <c r="Q8">
        <v>2.5</v>
      </c>
      <c r="R8" s="1">
        <v>101.5012970555652</v>
      </c>
      <c r="S8" s="1">
        <v>96.672543049924087</v>
      </c>
      <c r="T8" s="1">
        <v>107.05109692757445</v>
      </c>
      <c r="U8" s="1">
        <v>111.67380816226171</v>
      </c>
      <c r="V8" s="1">
        <v>75.979652426195997</v>
      </c>
      <c r="W8" s="1">
        <v>29.023969705158724</v>
      </c>
    </row>
    <row r="9" spans="3:23" x14ac:dyDescent="0.55000000000000004">
      <c r="D9">
        <v>10</v>
      </c>
      <c r="E9" s="1">
        <v>99.210609409535849</v>
      </c>
      <c r="F9" s="1">
        <v>146.1558071579085</v>
      </c>
      <c r="G9" s="1"/>
      <c r="H9" s="1"/>
      <c r="I9" s="1"/>
      <c r="J9" s="1"/>
      <c r="K9" s="1"/>
      <c r="L9" s="1">
        <f t="shared" si="0"/>
        <v>122.68320828372217</v>
      </c>
      <c r="M9" s="1">
        <f t="shared" si="1"/>
        <v>23.472598874186332</v>
      </c>
      <c r="N9" s="1"/>
      <c r="Q9">
        <v>5</v>
      </c>
      <c r="R9" s="1">
        <v>111.47046950910263</v>
      </c>
      <c r="S9" s="1">
        <v>110.25066397114193</v>
      </c>
      <c r="T9" s="1">
        <v>102.18165669559357</v>
      </c>
      <c r="U9" s="1">
        <v>114.07446679245994</v>
      </c>
      <c r="V9" s="1">
        <v>78.298834954822041</v>
      </c>
      <c r="W9" s="1">
        <v>21.213592034730024</v>
      </c>
    </row>
    <row r="10" spans="3:23" x14ac:dyDescent="0.55000000000000004">
      <c r="E10" s="1"/>
      <c r="F10" s="1"/>
      <c r="G10" s="1"/>
      <c r="H10" s="1"/>
      <c r="I10" s="1"/>
      <c r="J10" s="1"/>
      <c r="K10" s="1"/>
      <c r="L10" s="1"/>
      <c r="M10" s="1"/>
      <c r="N10" s="1"/>
      <c r="Q10">
        <v>10</v>
      </c>
      <c r="R10" s="1">
        <v>122.68320828372217</v>
      </c>
      <c r="S10" s="1">
        <v>88.975955250698846</v>
      </c>
      <c r="T10" s="1">
        <v>82.120807035481334</v>
      </c>
      <c r="U10" s="1">
        <v>108.68131318979881</v>
      </c>
      <c r="V10" s="1">
        <v>80.127227154181639</v>
      </c>
      <c r="W10" s="1">
        <v>22.970624272803104</v>
      </c>
    </row>
    <row r="11" spans="3:23" x14ac:dyDescent="0.55000000000000004">
      <c r="C11" t="s">
        <v>0</v>
      </c>
      <c r="D11">
        <v>0.1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3:23" x14ac:dyDescent="0.55000000000000004">
      <c r="C12" t="s">
        <v>11</v>
      </c>
      <c r="D12">
        <v>0.5</v>
      </c>
      <c r="E12" s="1"/>
      <c r="F12" s="1"/>
      <c r="G12" s="1"/>
      <c r="H12" s="1">
        <v>108.96853292888269</v>
      </c>
      <c r="I12" s="1">
        <v>124.60432848501036</v>
      </c>
      <c r="J12" s="1"/>
      <c r="K12" s="1"/>
      <c r="L12" s="1">
        <f>(SUM(E12:I12))/((COUNT(E12:I12)))</f>
        <v>116.78643070694653</v>
      </c>
      <c r="M12" s="1">
        <f t="shared" si="1"/>
        <v>7.8178977780638297</v>
      </c>
      <c r="N12" s="1"/>
    </row>
    <row r="13" spans="3:23" x14ac:dyDescent="0.55000000000000004">
      <c r="D13">
        <v>1</v>
      </c>
      <c r="E13" s="1"/>
      <c r="F13" s="1"/>
      <c r="G13" s="1"/>
      <c r="H13" s="1">
        <v>101.14007439160255</v>
      </c>
      <c r="I13" s="1">
        <v>88.201737313848341</v>
      </c>
      <c r="J13" s="1"/>
      <c r="K13" s="1"/>
      <c r="L13" s="1">
        <f t="shared" ref="L13:L41" si="2">(SUM(E13:I13))/((COUNT(E13:I13)))</f>
        <v>94.67090585272544</v>
      </c>
      <c r="M13" s="1">
        <f t="shared" si="1"/>
        <v>6.4691685388771063</v>
      </c>
      <c r="N13" s="1"/>
    </row>
    <row r="14" spans="3:23" x14ac:dyDescent="0.55000000000000004">
      <c r="D14">
        <v>2.5</v>
      </c>
      <c r="E14" s="1"/>
      <c r="F14" s="1"/>
      <c r="G14" s="1"/>
      <c r="H14" s="1">
        <v>99.883412309791893</v>
      </c>
      <c r="I14" s="1">
        <v>93.461673790056281</v>
      </c>
      <c r="J14" s="1"/>
      <c r="K14" s="1"/>
      <c r="L14" s="1">
        <f t="shared" si="2"/>
        <v>96.672543049924087</v>
      </c>
      <c r="M14" s="1">
        <f t="shared" si="1"/>
        <v>3.2108692598678057</v>
      </c>
      <c r="N14" s="1"/>
    </row>
    <row r="15" spans="3:23" x14ac:dyDescent="0.55000000000000004">
      <c r="D15">
        <v>5</v>
      </c>
      <c r="E15" s="1"/>
      <c r="F15" s="1"/>
      <c r="G15" s="1"/>
      <c r="H15" s="1">
        <v>104.36077705940352</v>
      </c>
      <c r="I15" s="1">
        <v>116.14055088288033</v>
      </c>
      <c r="J15" s="1"/>
      <c r="K15" s="1"/>
      <c r="L15" s="1">
        <f t="shared" si="2"/>
        <v>110.25066397114193</v>
      </c>
      <c r="M15" s="1">
        <f t="shared" si="1"/>
        <v>5.8898869117384072</v>
      </c>
      <c r="N15" s="1"/>
    </row>
    <row r="16" spans="3:23" x14ac:dyDescent="0.55000000000000004">
      <c r="D16">
        <v>10</v>
      </c>
      <c r="E16" s="1"/>
      <c r="F16" s="1"/>
      <c r="G16" s="1"/>
      <c r="H16" s="1">
        <v>96.181400702294653</v>
      </c>
      <c r="I16" s="1">
        <v>81.770509799103039</v>
      </c>
      <c r="J16" s="1"/>
      <c r="K16" s="1"/>
      <c r="L16" s="1">
        <f t="shared" si="2"/>
        <v>88.975955250698846</v>
      </c>
      <c r="M16" s="1">
        <f t="shared" si="1"/>
        <v>7.2054454515958071</v>
      </c>
      <c r="N16" s="1"/>
    </row>
    <row r="17" spans="3:14" x14ac:dyDescent="0.55000000000000004"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55000000000000004">
      <c r="E18" s="1"/>
      <c r="F18" s="1"/>
      <c r="G18" s="1"/>
      <c r="H18" s="1" t="s">
        <v>10</v>
      </c>
      <c r="I18" s="1"/>
      <c r="J18" s="1"/>
      <c r="K18" s="1"/>
      <c r="L18" s="1"/>
      <c r="M18" s="1"/>
      <c r="N18" s="1"/>
    </row>
    <row r="19" spans="3:14" x14ac:dyDescent="0.55000000000000004">
      <c r="C19" t="s">
        <v>1</v>
      </c>
      <c r="D19">
        <v>0.1</v>
      </c>
      <c r="E19" s="1">
        <v>131.85980423113358</v>
      </c>
      <c r="F19" s="1"/>
      <c r="G19" s="1"/>
      <c r="H19" s="1"/>
      <c r="I19" s="1"/>
      <c r="J19" s="1"/>
      <c r="K19" s="1"/>
      <c r="L19" s="1">
        <f t="shared" si="2"/>
        <v>131.85980423113358</v>
      </c>
      <c r="M19" s="1"/>
      <c r="N19" s="1"/>
    </row>
    <row r="20" spans="3:14" x14ac:dyDescent="0.55000000000000004">
      <c r="C20" t="s">
        <v>12</v>
      </c>
      <c r="D20">
        <v>0.5</v>
      </c>
      <c r="E20" s="1">
        <v>116.19829491632458</v>
      </c>
      <c r="F20" s="1">
        <v>111.96067957774144</v>
      </c>
      <c r="G20" s="1"/>
      <c r="H20" s="1">
        <v>103.41170920862575</v>
      </c>
      <c r="I20" s="1"/>
      <c r="J20" s="1"/>
      <c r="K20" s="1"/>
      <c r="L20" s="1">
        <f t="shared" si="2"/>
        <v>110.5235612342306</v>
      </c>
      <c r="M20" s="1">
        <f t="shared" si="1"/>
        <v>3.7604598728091561</v>
      </c>
      <c r="N20" s="1"/>
    </row>
    <row r="21" spans="3:14" x14ac:dyDescent="0.55000000000000004">
      <c r="D21">
        <v>1</v>
      </c>
      <c r="E21" s="1">
        <v>116.32459741079886</v>
      </c>
      <c r="F21" s="1">
        <v>112.828304580991</v>
      </c>
      <c r="G21" s="1"/>
      <c r="H21" s="1">
        <v>107.94491474911014</v>
      </c>
      <c r="I21" s="1"/>
      <c r="J21" s="1"/>
      <c r="K21" s="1"/>
      <c r="L21" s="1">
        <f t="shared" si="2"/>
        <v>112.36593891363333</v>
      </c>
      <c r="M21" s="1">
        <f t="shared" si="1"/>
        <v>2.4300279069326862</v>
      </c>
      <c r="N21" s="1"/>
    </row>
    <row r="22" spans="3:14" x14ac:dyDescent="0.55000000000000004">
      <c r="D22">
        <v>2.5</v>
      </c>
      <c r="E22" s="1"/>
      <c r="F22" s="1">
        <v>110.42639426418528</v>
      </c>
      <c r="G22" s="1"/>
      <c r="H22" s="1">
        <v>103.67579959096362</v>
      </c>
      <c r="I22" s="1"/>
      <c r="J22" s="1"/>
      <c r="K22" s="1"/>
      <c r="L22" s="1">
        <f t="shared" si="2"/>
        <v>107.05109692757445</v>
      </c>
      <c r="M22" s="1">
        <f t="shared" si="1"/>
        <v>3.3752973366108279</v>
      </c>
      <c r="N22" s="1"/>
    </row>
    <row r="23" spans="3:14" x14ac:dyDescent="0.55000000000000004">
      <c r="D23">
        <v>5</v>
      </c>
      <c r="E23" s="1">
        <v>108.49384275339438</v>
      </c>
      <c r="F23" s="1">
        <v>104.10767319721319</v>
      </c>
      <c r="G23" s="1"/>
      <c r="H23" s="1">
        <v>93.943454136173159</v>
      </c>
      <c r="I23" s="1"/>
      <c r="J23" s="1"/>
      <c r="K23" s="1"/>
      <c r="L23" s="1">
        <f t="shared" si="2"/>
        <v>102.18165669559357</v>
      </c>
      <c r="M23" s="1">
        <f t="shared" si="1"/>
        <v>4.3093157578059298</v>
      </c>
      <c r="N23" s="1"/>
    </row>
    <row r="24" spans="3:14" x14ac:dyDescent="0.55000000000000004">
      <c r="D24">
        <v>10</v>
      </c>
      <c r="E24" s="1">
        <v>88.72750236817177</v>
      </c>
      <c r="F24" s="1">
        <v>87.706882864055501</v>
      </c>
      <c r="G24" s="1"/>
      <c r="H24" s="1">
        <v>69.928035874216746</v>
      </c>
      <c r="I24" s="1"/>
      <c r="J24" s="1"/>
      <c r="K24" s="1"/>
      <c r="L24" s="1">
        <f t="shared" si="2"/>
        <v>82.120807035481334</v>
      </c>
      <c r="M24" s="1">
        <f t="shared" si="1"/>
        <v>6.1035008393071815</v>
      </c>
      <c r="N24" s="1"/>
    </row>
    <row r="25" spans="3:14" x14ac:dyDescent="0.55000000000000004"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55000000000000004">
      <c r="E26" s="1"/>
      <c r="F26" s="1"/>
      <c r="G26" s="1"/>
      <c r="H26" s="1" t="s">
        <v>10</v>
      </c>
      <c r="I26" s="1"/>
      <c r="J26" s="1"/>
      <c r="K26" s="1"/>
      <c r="L26" s="1"/>
      <c r="M26" s="1"/>
      <c r="N26" s="1"/>
    </row>
    <row r="27" spans="3:14" x14ac:dyDescent="0.55000000000000004">
      <c r="C27" t="s">
        <v>2</v>
      </c>
      <c r="D27">
        <v>0.1</v>
      </c>
      <c r="E27" s="1">
        <v>106.15724660562049</v>
      </c>
      <c r="F27" s="1"/>
      <c r="G27" s="1"/>
      <c r="H27" s="1"/>
      <c r="I27" s="1"/>
      <c r="J27" s="1"/>
      <c r="K27" s="1"/>
      <c r="L27" s="1">
        <f t="shared" si="2"/>
        <v>106.15724660562049</v>
      </c>
      <c r="M27" s="1"/>
      <c r="N27" s="1"/>
    </row>
    <row r="28" spans="3:14" x14ac:dyDescent="0.55000000000000004">
      <c r="C28" t="s">
        <v>13</v>
      </c>
      <c r="D28">
        <v>0.5</v>
      </c>
      <c r="E28" s="1">
        <v>129.90211556678244</v>
      </c>
      <c r="F28" s="1">
        <v>107.2677032447555</v>
      </c>
      <c r="G28" s="1"/>
      <c r="H28" s="1">
        <v>109.17773332064178</v>
      </c>
      <c r="I28" s="1"/>
      <c r="J28" s="1"/>
      <c r="K28" s="1"/>
      <c r="L28" s="1">
        <f t="shared" si="2"/>
        <v>115.4491840440599</v>
      </c>
      <c r="M28" s="1">
        <f t="shared" si="1"/>
        <v>7.2474702695280202</v>
      </c>
      <c r="N28" s="1"/>
    </row>
    <row r="29" spans="3:14" x14ac:dyDescent="0.55000000000000004">
      <c r="D29">
        <v>1</v>
      </c>
      <c r="E29" s="1">
        <v>123.39753710135774</v>
      </c>
      <c r="F29" s="1">
        <v>101.71827263411724</v>
      </c>
      <c r="G29" s="1"/>
      <c r="H29" s="1">
        <v>109.37538476202859</v>
      </c>
      <c r="I29" s="1"/>
      <c r="J29" s="1"/>
      <c r="K29" s="1"/>
      <c r="L29" s="1">
        <f t="shared" si="2"/>
        <v>111.49706483250118</v>
      </c>
      <c r="M29" s="1">
        <f t="shared" si="1"/>
        <v>6.347539462952545</v>
      </c>
      <c r="N29" s="1"/>
    </row>
    <row r="30" spans="3:14" x14ac:dyDescent="0.55000000000000004">
      <c r="D30">
        <v>2.5</v>
      </c>
      <c r="E30" s="1"/>
      <c r="F30" s="1">
        <v>110.78815789627883</v>
      </c>
      <c r="G30" s="1"/>
      <c r="H30" s="1">
        <v>112.5594584282446</v>
      </c>
      <c r="I30" s="1"/>
      <c r="J30" s="1"/>
      <c r="K30" s="1"/>
      <c r="L30" s="1">
        <f t="shared" si="2"/>
        <v>111.67380816226171</v>
      </c>
      <c r="M30" s="1">
        <f t="shared" si="1"/>
        <v>0.88565026598288199</v>
      </c>
      <c r="N30" s="1"/>
    </row>
    <row r="31" spans="3:14" x14ac:dyDescent="0.55000000000000004">
      <c r="D31">
        <v>5</v>
      </c>
      <c r="E31" s="1">
        <v>119.16640353646986</v>
      </c>
      <c r="F31" s="1">
        <v>110.05177589856278</v>
      </c>
      <c r="G31" s="1"/>
      <c r="H31" s="1">
        <v>113.00522094234719</v>
      </c>
      <c r="I31" s="1"/>
      <c r="J31" s="1"/>
      <c r="K31" s="1"/>
      <c r="L31" s="1">
        <f t="shared" si="2"/>
        <v>114.07446679245994</v>
      </c>
      <c r="M31" s="1">
        <f t="shared" si="1"/>
        <v>2.684931672650932</v>
      </c>
      <c r="N31" s="1"/>
    </row>
    <row r="32" spans="3:14" x14ac:dyDescent="0.55000000000000004">
      <c r="D32">
        <v>10</v>
      </c>
      <c r="E32" s="1">
        <v>117.7770760972529</v>
      </c>
      <c r="F32" s="1">
        <v>103.8911546071956</v>
      </c>
      <c r="G32" s="1"/>
      <c r="H32" s="1">
        <v>104.37570886494795</v>
      </c>
      <c r="I32" s="1"/>
      <c r="J32" s="1"/>
      <c r="K32" s="1"/>
      <c r="L32" s="1">
        <f t="shared" si="2"/>
        <v>108.68131318979881</v>
      </c>
      <c r="M32" s="1">
        <f t="shared" si="1"/>
        <v>4.5500320643060546</v>
      </c>
      <c r="N32" s="1"/>
    </row>
    <row r="33" spans="3:14" x14ac:dyDescent="0.55000000000000004"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55000000000000004">
      <c r="C34" t="s">
        <v>3</v>
      </c>
      <c r="D34">
        <v>0.1</v>
      </c>
      <c r="E34" s="1">
        <v>129.77581307230818</v>
      </c>
      <c r="F34" s="1"/>
      <c r="G34" s="1"/>
      <c r="H34" s="1"/>
      <c r="I34" s="1"/>
      <c r="J34" s="1"/>
      <c r="K34" s="1"/>
      <c r="L34" s="1">
        <f t="shared" si="2"/>
        <v>129.77581307230818</v>
      </c>
      <c r="M34" s="1"/>
      <c r="N34" s="1"/>
    </row>
    <row r="35" spans="3:14" x14ac:dyDescent="0.55000000000000004">
      <c r="C35" t="s">
        <v>16</v>
      </c>
      <c r="D35">
        <v>0.5</v>
      </c>
      <c r="E35" s="1">
        <v>43.38490685191033</v>
      </c>
      <c r="F35" s="1">
        <v>63.377676087786661</v>
      </c>
      <c r="G35" s="1"/>
      <c r="H35" s="1"/>
      <c r="I35" s="1">
        <v>33.785334737819475</v>
      </c>
      <c r="J35" s="1"/>
      <c r="K35" s="1"/>
      <c r="L35" s="1">
        <f t="shared" si="2"/>
        <v>46.849305892505491</v>
      </c>
      <c r="M35" s="1">
        <f t="shared" si="1"/>
        <v>8.7164253410367305</v>
      </c>
      <c r="N35" s="1"/>
    </row>
    <row r="36" spans="3:14" x14ac:dyDescent="0.55000000000000004">
      <c r="D36">
        <v>1</v>
      </c>
      <c r="E36" s="1">
        <v>26.397221345121562</v>
      </c>
      <c r="F36" s="1">
        <v>37.764441285943654</v>
      </c>
      <c r="G36" s="1"/>
      <c r="H36" s="1"/>
      <c r="I36" s="1">
        <v>36.696559806964288</v>
      </c>
      <c r="J36" s="1"/>
      <c r="K36" s="1"/>
      <c r="L36" s="1">
        <f t="shared" si="2"/>
        <v>33.619407479343167</v>
      </c>
      <c r="M36" s="1">
        <f t="shared" si="1"/>
        <v>3.6242273719738756</v>
      </c>
      <c r="N36" s="1"/>
    </row>
    <row r="37" spans="3:14" x14ac:dyDescent="0.55000000000000004">
      <c r="D37">
        <v>2.5</v>
      </c>
      <c r="E37" s="1"/>
      <c r="F37" s="1">
        <v>26.547964100923117</v>
      </c>
      <c r="G37" s="1"/>
      <c r="H37" s="1"/>
      <c r="I37" s="1">
        <v>31.49997530939433</v>
      </c>
      <c r="J37" s="1"/>
      <c r="K37" s="1"/>
      <c r="L37" s="1">
        <f t="shared" si="2"/>
        <v>29.023969705158724</v>
      </c>
      <c r="M37" s="1">
        <f t="shared" si="1"/>
        <v>2.4760056042356062</v>
      </c>
      <c r="N37" s="1"/>
    </row>
    <row r="38" spans="3:14" x14ac:dyDescent="0.55000000000000004">
      <c r="D38">
        <v>5</v>
      </c>
      <c r="E38" s="1">
        <v>18.629617934954215</v>
      </c>
      <c r="F38" s="1">
        <v>32.785084843087738</v>
      </c>
      <c r="G38" s="1"/>
      <c r="H38" s="1"/>
      <c r="I38" s="1">
        <v>12.226073326148107</v>
      </c>
      <c r="J38" s="1"/>
      <c r="K38" s="1"/>
      <c r="L38" s="1">
        <f t="shared" si="2"/>
        <v>21.213592034730024</v>
      </c>
      <c r="M38" s="1">
        <f t="shared" si="1"/>
        <v>6.0738765833594863</v>
      </c>
      <c r="N38" s="1"/>
    </row>
    <row r="39" spans="3:14" x14ac:dyDescent="0.55000000000000004">
      <c r="D39">
        <v>10</v>
      </c>
      <c r="E39" s="1">
        <v>15.724660562046102</v>
      </c>
      <c r="F39" s="1">
        <v>26.048813832036316</v>
      </c>
      <c r="G39" s="1"/>
      <c r="H39" s="1"/>
      <c r="I39" s="1">
        <v>27.138398424326894</v>
      </c>
      <c r="J39" s="1"/>
      <c r="K39" s="1"/>
      <c r="L39" s="1">
        <f t="shared" si="2"/>
        <v>22.970624272803104</v>
      </c>
      <c r="M39" s="1">
        <f t="shared" si="1"/>
        <v>3.6366097407312776</v>
      </c>
      <c r="N39" s="1"/>
    </row>
    <row r="40" spans="3:14" x14ac:dyDescent="0.55000000000000004"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3:14" x14ac:dyDescent="0.55000000000000004">
      <c r="C41" t="s">
        <v>4</v>
      </c>
      <c r="D41">
        <v>0.1</v>
      </c>
      <c r="E41" s="1">
        <v>94.347963372276595</v>
      </c>
      <c r="F41" s="1"/>
      <c r="G41" s="1"/>
      <c r="H41" s="1"/>
      <c r="I41" s="1"/>
      <c r="J41" s="1"/>
      <c r="K41" s="1"/>
      <c r="L41" s="1">
        <f t="shared" si="2"/>
        <v>94.347963372276595</v>
      </c>
      <c r="M41" s="1"/>
      <c r="N41" s="1"/>
    </row>
    <row r="42" spans="3:14" x14ac:dyDescent="0.55000000000000004">
      <c r="C42" t="s">
        <v>15</v>
      </c>
      <c r="D42">
        <v>0.5</v>
      </c>
      <c r="E42" s="1">
        <v>91.632459741079884</v>
      </c>
      <c r="F42" s="1">
        <v>88.341462588601289</v>
      </c>
      <c r="G42" s="1"/>
      <c r="I42" s="1">
        <v>99.712762257972273</v>
      </c>
      <c r="J42" s="1">
        <v>82.666767818532733</v>
      </c>
      <c r="K42" s="1">
        <v>92.574500095206957</v>
      </c>
      <c r="L42" s="1">
        <f>(SUM(E42:K42))/((COUNT(E42:K42)))</f>
        <v>90.985590500278619</v>
      </c>
      <c r="M42" s="1">
        <f>STDEV(E42:K42)/SQRT(COUNT(E42:K42))</f>
        <v>2.7865823478544178</v>
      </c>
      <c r="N42" s="1"/>
    </row>
    <row r="43" spans="3:14" x14ac:dyDescent="0.55000000000000004">
      <c r="D43">
        <v>1</v>
      </c>
      <c r="E43" s="1">
        <v>0.10299968424376381</v>
      </c>
      <c r="F43" s="1">
        <v>88.144640392541376</v>
      </c>
      <c r="G43" s="1"/>
      <c r="I43" s="1">
        <v>115.47792207369376</v>
      </c>
      <c r="J43" s="1">
        <v>87.254430365779882</v>
      </c>
      <c r="K43" s="1">
        <v>92.673518183023504</v>
      </c>
      <c r="L43" s="1">
        <f t="shared" ref="L43:L69" si="3">(SUM(E43:K43))/((COUNT(E43:K43)))</f>
        <v>76.730702139856447</v>
      </c>
      <c r="M43" s="1">
        <f t="shared" ref="M43:M63" si="4">STDEV(E43:K43)/SQRT(COUNT(E43:K43))</f>
        <v>19.834757449767999</v>
      </c>
      <c r="N43" s="1"/>
    </row>
    <row r="44" spans="3:14" x14ac:dyDescent="0.55000000000000004">
      <c r="D44">
        <v>2.5</v>
      </c>
      <c r="E44" s="1"/>
      <c r="F44" s="1">
        <v>95.154641158585278</v>
      </c>
      <c r="G44" s="1"/>
      <c r="I44" s="1">
        <v>75.979652426195997</v>
      </c>
      <c r="J44" s="1">
        <v>80.681277669260638</v>
      </c>
      <c r="K44" s="1">
        <v>69.90060184775875</v>
      </c>
      <c r="L44" s="1">
        <f t="shared" si="3"/>
        <v>80.429043275450169</v>
      </c>
      <c r="M44" s="1">
        <f t="shared" si="4"/>
        <v>5.3816974787310903</v>
      </c>
      <c r="N44" s="1"/>
    </row>
    <row r="45" spans="3:14" x14ac:dyDescent="0.55000000000000004">
      <c r="D45">
        <v>5</v>
      </c>
      <c r="E45" s="1">
        <v>78.307546574044835</v>
      </c>
      <c r="F45" s="1">
        <v>78.64431700825034</v>
      </c>
      <c r="G45" s="1"/>
      <c r="I45" s="1">
        <v>78.298834954822041</v>
      </c>
      <c r="J45" s="1">
        <v>59.002591393273605</v>
      </c>
      <c r="K45" s="1">
        <v>59.141263204846986</v>
      </c>
      <c r="L45" s="1">
        <f t="shared" si="3"/>
        <v>70.678910627047557</v>
      </c>
      <c r="M45" s="1">
        <f t="shared" si="4"/>
        <v>4.7389913002586583</v>
      </c>
      <c r="N45" s="1"/>
    </row>
    <row r="46" spans="3:14" x14ac:dyDescent="0.55000000000000004">
      <c r="D46">
        <v>10</v>
      </c>
      <c r="E46" s="1">
        <v>60.119987369750547</v>
      </c>
      <c r="F46" s="1">
        <v>56.050404368612426</v>
      </c>
      <c r="G46" s="1"/>
      <c r="I46" s="1">
        <v>80.127227154181639</v>
      </c>
      <c r="J46" s="1">
        <v>44.160114125950734</v>
      </c>
      <c r="K46" s="1">
        <v>37.248816590942354</v>
      </c>
      <c r="L46" s="1">
        <f t="shared" si="3"/>
        <v>55.541309921887546</v>
      </c>
      <c r="M46" s="1">
        <f t="shared" si="4"/>
        <v>7.3818619618921169</v>
      </c>
      <c r="N46" s="1"/>
    </row>
    <row r="47" spans="3:14" x14ac:dyDescent="0.55000000000000004">
      <c r="L47" s="1"/>
      <c r="M47" s="1"/>
    </row>
    <row r="48" spans="3:14" x14ac:dyDescent="0.55000000000000004">
      <c r="C48" t="s">
        <v>17</v>
      </c>
      <c r="D48">
        <v>2.5000000000000001E-2</v>
      </c>
      <c r="J48">
        <v>40.986159903206811</v>
      </c>
      <c r="K48">
        <v>55.417355996914864</v>
      </c>
      <c r="L48" s="1">
        <f t="shared" si="3"/>
        <v>48.201757950060838</v>
      </c>
      <c r="M48" s="1">
        <f t="shared" si="4"/>
        <v>7.215598046854022</v>
      </c>
    </row>
    <row r="49" spans="3:13" x14ac:dyDescent="0.55000000000000004">
      <c r="D49">
        <v>0.05</v>
      </c>
      <c r="I49">
        <v>44.028646495816055</v>
      </c>
      <c r="J49">
        <v>16.702379390124928</v>
      </c>
      <c r="K49">
        <v>13.401119263920821</v>
      </c>
      <c r="L49" s="1">
        <f t="shared" si="3"/>
        <v>24.710715049953933</v>
      </c>
      <c r="M49" s="1">
        <f t="shared" si="4"/>
        <v>9.7058648269227419</v>
      </c>
    </row>
    <row r="50" spans="3:13" x14ac:dyDescent="0.55000000000000004">
      <c r="D50">
        <v>0.1</v>
      </c>
      <c r="I50">
        <v>20.669504787762012</v>
      </c>
      <c r="J50">
        <v>5.0713656616096605</v>
      </c>
      <c r="K50">
        <v>4.2847769276397001</v>
      </c>
      <c r="L50" s="1">
        <f t="shared" si="3"/>
        <v>10.008549125670458</v>
      </c>
      <c r="M50" s="1">
        <f t="shared" si="4"/>
        <v>5.3353119927802268</v>
      </c>
    </row>
    <row r="51" spans="3:13" x14ac:dyDescent="0.55000000000000004">
      <c r="D51">
        <v>0.2</v>
      </c>
      <c r="G51" s="3">
        <v>88.981815055767726</v>
      </c>
      <c r="I51">
        <v>43.999200601019929</v>
      </c>
      <c r="J51">
        <v>0.49965025540202351</v>
      </c>
      <c r="K51">
        <v>2.5718653934061573</v>
      </c>
      <c r="L51" s="1">
        <f>(SUM(H51:K51))/((COUNT(H51:K51)))</f>
        <v>15.690238749942703</v>
      </c>
      <c r="M51" s="1">
        <f t="shared" si="4"/>
        <v>20.8825772424888</v>
      </c>
    </row>
    <row r="52" spans="3:13" x14ac:dyDescent="0.55000000000000004">
      <c r="D52">
        <v>0.4</v>
      </c>
      <c r="J52">
        <v>0.39179222953951032</v>
      </c>
      <c r="K52">
        <v>1.7175939376389504</v>
      </c>
      <c r="L52" s="1">
        <f t="shared" si="3"/>
        <v>1.0546930835892303</v>
      </c>
      <c r="M52" s="1">
        <f t="shared" si="4"/>
        <v>0.6629008540497201</v>
      </c>
    </row>
    <row r="53" spans="3:13" x14ac:dyDescent="0.55000000000000004">
      <c r="L53" s="1"/>
      <c r="M53" s="1"/>
    </row>
    <row r="54" spans="3:13" x14ac:dyDescent="0.55000000000000004">
      <c r="C54" t="s">
        <v>36</v>
      </c>
      <c r="J54">
        <v>64.396058354581115</v>
      </c>
      <c r="K54">
        <v>55.900877587670728</v>
      </c>
      <c r="L54" s="1"/>
      <c r="M54" s="1"/>
    </row>
    <row r="55" spans="3:13" x14ac:dyDescent="0.55000000000000004">
      <c r="C55" t="s">
        <v>37</v>
      </c>
      <c r="L55" s="1"/>
      <c r="M55" s="1"/>
    </row>
    <row r="56" spans="3:13" x14ac:dyDescent="0.55000000000000004">
      <c r="L56" s="1"/>
      <c r="M56" s="1"/>
    </row>
    <row r="57" spans="3:13" x14ac:dyDescent="0.55000000000000004">
      <c r="C57" t="s">
        <v>19</v>
      </c>
      <c r="D57" t="s">
        <v>24</v>
      </c>
      <c r="F57" s="1"/>
      <c r="G57" s="1"/>
      <c r="H57" s="1"/>
      <c r="I57" s="1"/>
      <c r="J57" s="1">
        <v>98.897857702316657</v>
      </c>
      <c r="K57" s="1"/>
      <c r="L57" s="1">
        <f t="shared" si="3"/>
        <v>98.897857702316657</v>
      </c>
      <c r="M57" s="1"/>
    </row>
    <row r="58" spans="3:13" x14ac:dyDescent="0.55000000000000004">
      <c r="C58" t="s">
        <v>20</v>
      </c>
      <c r="D58" t="s">
        <v>25</v>
      </c>
      <c r="F58" s="1"/>
      <c r="G58" s="1"/>
      <c r="H58" s="1"/>
      <c r="I58" s="1"/>
      <c r="J58" s="1">
        <v>98.66896290367211</v>
      </c>
      <c r="K58" s="1"/>
      <c r="L58" s="1">
        <f t="shared" si="3"/>
        <v>98.66896290367211</v>
      </c>
      <c r="M58" s="1"/>
    </row>
    <row r="59" spans="3:13" x14ac:dyDescent="0.55000000000000004">
      <c r="C59" t="s">
        <v>21</v>
      </c>
      <c r="D59" t="s">
        <v>26</v>
      </c>
      <c r="F59" s="1"/>
      <c r="G59" s="1"/>
      <c r="H59" s="1"/>
      <c r="I59" s="1"/>
      <c r="J59" s="1">
        <v>104.57368354456879</v>
      </c>
      <c r="K59" s="1"/>
      <c r="L59" s="1">
        <f t="shared" si="3"/>
        <v>104.57368354456879</v>
      </c>
      <c r="M59" s="1"/>
    </row>
    <row r="60" spans="3:13" x14ac:dyDescent="0.55000000000000004">
      <c r="D60" t="s">
        <v>27</v>
      </c>
      <c r="F60" s="1"/>
      <c r="G60" s="1"/>
      <c r="H60" s="1"/>
      <c r="I60" s="1"/>
      <c r="J60" s="1">
        <v>101.60977825568219</v>
      </c>
      <c r="K60" s="1"/>
      <c r="L60" s="1">
        <f t="shared" si="3"/>
        <v>101.60977825568219</v>
      </c>
      <c r="M60" s="1"/>
    </row>
    <row r="61" spans="3:13" x14ac:dyDescent="0.55000000000000004">
      <c r="D61" t="s">
        <v>28</v>
      </c>
      <c r="F61" s="1"/>
      <c r="G61" s="1"/>
      <c r="H61" s="1"/>
      <c r="I61" s="1"/>
      <c r="J61" s="1">
        <v>102.74847204192237</v>
      </c>
      <c r="K61" s="1">
        <v>95.752281470418893</v>
      </c>
      <c r="L61" s="1">
        <f t="shared" si="3"/>
        <v>99.250376756170624</v>
      </c>
      <c r="M61" s="1">
        <f t="shared" si="4"/>
        <v>3.498095285751738</v>
      </c>
    </row>
    <row r="62" spans="3:13" x14ac:dyDescent="0.55000000000000004">
      <c r="D62" t="s">
        <v>23</v>
      </c>
      <c r="F62" s="1"/>
      <c r="G62" s="1"/>
      <c r="H62" s="1"/>
      <c r="I62" s="1"/>
      <c r="J62" s="1"/>
      <c r="K62" s="1">
        <v>102.66651694606827</v>
      </c>
      <c r="L62" s="1">
        <f t="shared" si="3"/>
        <v>102.66651694606827</v>
      </c>
      <c r="M62" s="1"/>
    </row>
    <row r="63" spans="3:13" x14ac:dyDescent="0.55000000000000004">
      <c r="D63">
        <v>0</v>
      </c>
      <c r="F63" s="1"/>
      <c r="G63" s="1"/>
      <c r="H63" s="1"/>
      <c r="I63" s="1"/>
      <c r="J63" s="1">
        <v>100.00000811657357</v>
      </c>
      <c r="K63" s="1">
        <v>99.999996576393215</v>
      </c>
      <c r="L63" s="1">
        <f t="shared" si="3"/>
        <v>100.0000023464834</v>
      </c>
      <c r="M63" s="1">
        <f t="shared" si="4"/>
        <v>5.770090176326903E-6</v>
      </c>
    </row>
    <row r="64" spans="3:13" x14ac:dyDescent="0.55000000000000004">
      <c r="F64" s="1"/>
      <c r="G64" s="1"/>
      <c r="H64" s="1"/>
      <c r="I64" s="1"/>
      <c r="J64" s="1"/>
      <c r="K64" s="1"/>
      <c r="L64" s="1"/>
      <c r="M64" s="1"/>
    </row>
    <row r="65" spans="3:18" x14ac:dyDescent="0.55000000000000004">
      <c r="F65" s="1"/>
      <c r="G65" s="1"/>
      <c r="H65" s="1"/>
      <c r="I65" s="1"/>
      <c r="J65" s="1"/>
      <c r="K65" s="1"/>
      <c r="L65" s="1"/>
      <c r="M65" s="1"/>
    </row>
    <row r="66" spans="3:18" x14ac:dyDescent="0.55000000000000004">
      <c r="C66" t="s">
        <v>22</v>
      </c>
      <c r="D66" t="s">
        <v>24</v>
      </c>
      <c r="F66" s="1"/>
      <c r="G66" s="1"/>
      <c r="H66" s="1"/>
      <c r="I66" s="1"/>
      <c r="J66">
        <v>96.983870888697524</v>
      </c>
      <c r="K66" s="1"/>
      <c r="L66" s="1">
        <f t="shared" si="3"/>
        <v>96.983870888697524</v>
      </c>
      <c r="M66" s="1"/>
    </row>
    <row r="67" spans="3:18" x14ac:dyDescent="0.55000000000000004">
      <c r="C67" t="s">
        <v>38</v>
      </c>
      <c r="D67" t="s">
        <v>25</v>
      </c>
      <c r="F67" s="1"/>
      <c r="G67" s="1"/>
      <c r="H67" s="1"/>
      <c r="I67" s="1"/>
      <c r="J67">
        <v>85.569016794053184</v>
      </c>
      <c r="K67" s="1"/>
      <c r="L67" s="1">
        <f t="shared" si="3"/>
        <v>85.569016794053184</v>
      </c>
      <c r="M67" s="1"/>
    </row>
    <row r="68" spans="3:18" x14ac:dyDescent="0.55000000000000004">
      <c r="D68" t="s">
        <v>26</v>
      </c>
      <c r="F68" s="1"/>
      <c r="G68" s="1"/>
      <c r="H68" s="1"/>
      <c r="I68" s="1"/>
      <c r="J68">
        <v>93.917356003862551</v>
      </c>
      <c r="K68" s="1"/>
      <c r="L68" s="1">
        <f t="shared" si="3"/>
        <v>93.917356003862551</v>
      </c>
      <c r="M68" s="1"/>
    </row>
    <row r="69" spans="3:18" x14ac:dyDescent="0.55000000000000004">
      <c r="D69" t="s">
        <v>27</v>
      </c>
      <c r="F69" s="1"/>
      <c r="G69" s="1"/>
      <c r="H69" s="1"/>
      <c r="I69" s="1"/>
      <c r="J69">
        <v>93.206304412570702</v>
      </c>
      <c r="K69" s="1"/>
      <c r="L69" s="1">
        <f t="shared" si="3"/>
        <v>93.206304412570702</v>
      </c>
      <c r="M69" s="1"/>
    </row>
    <row r="70" spans="3:18" x14ac:dyDescent="0.55000000000000004">
      <c r="D70" t="s">
        <v>28</v>
      </c>
      <c r="F70" s="1"/>
      <c r="G70" s="1"/>
      <c r="H70" s="1"/>
      <c r="I70" s="1"/>
      <c r="J70" s="1">
        <v>95.024451301751299</v>
      </c>
      <c r="K70">
        <v>96.167925473666998</v>
      </c>
      <c r="L70" s="1">
        <f>(SUM(E70:K70))/((COUNT(E70:K70)))</f>
        <v>95.596188387709148</v>
      </c>
      <c r="M70" s="1">
        <f>STDEV(E70:K70)/SQRT(COUNT(E70:K70))</f>
        <v>0.57173708595784944</v>
      </c>
    </row>
    <row r="71" spans="3:18" x14ac:dyDescent="0.55000000000000004">
      <c r="D71" t="s">
        <v>23</v>
      </c>
      <c r="F71" s="1"/>
      <c r="G71" s="1"/>
      <c r="H71" s="1"/>
      <c r="I71" s="1"/>
      <c r="J71" s="1"/>
      <c r="K71">
        <v>94.728636602723398</v>
      </c>
      <c r="L71" s="1">
        <f>(SUM(E71:K71))/((COUNT(E71:K71)))</f>
        <v>94.728636602723398</v>
      </c>
      <c r="M71" s="1"/>
    </row>
    <row r="72" spans="3:18" x14ac:dyDescent="0.55000000000000004">
      <c r="D72">
        <v>0</v>
      </c>
      <c r="F72" s="1"/>
      <c r="G72" s="1"/>
      <c r="H72" s="1"/>
      <c r="I72" s="1"/>
      <c r="J72" s="1">
        <v>99.999986455030069</v>
      </c>
      <c r="K72">
        <v>99.999994078248051</v>
      </c>
      <c r="L72" s="1">
        <f>(SUM(E72:K72))/((COUNT(E72:K72)))</f>
        <v>99.99999026663906</v>
      </c>
      <c r="M72" s="1">
        <f>STDEV(E72:K72)/SQRT(COUNT(E72:K72))</f>
        <v>3.8116089911000017E-6</v>
      </c>
    </row>
    <row r="73" spans="3:18" x14ac:dyDescent="0.55000000000000004">
      <c r="F73" s="1"/>
      <c r="G73" s="1"/>
      <c r="H73" s="1"/>
      <c r="I73" s="1"/>
      <c r="J73" s="1"/>
      <c r="K73" s="1"/>
      <c r="L73" s="1"/>
      <c r="M73" s="1"/>
    </row>
    <row r="74" spans="3:18" x14ac:dyDescent="0.55000000000000004">
      <c r="C74" t="s">
        <v>22</v>
      </c>
      <c r="D74" t="s">
        <v>24</v>
      </c>
      <c r="F74" s="1"/>
      <c r="G74" s="1"/>
      <c r="H74" s="1"/>
      <c r="I74" s="1"/>
      <c r="J74">
        <v>58.313743814849552</v>
      </c>
      <c r="K74" s="1"/>
      <c r="L74" s="1">
        <f t="shared" ref="L74:L88" si="5">(SUM(E74:K74))/((COUNT(E74:K74)))</f>
        <v>58.313743814849552</v>
      </c>
      <c r="M74" s="1" t="e">
        <f t="shared" ref="M74:M88" si="6">STDEV(E74:K74)/SQRT(COUNT(E74:K74))</f>
        <v>#DIV/0!</v>
      </c>
    </row>
    <row r="75" spans="3:18" x14ac:dyDescent="0.55000000000000004">
      <c r="C75" t="s">
        <v>39</v>
      </c>
      <c r="D75" t="s">
        <v>25</v>
      </c>
      <c r="F75" s="1"/>
      <c r="G75" s="1"/>
      <c r="H75" s="1"/>
      <c r="I75" s="1"/>
      <c r="J75">
        <v>51.450304860934281</v>
      </c>
      <c r="K75" s="1"/>
      <c r="L75" s="1">
        <f t="shared" si="5"/>
        <v>51.450304860934281</v>
      </c>
      <c r="M75" s="1" t="e">
        <f t="shared" si="6"/>
        <v>#DIV/0!</v>
      </c>
      <c r="R75">
        <v>60.127251451113558</v>
      </c>
    </row>
    <row r="76" spans="3:18" x14ac:dyDescent="0.55000000000000004">
      <c r="D76" t="s">
        <v>26</v>
      </c>
      <c r="F76" s="1"/>
      <c r="G76" s="1"/>
      <c r="H76" s="1"/>
      <c r="I76" s="1"/>
      <c r="J76">
        <v>56.469932449515305</v>
      </c>
      <c r="K76" s="1"/>
      <c r="L76" s="1">
        <f t="shared" si="5"/>
        <v>56.469932449515305</v>
      </c>
      <c r="M76" s="1" t="e">
        <f t="shared" si="6"/>
        <v>#DIV/0!</v>
      </c>
      <c r="R76">
        <v>57.135598513244602</v>
      </c>
    </row>
    <row r="77" spans="3:18" x14ac:dyDescent="0.55000000000000004">
      <c r="D77" t="s">
        <v>27</v>
      </c>
      <c r="F77" s="1"/>
      <c r="G77" s="1"/>
      <c r="H77" s="1"/>
      <c r="I77" s="1"/>
      <c r="J77">
        <v>56.042396613362513</v>
      </c>
      <c r="K77" s="1">
        <v>51.736594705064256</v>
      </c>
      <c r="L77" s="1">
        <f t="shared" si="5"/>
        <v>53.889495659213381</v>
      </c>
      <c r="M77" s="1">
        <f t="shared" si="6"/>
        <v>2.1529009541491284</v>
      </c>
      <c r="R77">
        <v>56.042396613362513</v>
      </c>
    </row>
    <row r="78" spans="3:18" x14ac:dyDescent="0.55000000000000004">
      <c r="D78" t="s">
        <v>28</v>
      </c>
      <c r="F78" s="1"/>
      <c r="G78" s="1"/>
      <c r="H78" s="1"/>
      <c r="I78" s="1"/>
      <c r="J78">
        <v>57.135598513244602</v>
      </c>
      <c r="K78" s="1">
        <v>50.96228347174241</v>
      </c>
      <c r="L78" s="1">
        <f t="shared" si="5"/>
        <v>54.048940992493506</v>
      </c>
      <c r="M78" s="1">
        <f t="shared" si="6"/>
        <v>3.0866575207510962</v>
      </c>
      <c r="R78">
        <v>56.469932449515305</v>
      </c>
    </row>
    <row r="79" spans="3:18" x14ac:dyDescent="0.55000000000000004">
      <c r="D79" t="s">
        <v>23</v>
      </c>
      <c r="E79" s="1"/>
      <c r="F79" s="1"/>
      <c r="G79" s="1"/>
      <c r="H79" s="1"/>
      <c r="I79" s="1"/>
      <c r="J79" s="1"/>
      <c r="K79" s="1">
        <v>53.798177912778343</v>
      </c>
      <c r="L79" s="1">
        <f t="shared" si="5"/>
        <v>53.798177912778343</v>
      </c>
      <c r="M79" s="1" t="e">
        <f t="shared" si="6"/>
        <v>#DIV/0!</v>
      </c>
      <c r="R79">
        <v>51.450304860934281</v>
      </c>
    </row>
    <row r="80" spans="3:18" x14ac:dyDescent="0.55000000000000004">
      <c r="D80">
        <v>0</v>
      </c>
      <c r="E80" s="1"/>
      <c r="F80" s="1"/>
      <c r="G80" s="1"/>
      <c r="H80" s="1"/>
      <c r="I80" s="1"/>
      <c r="J80">
        <v>60.127251451113558</v>
      </c>
      <c r="K80" s="1"/>
      <c r="L80" s="1">
        <f t="shared" si="5"/>
        <v>60.127251451113558</v>
      </c>
      <c r="M80" s="1" t="e">
        <f t="shared" si="6"/>
        <v>#DIV/0!</v>
      </c>
      <c r="R80">
        <v>58.313743814849552</v>
      </c>
    </row>
    <row r="81" spans="3:13" x14ac:dyDescent="0.55000000000000004">
      <c r="E81" s="1"/>
      <c r="F81" s="1"/>
      <c r="G81" s="1"/>
      <c r="H81" s="1"/>
      <c r="I81" s="1"/>
      <c r="J81" s="1"/>
      <c r="K81" s="1"/>
      <c r="L81" s="1"/>
      <c r="M81" s="1"/>
    </row>
    <row r="82" spans="3:13" x14ac:dyDescent="0.55000000000000004">
      <c r="C82" t="s">
        <v>32</v>
      </c>
      <c r="D82">
        <v>0</v>
      </c>
      <c r="F82">
        <v>100</v>
      </c>
      <c r="G82">
        <v>100</v>
      </c>
      <c r="H82">
        <v>100</v>
      </c>
      <c r="I82" s="1"/>
      <c r="J82" s="1"/>
      <c r="K82" s="1"/>
      <c r="L82" s="1">
        <f t="shared" si="5"/>
        <v>100</v>
      </c>
      <c r="M82" s="1">
        <f t="shared" si="6"/>
        <v>0</v>
      </c>
    </row>
    <row r="83" spans="3:13" x14ac:dyDescent="0.55000000000000004">
      <c r="D83" s="2">
        <v>2.5</v>
      </c>
      <c r="F83">
        <v>75.146096046055561</v>
      </c>
      <c r="G83">
        <v>57.530638052313286</v>
      </c>
      <c r="H83">
        <v>83.403260420192396</v>
      </c>
      <c r="L83" s="1">
        <f t="shared" si="5"/>
        <v>72.026664839520421</v>
      </c>
      <c r="M83" s="1">
        <f t="shared" si="6"/>
        <v>7.6299035672575322</v>
      </c>
    </row>
    <row r="84" spans="3:13" x14ac:dyDescent="0.55000000000000004">
      <c r="D84">
        <v>5</v>
      </c>
      <c r="F84">
        <v>46.725020028225437</v>
      </c>
      <c r="G84">
        <v>36.110594610307892</v>
      </c>
      <c r="H84">
        <v>72.747298771469403</v>
      </c>
      <c r="L84" s="1">
        <f t="shared" si="5"/>
        <v>51.86097113666758</v>
      </c>
      <c r="M84" s="1">
        <f t="shared" si="6"/>
        <v>10.883405078211945</v>
      </c>
    </row>
    <row r="85" spans="3:13" x14ac:dyDescent="0.55000000000000004">
      <c r="D85">
        <v>10</v>
      </c>
      <c r="F85">
        <v>40.644384453939814</v>
      </c>
      <c r="G85">
        <v>30.028036281482535</v>
      </c>
      <c r="H85">
        <v>39.972733786428989</v>
      </c>
      <c r="L85" s="1">
        <f t="shared" si="5"/>
        <v>36.881718173950446</v>
      </c>
      <c r="M85" s="1">
        <f t="shared" si="6"/>
        <v>3.4323216276619988</v>
      </c>
    </row>
    <row r="86" spans="3:13" x14ac:dyDescent="0.55000000000000004">
      <c r="D86">
        <v>20</v>
      </c>
      <c r="F86">
        <v>27.506631434658985</v>
      </c>
      <c r="G86">
        <v>30.929583904372709</v>
      </c>
      <c r="H86">
        <v>21.671760248032896</v>
      </c>
      <c r="L86" s="1">
        <f t="shared" si="5"/>
        <v>26.70265852902153</v>
      </c>
      <c r="M86" s="1">
        <f t="shared" si="6"/>
        <v>2.7025669302671451</v>
      </c>
    </row>
    <row r="87" spans="3:13" x14ac:dyDescent="0.55000000000000004">
      <c r="D87">
        <v>40</v>
      </c>
      <c r="F87">
        <v>27.747440359760887</v>
      </c>
      <c r="G87">
        <v>14.623855161097735</v>
      </c>
      <c r="H87">
        <v>33.898142591913413</v>
      </c>
      <c r="L87" s="1">
        <f t="shared" si="5"/>
        <v>25.42314603759068</v>
      </c>
      <c r="M87" s="1">
        <f t="shared" si="6"/>
        <v>5.6840800212370688</v>
      </c>
    </row>
    <row r="88" spans="3:13" x14ac:dyDescent="0.55000000000000004">
      <c r="D88">
        <v>80</v>
      </c>
      <c r="H88">
        <v>31.524058463258836</v>
      </c>
      <c r="L88" s="1">
        <f t="shared" si="5"/>
        <v>31.524058463258836</v>
      </c>
      <c r="M88" s="1" t="e">
        <f t="shared" si="6"/>
        <v>#DIV/0!</v>
      </c>
    </row>
    <row r="89" spans="3:13" x14ac:dyDescent="0.55000000000000004">
      <c r="G89" t="s">
        <v>42</v>
      </c>
      <c r="L89" s="1"/>
      <c r="M8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emmajones1995</dc:creator>
  <cp:lastModifiedBy>Emma Jones</cp:lastModifiedBy>
  <dcterms:created xsi:type="dcterms:W3CDTF">2021-01-31T00:07:58Z</dcterms:created>
  <dcterms:modified xsi:type="dcterms:W3CDTF">2023-09-28T14:20:31Z</dcterms:modified>
</cp:coreProperties>
</file>