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cj42_cam_ac_uk/Documents/Documents/My work/cambridge/Year 2/Rayner lab/My important documents/Optical tweezer paper/Data/Supplimentary figure 1/"/>
    </mc:Choice>
  </mc:AlternateContent>
  <xr:revisionPtr revIDLastSave="228" documentId="8_{4160A2A6-FE64-4F3E-B8F2-8C610C8CE8F2}" xr6:coauthVersionLast="47" xr6:coauthVersionMax="47" xr10:uidLastSave="{E67808A5-2B5A-4870-BD07-DF6B6F2CDD28}"/>
  <bookViews>
    <workbookView xWindow="-96" yWindow="-96" windowWidth="23232" windowHeight="12432" xr2:uid="{2C2B1DB0-8A1A-4C32-B3A8-1FBD12955408}"/>
  </bookViews>
  <sheets>
    <sheet name="multiple" sheetId="4" r:id="rId1"/>
    <sheet name="With two" sheetId="3" r:id="rId2"/>
    <sheet name="Sheet1 (2)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2" i="1" l="1"/>
  <c r="J132" i="1"/>
  <c r="K132" i="1" s="1"/>
  <c r="L132" i="1" s="1"/>
  <c r="Q131" i="1"/>
  <c r="J131" i="1"/>
  <c r="K131" i="1" s="1"/>
  <c r="L131" i="1" s="1"/>
  <c r="Q130" i="1"/>
  <c r="J130" i="1"/>
  <c r="K130" i="1" s="1"/>
  <c r="L130" i="1" s="1"/>
  <c r="J128" i="1"/>
  <c r="K128" i="1" s="1"/>
  <c r="L128" i="1" s="1"/>
  <c r="J127" i="1"/>
  <c r="K127" i="1" s="1"/>
  <c r="L127" i="1" s="1"/>
  <c r="J126" i="1"/>
  <c r="K126" i="1" s="1"/>
  <c r="L126" i="1" s="1"/>
  <c r="J125" i="1"/>
  <c r="K125" i="1" s="1"/>
  <c r="L125" i="1" s="1"/>
  <c r="Q123" i="1"/>
  <c r="J123" i="1"/>
  <c r="K123" i="1" s="1"/>
  <c r="L123" i="1" s="1"/>
  <c r="Q122" i="1"/>
  <c r="J122" i="1"/>
  <c r="K122" i="1" s="1"/>
  <c r="L122" i="1" s="1"/>
  <c r="Q120" i="1"/>
  <c r="J120" i="1"/>
  <c r="K120" i="1" s="1"/>
  <c r="L120" i="1" s="1"/>
  <c r="Q119" i="1"/>
  <c r="J119" i="1"/>
  <c r="K119" i="1" s="1"/>
  <c r="L119" i="1" s="1"/>
  <c r="Q118" i="1"/>
  <c r="J118" i="1"/>
  <c r="K118" i="1" s="1"/>
  <c r="L118" i="1" s="1"/>
  <c r="Q117" i="1"/>
  <c r="J117" i="1"/>
  <c r="K117" i="1" s="1"/>
  <c r="L117" i="1" s="1"/>
  <c r="Q115" i="1"/>
  <c r="J115" i="1"/>
  <c r="K115" i="1" s="1"/>
  <c r="L115" i="1" s="1"/>
  <c r="Q114" i="1"/>
  <c r="J114" i="1"/>
  <c r="K114" i="1" s="1"/>
  <c r="L114" i="1" s="1"/>
  <c r="Q112" i="1"/>
  <c r="J112" i="1"/>
  <c r="K112" i="1" s="1"/>
  <c r="L112" i="1" s="1"/>
  <c r="Q111" i="1"/>
  <c r="J111" i="1"/>
  <c r="K111" i="1" s="1"/>
  <c r="L111" i="1" s="1"/>
  <c r="Q110" i="1"/>
  <c r="J110" i="1"/>
  <c r="K110" i="1" s="1"/>
  <c r="L110" i="1" s="1"/>
  <c r="Q109" i="1"/>
  <c r="J109" i="1"/>
  <c r="K109" i="1" s="1"/>
  <c r="L109" i="1" s="1"/>
  <c r="Q108" i="1"/>
  <c r="J108" i="1"/>
  <c r="K108" i="1" s="1"/>
  <c r="L108" i="1" s="1"/>
  <c r="Q106" i="1"/>
  <c r="J106" i="1"/>
  <c r="K106" i="1" s="1"/>
  <c r="L106" i="1" s="1"/>
  <c r="Q105" i="1"/>
  <c r="J105" i="1"/>
  <c r="K105" i="1" s="1"/>
  <c r="L105" i="1" s="1"/>
  <c r="Q103" i="1"/>
  <c r="J103" i="1"/>
  <c r="K103" i="1" s="1"/>
  <c r="L103" i="1" s="1"/>
  <c r="Q102" i="1"/>
  <c r="J102" i="1"/>
  <c r="K102" i="1" s="1"/>
  <c r="L102" i="1" s="1"/>
  <c r="Q101" i="1"/>
  <c r="J101" i="1"/>
  <c r="K101" i="1" s="1"/>
  <c r="L101" i="1" s="1"/>
  <c r="Q100" i="1"/>
  <c r="J100" i="1"/>
  <c r="K100" i="1" s="1"/>
  <c r="L100" i="1" s="1"/>
  <c r="Q98" i="1"/>
  <c r="J98" i="1"/>
  <c r="K98" i="1" s="1"/>
  <c r="L98" i="1" s="1"/>
  <c r="Q97" i="1"/>
  <c r="J97" i="1"/>
  <c r="K97" i="1" s="1"/>
  <c r="L97" i="1" s="1"/>
  <c r="Q96" i="1"/>
  <c r="J96" i="1"/>
  <c r="K96" i="1" s="1"/>
  <c r="L96" i="1" s="1"/>
  <c r="Q94" i="1"/>
  <c r="J94" i="1"/>
  <c r="K94" i="1" s="1"/>
  <c r="L94" i="1" s="1"/>
  <c r="Q93" i="1"/>
  <c r="J93" i="1"/>
  <c r="K93" i="1" s="1"/>
  <c r="L93" i="1" s="1"/>
  <c r="Q91" i="1"/>
  <c r="J91" i="1"/>
  <c r="K91" i="1" s="1"/>
  <c r="L91" i="1" s="1"/>
  <c r="Q90" i="1"/>
  <c r="J90" i="1"/>
  <c r="K90" i="1" s="1"/>
  <c r="L90" i="1" s="1"/>
  <c r="Q89" i="1"/>
  <c r="J89" i="1"/>
  <c r="K89" i="1" s="1"/>
  <c r="L89" i="1" s="1"/>
  <c r="Q87" i="1"/>
  <c r="J87" i="1"/>
  <c r="K87" i="1" s="1"/>
  <c r="L87" i="1" s="1"/>
  <c r="Q86" i="1"/>
  <c r="J86" i="1"/>
  <c r="K86" i="1" s="1"/>
  <c r="L86" i="1" s="1"/>
  <c r="J84" i="1"/>
  <c r="K84" i="1" s="1"/>
  <c r="L84" i="1" s="1"/>
  <c r="J83" i="1"/>
  <c r="K83" i="1" s="1"/>
  <c r="L83" i="1" s="1"/>
  <c r="J81" i="1"/>
  <c r="K81" i="1" s="1"/>
  <c r="L81" i="1" s="1"/>
  <c r="J80" i="1"/>
  <c r="K80" i="1" s="1"/>
  <c r="L80" i="1" s="1"/>
  <c r="Q78" i="1"/>
  <c r="J78" i="1"/>
  <c r="K78" i="1" s="1"/>
  <c r="L78" i="1" s="1"/>
  <c r="Q77" i="1"/>
  <c r="J77" i="1"/>
  <c r="K77" i="1" s="1"/>
  <c r="L77" i="1" s="1"/>
  <c r="Q76" i="1"/>
  <c r="J76" i="1"/>
  <c r="K76" i="1" s="1"/>
  <c r="L76" i="1" s="1"/>
  <c r="Q75" i="1"/>
  <c r="J75" i="1"/>
  <c r="K75" i="1" s="1"/>
  <c r="L75" i="1" s="1"/>
  <c r="Q73" i="1"/>
  <c r="J73" i="1"/>
  <c r="K73" i="1" s="1"/>
  <c r="L73" i="1" s="1"/>
  <c r="Q72" i="1"/>
  <c r="J72" i="1"/>
  <c r="K72" i="1" s="1"/>
  <c r="L72" i="1" s="1"/>
  <c r="Q71" i="1"/>
  <c r="J71" i="1"/>
  <c r="K71" i="1" s="1"/>
  <c r="L71" i="1" s="1"/>
  <c r="Q70" i="1"/>
  <c r="J70" i="1"/>
  <c r="K70" i="1" s="1"/>
  <c r="L70" i="1" s="1"/>
  <c r="Q69" i="1"/>
  <c r="J69" i="1"/>
  <c r="K69" i="1" s="1"/>
  <c r="L69" i="1" s="1"/>
  <c r="Q68" i="1"/>
  <c r="J68" i="1"/>
  <c r="K68" i="1" s="1"/>
  <c r="L68" i="1" s="1"/>
  <c r="Q66" i="1"/>
  <c r="J66" i="1"/>
  <c r="K66" i="1" s="1"/>
  <c r="L66" i="1" s="1"/>
  <c r="Q65" i="1"/>
  <c r="J65" i="1"/>
  <c r="K65" i="1" s="1"/>
  <c r="L65" i="1" s="1"/>
  <c r="Q64" i="1"/>
  <c r="J64" i="1"/>
  <c r="K64" i="1" s="1"/>
  <c r="L64" i="1" s="1"/>
  <c r="Q53" i="1"/>
  <c r="J53" i="1"/>
  <c r="K53" i="1" s="1"/>
  <c r="L53" i="1" s="1"/>
  <c r="Q52" i="1"/>
  <c r="J52" i="1"/>
  <c r="K52" i="1" s="1"/>
  <c r="L52" i="1" s="1"/>
  <c r="Q51" i="1"/>
  <c r="J51" i="1"/>
  <c r="K51" i="1" s="1"/>
  <c r="L51" i="1" s="1"/>
  <c r="Q50" i="1"/>
  <c r="J50" i="1"/>
  <c r="K50" i="1" s="1"/>
  <c r="L50" i="1" s="1"/>
  <c r="Q48" i="1"/>
  <c r="J48" i="1"/>
  <c r="K48" i="1" s="1"/>
  <c r="L48" i="1" s="1"/>
  <c r="Q47" i="1"/>
  <c r="J47" i="1"/>
  <c r="K47" i="1" s="1"/>
  <c r="L47" i="1" s="1"/>
  <c r="Q46" i="1"/>
  <c r="J46" i="1"/>
  <c r="K46" i="1" s="1"/>
  <c r="L46" i="1" s="1"/>
  <c r="Q44" i="1"/>
  <c r="J44" i="1"/>
  <c r="K44" i="1" s="1"/>
  <c r="L44" i="1" s="1"/>
  <c r="Q43" i="1"/>
  <c r="J43" i="1"/>
  <c r="K43" i="1" s="1"/>
  <c r="L43" i="1" s="1"/>
  <c r="Q41" i="1"/>
  <c r="J41" i="1"/>
  <c r="K41" i="1" s="1"/>
  <c r="L41" i="1" s="1"/>
  <c r="Q40" i="1"/>
  <c r="J40" i="1"/>
  <c r="K40" i="1" s="1"/>
  <c r="L40" i="1" s="1"/>
  <c r="Q38" i="1"/>
  <c r="J38" i="1"/>
  <c r="K38" i="1" s="1"/>
  <c r="L38" i="1" s="1"/>
  <c r="Q37" i="1"/>
  <c r="J37" i="1"/>
  <c r="K37" i="1" s="1"/>
  <c r="L37" i="1" s="1"/>
  <c r="Q35" i="1"/>
  <c r="J35" i="1"/>
  <c r="K35" i="1" s="1"/>
  <c r="L35" i="1" s="1"/>
  <c r="Q34" i="1"/>
  <c r="J34" i="1"/>
  <c r="K34" i="1" s="1"/>
  <c r="L34" i="1" s="1"/>
  <c r="Q32" i="1"/>
  <c r="J32" i="1"/>
  <c r="K32" i="1" s="1"/>
  <c r="L32" i="1" s="1"/>
  <c r="Q31" i="1"/>
  <c r="J31" i="1"/>
  <c r="K31" i="1" s="1"/>
  <c r="L31" i="1" s="1"/>
  <c r="Q29" i="1"/>
  <c r="J29" i="1"/>
  <c r="K29" i="1" s="1"/>
  <c r="L29" i="1" s="1"/>
  <c r="Q28" i="1"/>
  <c r="J28" i="1"/>
  <c r="K28" i="1" s="1"/>
  <c r="L28" i="1" s="1"/>
  <c r="Q5" i="1"/>
  <c r="J5" i="1"/>
  <c r="K5" i="1" s="1"/>
  <c r="L5" i="1" s="1"/>
  <c r="Q4" i="1"/>
  <c r="J4" i="1"/>
  <c r="K4" i="1" s="1"/>
  <c r="L4" i="1" s="1"/>
  <c r="Q3" i="1"/>
  <c r="J3" i="1"/>
  <c r="K3" i="1" s="1"/>
  <c r="L3" i="1" s="1"/>
  <c r="Q2" i="1"/>
  <c r="J2" i="1"/>
  <c r="K2" i="1" s="1"/>
  <c r="L2" i="1" s="1"/>
</calcChain>
</file>

<file path=xl/sharedStrings.xml><?xml version="1.0" encoding="utf-8"?>
<sst xmlns="http://schemas.openxmlformats.org/spreadsheetml/2006/main" count="1585" uniqueCount="227">
  <si>
    <t xml:space="preserve">2022.10.07 </t>
  </si>
  <si>
    <t>NF54</t>
  </si>
  <si>
    <t>O+ pre-29/09/22</t>
  </si>
  <si>
    <t>EEJR0125eII</t>
  </si>
  <si>
    <t>EEJR0125eIII</t>
  </si>
  <si>
    <t xml:space="preserve">II and III same RBC and parasite </t>
  </si>
  <si>
    <t>EEJR0125eIV</t>
  </si>
  <si>
    <t xml:space="preserve">II/III and IV same RBC pulled and parasite, attached to different RBC </t>
  </si>
  <si>
    <t>EEJR0125eV.x</t>
  </si>
  <si>
    <t xml:space="preserve">V.x and II/III/IV same RBC pulled and parasite </t>
  </si>
  <si>
    <t>EEJR0125iI</t>
  </si>
  <si>
    <t xml:space="preserve">Just before start </t>
  </si>
  <si>
    <t>EEJR0125iVI</t>
  </si>
  <si>
    <t xml:space="preserve">I and VI same RBC and parasites </t>
  </si>
  <si>
    <t>EEJR0125iII</t>
  </si>
  <si>
    <t xml:space="preserve">I/VI amd II same RBC attached to and pasrasite but different RBC pulled. RBC detaches sideways </t>
  </si>
  <si>
    <t>EEJR0125iIII</t>
  </si>
  <si>
    <t xml:space="preserve">II and III same RBC and parasite. RBC detaches sideways </t>
  </si>
  <si>
    <t>EEJR0125iIV</t>
  </si>
  <si>
    <t xml:space="preserve">II/III and IV same RBC attached to and parasite, different RBC pulled  </t>
  </si>
  <si>
    <t>EEJR0125iV</t>
  </si>
  <si>
    <t xml:space="preserve">IV and V same RBC and parasite </t>
  </si>
  <si>
    <t xml:space="preserve">2022.09.21 </t>
  </si>
  <si>
    <t>AB+  07/09/2022</t>
  </si>
  <si>
    <t xml:space="preserve">EEJR0132cI </t>
  </si>
  <si>
    <t xml:space="preserve">EEJR0132cII </t>
  </si>
  <si>
    <t xml:space="preserve">I, II and III same RBCs and parasite </t>
  </si>
  <si>
    <t xml:space="preserve">EEJR0132cIII </t>
  </si>
  <si>
    <t xml:space="preserve">Pulled twice </t>
  </si>
  <si>
    <t>EEJR0132cIV</t>
  </si>
  <si>
    <t>I/II/III and IV same RBC attached to and parasite but different RBC pulled</t>
  </si>
  <si>
    <t>EEJR0132cV</t>
  </si>
  <si>
    <t>EEJR0132cVIIII</t>
  </si>
  <si>
    <t xml:space="preserve">IV, V, VIIII, VI, VII. VIII same RBC and parasite </t>
  </si>
  <si>
    <t>EEJR0132cVI</t>
  </si>
  <si>
    <t>EEJR0132cVII</t>
  </si>
  <si>
    <t xml:space="preserve">IV, V, VII and VIII same RBC and parasite </t>
  </si>
  <si>
    <t>EEJR0132cVIII</t>
  </si>
  <si>
    <t xml:space="preserve">EEJR0132fII </t>
  </si>
  <si>
    <t xml:space="preserve">Pulled twice I.y and II same RBC pulled, but probable a different parasite </t>
  </si>
  <si>
    <t>EEJR0132fIV</t>
  </si>
  <si>
    <t xml:space="preserve">II, IV and V same RBcs and parasite </t>
  </si>
  <si>
    <t>EEJR0132fV</t>
  </si>
  <si>
    <t>EEJR0125e</t>
  </si>
  <si>
    <t>EEJR0125i</t>
  </si>
  <si>
    <t>EEJR0132c</t>
  </si>
  <si>
    <t>EEJR0132f</t>
  </si>
  <si>
    <t>Number</t>
  </si>
  <si>
    <t xml:space="preserve">Time </t>
  </si>
  <si>
    <t xml:space="preserve">Date </t>
  </si>
  <si>
    <t xml:space="preserve">Strain </t>
  </si>
  <si>
    <t xml:space="preserve">Initial length </t>
  </si>
  <si>
    <t xml:space="preserve">Max stretch </t>
  </si>
  <si>
    <t>Difference (pixels)</t>
  </si>
  <si>
    <t>Difference um</t>
  </si>
  <si>
    <t xml:space="preserve">Egress time (sec) </t>
  </si>
  <si>
    <t xml:space="preserve">Frame before </t>
  </si>
  <si>
    <t xml:space="preserve">Detachment frame </t>
  </si>
  <si>
    <t xml:space="preserve">Detachment time (sec) </t>
  </si>
  <si>
    <t xml:space="preserve">Time after egress (sec)  </t>
  </si>
  <si>
    <t xml:space="preserve">Notes </t>
  </si>
  <si>
    <t>EEJR0027cI</t>
  </si>
  <si>
    <t>18.40.12</t>
  </si>
  <si>
    <t>3D7</t>
  </si>
  <si>
    <t xml:space="preserve">I and II Same parasite and cell atattched to different cell pulled </t>
  </si>
  <si>
    <t>EEJR0027cII</t>
  </si>
  <si>
    <t xml:space="preserve">18.35.35 </t>
  </si>
  <si>
    <t>EEJR0028cII</t>
  </si>
  <si>
    <t>II and III same cell pulled and parasite, attached to different cell, parasite detaches from cell attached to</t>
  </si>
  <si>
    <t>EEJR0028cIII</t>
  </si>
  <si>
    <t>EEJR0028dI</t>
  </si>
  <si>
    <t>18.44.44</t>
  </si>
  <si>
    <t>EEJR0028dII</t>
  </si>
  <si>
    <t>EEJR0028dIII</t>
  </si>
  <si>
    <t xml:space="preserve">II and III same cell pulled and attached to but may be different parasite </t>
  </si>
  <si>
    <t>EEJR0028dIV</t>
  </si>
  <si>
    <t xml:space="preserve">IV and III same everything </t>
  </si>
  <si>
    <t>EEJR0119f.Ix</t>
  </si>
  <si>
    <t xml:space="preserve">2022.07.08 </t>
  </si>
  <si>
    <t>cKOAMA1</t>
  </si>
  <si>
    <t xml:space="preserve">DMSO </t>
  </si>
  <si>
    <t>EEJR0119fII.x</t>
  </si>
  <si>
    <t xml:space="preserve">i.x and II.y same RBC and I.y and II.x same RBC same parasite </t>
  </si>
  <si>
    <t>EEJR0119gI.x</t>
  </si>
  <si>
    <t>EEJR0119gII.x</t>
  </si>
  <si>
    <t xml:space="preserve">I.x and II.x same RBC and I.y and II.y same RBC and same parsite </t>
  </si>
  <si>
    <t>EEJR0120fI</t>
  </si>
  <si>
    <t xml:space="preserve">2022.07.15 </t>
  </si>
  <si>
    <t>EEJR0120fII</t>
  </si>
  <si>
    <t xml:space="preserve">I and II  same RBC and parasite </t>
  </si>
  <si>
    <t>EEJR0120fIII.x</t>
  </si>
  <si>
    <t xml:space="preserve">III.y and II/I RBC pulled the same and same parasite </t>
  </si>
  <si>
    <t xml:space="preserve">EEJR0120hI </t>
  </si>
  <si>
    <t>EEJR0120hII</t>
  </si>
  <si>
    <t xml:space="preserve">I, II, III and IV same RBC pulled and parasite </t>
  </si>
  <si>
    <t>EEJR0120hIII</t>
  </si>
  <si>
    <t>EEJR0120hIV</t>
  </si>
  <si>
    <t>EEJR0120jI</t>
  </si>
  <si>
    <t>EEJR0120jII</t>
  </si>
  <si>
    <t xml:space="preserve">I, II and IV same RBC pulled, attached to and parasite </t>
  </si>
  <si>
    <t>EEJR0120jIII</t>
  </si>
  <si>
    <t xml:space="preserve">I/II and III and V and VI, VII and VIII same parasites and RBC attached to but different RBC pulled </t>
  </si>
  <si>
    <t>EEJR0120jIV</t>
  </si>
  <si>
    <t>EEJR0120jV</t>
  </si>
  <si>
    <t xml:space="preserve">V and VI, VII and VIII  same RBC pulled </t>
  </si>
  <si>
    <t>EEJR0120jVI</t>
  </si>
  <si>
    <t>EEJR0120jVII</t>
  </si>
  <si>
    <t>EEJR0120jVIII</t>
  </si>
  <si>
    <t>2022.07.22</t>
  </si>
  <si>
    <t>EEJR0121eII</t>
  </si>
  <si>
    <t>EEJR0121eV</t>
  </si>
  <si>
    <t>EEJR0121eVII</t>
  </si>
  <si>
    <t xml:space="preserve">II and V and VII same RBCs and parasite </t>
  </si>
  <si>
    <t xml:space="preserve">EEJR0121jI.y </t>
  </si>
  <si>
    <t xml:space="preserve">EEJR0121jII </t>
  </si>
  <si>
    <t>EEJR0121jIII</t>
  </si>
  <si>
    <t xml:space="preserve">II, III, RBcs and parasites </t>
  </si>
  <si>
    <t>EEJR0121jIV</t>
  </si>
  <si>
    <t xml:space="preserve">IV and II/II attached to same RBC and same parsite, different RBC pulled </t>
  </si>
  <si>
    <t>EEJR0121jV</t>
  </si>
  <si>
    <t xml:space="preserve">IV and V same RBCs and parasite </t>
  </si>
  <si>
    <t>EEJR0121jVI</t>
  </si>
  <si>
    <t xml:space="preserve">II/III and VI same RBcs and parsite </t>
  </si>
  <si>
    <t>EEJR0144gI</t>
  </si>
  <si>
    <t>2023.01.27</t>
  </si>
  <si>
    <t>cKOMSP1 B</t>
  </si>
  <si>
    <t xml:space="preserve">Very odd attachment at 36.16, possibly by sticky fibre and not merioite so not counted. Might be possible to see the orientation as merizoite in focus </t>
  </si>
  <si>
    <t>EEJR0144gII</t>
  </si>
  <si>
    <t>I, II and III same RBCs and parasite</t>
  </si>
  <si>
    <t>EEJR0144gIII</t>
  </si>
  <si>
    <t>EEJR0144gIV</t>
  </si>
  <si>
    <t>Different RBC pulled but same parasite and RBC attached to as in I/II/III</t>
  </si>
  <si>
    <t>EEJR0144kI</t>
  </si>
  <si>
    <t>JBS</t>
  </si>
  <si>
    <t>EEJR0144kII</t>
  </si>
  <si>
    <t xml:space="preserve">II and I same RBc pulled and parasite, attached to different RBC </t>
  </si>
  <si>
    <t>EEJR0146aI</t>
  </si>
  <si>
    <t>2023.03.03</t>
  </si>
  <si>
    <t>EEJR0146aIII</t>
  </si>
  <si>
    <t>I and III same RBC pulled, same parasite, attached to different RBC</t>
  </si>
  <si>
    <t>EEJR0146cIII</t>
  </si>
  <si>
    <t xml:space="preserve">III and IV same RBcs and parasites </t>
  </si>
  <si>
    <t>EEJR0146cIV</t>
  </si>
  <si>
    <t>2023.02.23</t>
  </si>
  <si>
    <t>cKOMSP1</t>
  </si>
  <si>
    <t>DMSO</t>
  </si>
  <si>
    <t>EEJR0151dIII.x</t>
  </si>
  <si>
    <t>EEJR0151dIV.x</t>
  </si>
  <si>
    <t xml:space="preserve">III and IV and VI same RBc and parasite </t>
  </si>
  <si>
    <t>EEJR0151dVI.x</t>
  </si>
  <si>
    <t>2023.02.06</t>
  </si>
  <si>
    <t>cKOGAP45</t>
  </si>
  <si>
    <t>EJR0145dII.x</t>
  </si>
  <si>
    <t>EJR0145dIII</t>
  </si>
  <si>
    <t xml:space="preserve">III and II.y same RBC and parasite </t>
  </si>
  <si>
    <t>2023.02.09</t>
  </si>
  <si>
    <t>EJR0145gII</t>
  </si>
  <si>
    <t xml:space="preserve">sideways detachment </t>
  </si>
  <si>
    <t>EJR0145gIII</t>
  </si>
  <si>
    <t>EJR0145gIV</t>
  </si>
  <si>
    <t>II, III and IV same RBcs and parasite</t>
  </si>
  <si>
    <t xml:space="preserve">2023.02.17 </t>
  </si>
  <si>
    <t>EEJR0148bII</t>
  </si>
  <si>
    <t>EEJR0148bIII</t>
  </si>
  <si>
    <t xml:space="preserve">II and III and IV same RBC and parasite </t>
  </si>
  <si>
    <t>EEJR0148bIV</t>
  </si>
  <si>
    <t xml:space="preserve">II, III, IV and VI same RBC and parasite </t>
  </si>
  <si>
    <t>EEJR0148bVI</t>
  </si>
  <si>
    <t>EEJR0148b3II</t>
  </si>
  <si>
    <t>3II and 3III same RBCs and merizoite</t>
  </si>
  <si>
    <t>EEJR0148b3III</t>
  </si>
  <si>
    <t>EEJR0148cI.x</t>
  </si>
  <si>
    <t>EEJR0148cII.x</t>
  </si>
  <si>
    <t>EEJR0148c2I</t>
  </si>
  <si>
    <t>EEJR0148c2II</t>
  </si>
  <si>
    <t xml:space="preserve">I and II and III same RBcs and parasite </t>
  </si>
  <si>
    <t>EEJR0148c2III</t>
  </si>
  <si>
    <t>EEJR0148e2II</t>
  </si>
  <si>
    <t xml:space="preserve">RBC-RBC attachment 3479 not counted </t>
  </si>
  <si>
    <t>EEJR0148e2III</t>
  </si>
  <si>
    <t xml:space="preserve">2II and 2III same RBc and parasites  </t>
  </si>
  <si>
    <t>EEJR0150a.2I</t>
  </si>
  <si>
    <t>EEJR0150a.2II</t>
  </si>
  <si>
    <t xml:space="preserve">2I,2II, 2III and 2IV same RBCs and parasite </t>
  </si>
  <si>
    <t>EEJR0150a.2III</t>
  </si>
  <si>
    <t>EEJR0150a.2IV</t>
  </si>
  <si>
    <t>EEJR0150dII</t>
  </si>
  <si>
    <t>EEJR0150dIII</t>
  </si>
  <si>
    <t xml:space="preserve">II and III same RBcs and parasite </t>
  </si>
  <si>
    <t>EEJR0150eI</t>
  </si>
  <si>
    <t>EEJR0150eII</t>
  </si>
  <si>
    <t xml:space="preserve">I, II, III and IV same RBCs and parasite </t>
  </si>
  <si>
    <t>EEJR0150eIII</t>
  </si>
  <si>
    <t>EEJR0150eIV</t>
  </si>
  <si>
    <t>EEJR0150hIII</t>
  </si>
  <si>
    <t xml:space="preserve">I and III same RBCs unsure if same parasite </t>
  </si>
  <si>
    <t>EEJR0150hIV</t>
  </si>
  <si>
    <t xml:space="preserve">III, IV and V same RBCs and parasite </t>
  </si>
  <si>
    <t>EEJR0150hV</t>
  </si>
  <si>
    <t xml:space="preserve">Name </t>
  </si>
  <si>
    <t>EEJR0027c</t>
  </si>
  <si>
    <t>EEJR0028c</t>
  </si>
  <si>
    <t>EEJR0028d</t>
  </si>
  <si>
    <t>EEJR0028z</t>
  </si>
  <si>
    <t>EEJR0119f</t>
  </si>
  <si>
    <t>EEJR0119g</t>
  </si>
  <si>
    <t>EEJR0120f</t>
  </si>
  <si>
    <t>EEJR0120h</t>
  </si>
  <si>
    <t>EEJR0120i</t>
  </si>
  <si>
    <t>EEJR0120e</t>
  </si>
  <si>
    <t>EEJR0121j</t>
  </si>
  <si>
    <t>EEJR0145d</t>
  </si>
  <si>
    <t>EEJR0145g</t>
  </si>
  <si>
    <t>EEJR0148b</t>
  </si>
  <si>
    <t>EEJR0148z</t>
  </si>
  <si>
    <t>EEJR0148c</t>
  </si>
  <si>
    <t>EEJR0148e</t>
  </si>
  <si>
    <t>EEJR0150a</t>
  </si>
  <si>
    <t>EEJR0150d</t>
  </si>
  <si>
    <t>EEJR0150e</t>
  </si>
  <si>
    <t>EEJR0150h</t>
  </si>
  <si>
    <t>Force (pN)</t>
  </si>
  <si>
    <t>x</t>
  </si>
  <si>
    <t>EEJR0151d</t>
  </si>
  <si>
    <t>EEJR0146c</t>
  </si>
  <si>
    <t>EEJR0144g</t>
  </si>
  <si>
    <t>Detachment Force (pN)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</si>
</sst>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2" fillId="5" borderId="0" xfId="0" applyFont="1" applyFill="1"/>
    <xf numFmtId="0" fontId="2" fillId="2" borderId="0" xfId="0" applyFont="1" applyFill="1"/>
    <xf numFmtId="0" fontId="2" fillId="0" borderId="0" xfId="0" applyFont="1"/>
    <xf numFmtId="0" fontId="2" fillId="6" borderId="0" xfId="0" applyFont="1" applyFill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0" xfId="0" applyFont="1"/>
    <xf numFmtId="0" fontId="5" fillId="0" borderId="0" xfId="0" applyFont="1"/>
    <xf numFmtId="0" fontId="1" fillId="5" borderId="0" xfId="0" applyFont="1" applyFill="1"/>
    <xf numFmtId="0" fontId="5" fillId="5" borderId="0" xfId="0" applyFont="1" applyFill="1"/>
    <xf numFmtId="0" fontId="6" fillId="0" borderId="0" xfId="0" applyFont="1"/>
    <xf numFmtId="0" fontId="0" fillId="7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164" fontId="0" fillId="0" borderId="0" xfId="0" applyNumberFormat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0" fontId="0" fillId="11" borderId="0" xfId="0" applyFill="1"/>
    <xf numFmtId="0" fontId="3" fillId="11" borderId="0" xfId="0" applyFont="1" applyFill="1"/>
    <xf numFmtId="0" fontId="2" fillId="11" borderId="0" xfId="0" applyFont="1" applyFill="1"/>
    <xf numFmtId="0" fontId="2" fillId="3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wrapText="1"/>
    </xf>
    <xf numFmtId="0" fontId="0" fillId="0" borderId="0" xfId="0" applyFill="1"/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4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(2)'!$F$2:$F$5</c:f>
              <c:numCache>
                <c:formatCode>General</c:formatCode>
                <c:ptCount val="4"/>
                <c:pt idx="0">
                  <c:v>30.079322000000012</c:v>
                </c:pt>
                <c:pt idx="1">
                  <c:v>11.294584000000004</c:v>
                </c:pt>
                <c:pt idx="2">
                  <c:v>16.947714000000005</c:v>
                </c:pt>
                <c:pt idx="3">
                  <c:v>22.515220000000014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E-4413-ABE3-E85D4B9DD289}"/>
            </c:ext>
          </c:extLst>
        </c:ser>
        <c:ser>
          <c:idx val="1"/>
          <c:order val="1"/>
          <c:tx>
            <c:v>125i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(2)'!$F$7:$F$12</c:f>
              <c:numCache>
                <c:formatCode>General</c:formatCode>
                <c:ptCount val="6"/>
                <c:pt idx="0">
                  <c:v>14.217475999999996</c:v>
                </c:pt>
                <c:pt idx="1">
                  <c:v>26.335218000000001</c:v>
                </c:pt>
                <c:pt idx="2">
                  <c:v>-19.438593999999981</c:v>
                </c:pt>
                <c:pt idx="3">
                  <c:v>-8.9515999999999885</c:v>
                </c:pt>
                <c:pt idx="4">
                  <c:v>-3.6215060000000081</c:v>
                </c:pt>
                <c:pt idx="5">
                  <c:v>12.664567999999992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E-4413-ABE3-E85D4B9DD289}"/>
            </c:ext>
          </c:extLst>
        </c:ser>
        <c:ser>
          <c:idx val="2"/>
          <c:order val="2"/>
          <c:tx>
            <c:v>132c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(2)'!$F$14:$F$22</c:f>
              <c:numCache>
                <c:formatCode>General</c:formatCode>
                <c:ptCount val="9"/>
                <c:pt idx="0">
                  <c:v>30.419872000000009</c:v>
                </c:pt>
                <c:pt idx="1">
                  <c:v>30.705933999999992</c:v>
                </c:pt>
                <c:pt idx="2">
                  <c:v>24.278295999999997</c:v>
                </c:pt>
                <c:pt idx="3">
                  <c:v>10.580401999999996</c:v>
                </c:pt>
                <c:pt idx="4">
                  <c:v>19.496974000000009</c:v>
                </c:pt>
                <c:pt idx="5">
                  <c:v>15.009498000000015</c:v>
                </c:pt>
                <c:pt idx="6">
                  <c:v>13.756274000000005</c:v>
                </c:pt>
                <c:pt idx="7">
                  <c:v>10.323530000000014</c:v>
                </c:pt>
                <c:pt idx="8">
                  <c:v>28.086618000000012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E-4413-ABE3-E85D4B9DD289}"/>
            </c:ext>
          </c:extLst>
        </c:ser>
        <c:ser>
          <c:idx val="3"/>
          <c:order val="3"/>
          <c:tx>
            <c:v>132f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('Sheet1 (2)'!$F$24,'Sheet1 (2)'!$F$25,'Sheet1 (2)'!$F$26)</c:f>
              <c:numCache>
                <c:formatCode>General</c:formatCode>
                <c:ptCount val="3"/>
                <c:pt idx="0">
                  <c:v>36.464147999999994</c:v>
                </c:pt>
                <c:pt idx="1">
                  <c:v>51.092229999999994</c:v>
                </c:pt>
                <c:pt idx="2">
                  <c:v>50.996875999999972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E-4413-ABE3-E85D4B9D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807215"/>
        <c:axId val="595156399"/>
      </c:lineChart>
      <c:catAx>
        <c:axId val="104780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6399"/>
        <c:crosses val="autoZero"/>
        <c:auto val="1"/>
        <c:lblAlgn val="ctr"/>
        <c:lblOffset val="100"/>
        <c:noMultiLvlLbl val="0"/>
      </c:catAx>
      <c:valAx>
        <c:axId val="5951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Sheet1!$L$2:$L$5</c:f>
              <c:numCache>
                <c:formatCode>General</c:formatCode>
                <c:ptCount val="4"/>
                <c:pt idx="0">
                  <c:v>30.079322000000012</c:v>
                </c:pt>
                <c:pt idx="1">
                  <c:v>11.294584000000004</c:v>
                </c:pt>
                <c:pt idx="2">
                  <c:v>16.947714000000005</c:v>
                </c:pt>
                <c:pt idx="3">
                  <c:v>22.515220000000014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C-4D7B-94A9-7C434EDA2FB4}"/>
            </c:ext>
          </c:extLst>
        </c:ser>
        <c:ser>
          <c:idx val="1"/>
          <c:order val="1"/>
          <c:tx>
            <c:v>125i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Sheet1!$L$7:$L$12</c:f>
              <c:numCache>
                <c:formatCode>General</c:formatCode>
                <c:ptCount val="6"/>
                <c:pt idx="0">
                  <c:v>14.217475999999996</c:v>
                </c:pt>
                <c:pt idx="1">
                  <c:v>26.335218000000001</c:v>
                </c:pt>
                <c:pt idx="2">
                  <c:v>-19.438593999999981</c:v>
                </c:pt>
                <c:pt idx="3">
                  <c:v>-8.9515999999999885</c:v>
                </c:pt>
                <c:pt idx="4">
                  <c:v>-3.6215060000000081</c:v>
                </c:pt>
                <c:pt idx="5">
                  <c:v>12.664567999999992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C-4D7B-94A9-7C434EDA2FB4}"/>
            </c:ext>
          </c:extLst>
        </c:ser>
        <c:ser>
          <c:idx val="2"/>
          <c:order val="2"/>
          <c:tx>
            <c:v>132c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Sheet1!$L$14:$L$22</c:f>
              <c:numCache>
                <c:formatCode>General</c:formatCode>
                <c:ptCount val="9"/>
                <c:pt idx="0">
                  <c:v>30.419872000000009</c:v>
                </c:pt>
                <c:pt idx="1">
                  <c:v>30.705933999999992</c:v>
                </c:pt>
                <c:pt idx="2">
                  <c:v>24.278295999999997</c:v>
                </c:pt>
                <c:pt idx="3">
                  <c:v>10.580401999999996</c:v>
                </c:pt>
                <c:pt idx="4">
                  <c:v>19.496974000000009</c:v>
                </c:pt>
                <c:pt idx="5">
                  <c:v>15.009498000000015</c:v>
                </c:pt>
                <c:pt idx="6">
                  <c:v>13.756274000000005</c:v>
                </c:pt>
                <c:pt idx="7">
                  <c:v>10.323530000000014</c:v>
                </c:pt>
                <c:pt idx="8">
                  <c:v>28.086618000000012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C-4D7B-94A9-7C434EDA2FB4}"/>
            </c:ext>
          </c:extLst>
        </c:ser>
        <c:ser>
          <c:idx val="3"/>
          <c:order val="3"/>
          <c:tx>
            <c:v>132f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(Sheet1!$L$24,Sheet1!$L$25,Sheet1!$L$26)</c:f>
              <c:numCache>
                <c:formatCode>General</c:formatCode>
                <c:ptCount val="3"/>
                <c:pt idx="0">
                  <c:v>36.464147999999994</c:v>
                </c:pt>
                <c:pt idx="1">
                  <c:v>51.092229999999994</c:v>
                </c:pt>
                <c:pt idx="2">
                  <c:v>50.996875999999972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C-4D7B-94A9-7C434EDA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807215"/>
        <c:axId val="595156399"/>
      </c:lineChart>
      <c:catAx>
        <c:axId val="104780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6399"/>
        <c:crosses val="autoZero"/>
        <c:auto val="1"/>
        <c:lblAlgn val="ctr"/>
        <c:lblOffset val="100"/>
        <c:noMultiLvlLbl val="0"/>
      </c:catAx>
      <c:valAx>
        <c:axId val="5951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215264</xdr:colOff>
      <xdr:row>34</xdr:row>
      <xdr:rowOff>11430</xdr:rowOff>
    </xdr:from>
    <xdr:to>
      <xdr:col>25</xdr:col>
      <xdr:colOff>152400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95BAB-5222-4C0F-A83F-EF62C0F06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215264</xdr:colOff>
      <xdr:row>34</xdr:row>
      <xdr:rowOff>11430</xdr:rowOff>
    </xdr:from>
    <xdr:to>
      <xdr:col>35</xdr:col>
      <xdr:colOff>152400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CA38C-6DC4-FC85-B15D-0C391D8C2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F5BC-FF1F-425A-9776-3F72F52E2A92}">
  <dimension ref="A1:N68"/>
  <sheetViews>
    <sheetView tabSelected="1" zoomScale="85" zoomScaleNormal="85" workbookViewId="0">
      <selection activeCell="D15" sqref="D15"/>
    </sheetView>
  </sheetViews>
  <sheetFormatPr defaultRowHeight="14.4" x14ac:dyDescent="0.55000000000000004"/>
  <cols>
    <col min="2" max="2" width="13" customWidth="1"/>
    <col min="3" max="3" width="13.62890625" customWidth="1"/>
    <col min="4" max="4" width="16.20703125" customWidth="1"/>
    <col min="5" max="5" width="8.83984375" style="12"/>
    <col min="7" max="7" width="64.578125" customWidth="1"/>
  </cols>
  <sheetData>
    <row r="1" spans="1:14" s="48" customFormat="1" ht="57.6" x14ac:dyDescent="0.55000000000000004">
      <c r="B1" s="48" t="s">
        <v>199</v>
      </c>
      <c r="C1" s="49" t="s">
        <v>47</v>
      </c>
      <c r="D1" s="49" t="s">
        <v>50</v>
      </c>
      <c r="E1" s="49" t="s">
        <v>226</v>
      </c>
      <c r="F1" s="49" t="s">
        <v>59</v>
      </c>
      <c r="G1" s="50" t="s">
        <v>60</v>
      </c>
      <c r="H1" s="51"/>
      <c r="I1" s="52"/>
      <c r="J1" s="53"/>
      <c r="K1" s="54"/>
      <c r="L1" s="49"/>
      <c r="M1" s="49"/>
      <c r="N1" s="49"/>
    </row>
    <row r="2" spans="1:14" s="48" customFormat="1" x14ac:dyDescent="0.55000000000000004">
      <c r="B2" s="48" t="s">
        <v>43</v>
      </c>
      <c r="C2" s="48" t="s">
        <v>3</v>
      </c>
      <c r="D2" s="48" t="s">
        <v>1</v>
      </c>
      <c r="E2" s="55">
        <v>30.079322000000012</v>
      </c>
      <c r="F2" s="48">
        <v>69.62</v>
      </c>
    </row>
    <row r="3" spans="1:14" s="48" customFormat="1" x14ac:dyDescent="0.55000000000000004">
      <c r="B3" s="48" t="s">
        <v>43</v>
      </c>
      <c r="C3" s="48" t="s">
        <v>4</v>
      </c>
      <c r="D3" s="48" t="s">
        <v>1</v>
      </c>
      <c r="E3" s="55">
        <v>11.294584000000004</v>
      </c>
      <c r="F3" s="48">
        <v>105.35000000000001</v>
      </c>
      <c r="G3" s="48" t="s">
        <v>5</v>
      </c>
    </row>
    <row r="4" spans="1:14" s="48" customFormat="1" x14ac:dyDescent="0.55000000000000004">
      <c r="B4" s="48" t="s">
        <v>43</v>
      </c>
      <c r="C4" s="48" t="s">
        <v>6</v>
      </c>
      <c r="D4" s="48" t="s">
        <v>1</v>
      </c>
      <c r="E4" s="55">
        <v>16.947714000000005</v>
      </c>
      <c r="F4" s="48">
        <v>121.05</v>
      </c>
      <c r="G4" s="48" t="s">
        <v>7</v>
      </c>
    </row>
    <row r="5" spans="1:14" s="48" customFormat="1" x14ac:dyDescent="0.55000000000000004">
      <c r="B5" s="48" t="s">
        <v>43</v>
      </c>
      <c r="C5" s="48" t="s">
        <v>8</v>
      </c>
      <c r="D5" s="48" t="s">
        <v>1</v>
      </c>
      <c r="E5" s="55">
        <v>22.515220000000014</v>
      </c>
      <c r="F5" s="48">
        <v>177.41</v>
      </c>
      <c r="G5" s="48" t="s">
        <v>9</v>
      </c>
    </row>
    <row r="6" spans="1:14" s="48" customFormat="1" x14ac:dyDescent="0.55000000000000004">
      <c r="B6" s="48" t="s">
        <v>45</v>
      </c>
      <c r="C6" s="48" t="s">
        <v>24</v>
      </c>
      <c r="D6" s="48" t="s">
        <v>1</v>
      </c>
      <c r="E6" s="56">
        <v>30.419872000000009</v>
      </c>
      <c r="F6" s="48">
        <v>57.810000000000016</v>
      </c>
    </row>
    <row r="7" spans="1:14" s="48" customFormat="1" x14ac:dyDescent="0.55000000000000004">
      <c r="B7" s="48" t="s">
        <v>45</v>
      </c>
      <c r="C7" s="48" t="s">
        <v>25</v>
      </c>
      <c r="D7" s="48" t="s">
        <v>1</v>
      </c>
      <c r="E7" s="56">
        <v>30.705933999999992</v>
      </c>
      <c r="F7" s="48">
        <v>69.3</v>
      </c>
      <c r="G7" s="48" t="s">
        <v>26</v>
      </c>
    </row>
    <row r="8" spans="1:14" s="48" customFormat="1" x14ac:dyDescent="0.55000000000000004">
      <c r="B8" s="48" t="s">
        <v>45</v>
      </c>
      <c r="C8" s="48" t="s">
        <v>27</v>
      </c>
      <c r="D8" s="48" t="s">
        <v>1</v>
      </c>
      <c r="E8" s="56">
        <v>24.278295999999997</v>
      </c>
      <c r="F8" s="48">
        <v>86.36</v>
      </c>
      <c r="G8" s="48" t="s">
        <v>28</v>
      </c>
    </row>
    <row r="9" spans="1:14" s="48" customFormat="1" x14ac:dyDescent="0.55000000000000004">
      <c r="B9" s="48" t="s">
        <v>45</v>
      </c>
      <c r="C9" s="48" t="s">
        <v>29</v>
      </c>
      <c r="D9" s="48" t="s">
        <v>1</v>
      </c>
      <c r="E9" s="56">
        <v>10.580401999999996</v>
      </c>
      <c r="F9" s="48">
        <v>125.74</v>
      </c>
      <c r="G9" s="48" t="s">
        <v>30</v>
      </c>
    </row>
    <row r="10" spans="1:14" s="48" customFormat="1" x14ac:dyDescent="0.55000000000000004">
      <c r="B10" s="48" t="s">
        <v>45</v>
      </c>
      <c r="C10" s="48" t="s">
        <v>31</v>
      </c>
      <c r="D10" s="48" t="s">
        <v>1</v>
      </c>
      <c r="E10" s="56">
        <v>15.009498000000015</v>
      </c>
      <c r="F10" s="48">
        <v>134.95999999999998</v>
      </c>
    </row>
    <row r="11" spans="1:14" s="58" customFormat="1" x14ac:dyDescent="0.55000000000000004">
      <c r="A11" s="57"/>
      <c r="B11" s="57" t="s">
        <v>45</v>
      </c>
      <c r="C11" s="57" t="s">
        <v>32</v>
      </c>
      <c r="D11" s="57" t="s">
        <v>1</v>
      </c>
      <c r="E11" s="57">
        <v>19.496974000000009</v>
      </c>
      <c r="F11" s="57">
        <v>144.63</v>
      </c>
      <c r="G11" s="57" t="s">
        <v>33</v>
      </c>
      <c r="H11" s="58" t="s">
        <v>222</v>
      </c>
    </row>
    <row r="12" spans="1:14" s="48" customFormat="1" x14ac:dyDescent="0.55000000000000004">
      <c r="B12" s="48" t="s">
        <v>45</v>
      </c>
      <c r="C12" s="48" t="s">
        <v>34</v>
      </c>
      <c r="D12" s="48" t="s">
        <v>1</v>
      </c>
      <c r="E12" s="56">
        <v>13.756274000000005</v>
      </c>
      <c r="F12" s="48">
        <v>161.88999999999999</v>
      </c>
    </row>
    <row r="13" spans="1:14" s="48" customFormat="1" x14ac:dyDescent="0.55000000000000004">
      <c r="B13" s="48" t="s">
        <v>45</v>
      </c>
      <c r="C13" s="48" t="s">
        <v>35</v>
      </c>
      <c r="D13" s="48" t="s">
        <v>1</v>
      </c>
      <c r="E13" s="56">
        <v>10.323530000000014</v>
      </c>
      <c r="F13" s="48">
        <v>170.85000000000002</v>
      </c>
      <c r="G13" s="48" t="s">
        <v>36</v>
      </c>
    </row>
    <row r="14" spans="1:14" s="48" customFormat="1" x14ac:dyDescent="0.55000000000000004">
      <c r="B14" s="48" t="s">
        <v>45</v>
      </c>
      <c r="C14" s="48" t="s">
        <v>37</v>
      </c>
      <c r="D14" s="48" t="s">
        <v>1</v>
      </c>
      <c r="E14" s="56">
        <v>28.086618000000012</v>
      </c>
      <c r="F14" s="48">
        <v>189.02000000000004</v>
      </c>
    </row>
    <row r="15" spans="1:14" s="48" customFormat="1" x14ac:dyDescent="0.55000000000000004">
      <c r="B15" s="48" t="s">
        <v>46</v>
      </c>
      <c r="C15" s="48" t="s">
        <v>38</v>
      </c>
      <c r="D15" s="48" t="s">
        <v>1</v>
      </c>
      <c r="E15" s="56">
        <v>36.464147999999994</v>
      </c>
      <c r="F15" s="48">
        <v>127.25999999999999</v>
      </c>
      <c r="G15" s="48" t="s">
        <v>39</v>
      </c>
    </row>
    <row r="16" spans="1:14" s="48" customFormat="1" x14ac:dyDescent="0.55000000000000004">
      <c r="B16" s="48" t="s">
        <v>46</v>
      </c>
      <c r="C16" s="48" t="s">
        <v>40</v>
      </c>
      <c r="D16" s="48" t="s">
        <v>1</v>
      </c>
      <c r="E16" s="56">
        <v>51.092229999999994</v>
      </c>
      <c r="F16" s="48">
        <v>147.43</v>
      </c>
      <c r="G16" s="48" t="s">
        <v>41</v>
      </c>
    </row>
    <row r="17" spans="2:7" s="48" customFormat="1" x14ac:dyDescent="0.55000000000000004">
      <c r="B17" s="48" t="s">
        <v>46</v>
      </c>
      <c r="C17" s="48" t="s">
        <v>42</v>
      </c>
      <c r="D17" s="48" t="s">
        <v>1</v>
      </c>
      <c r="E17" s="56">
        <v>50.996875999999972</v>
      </c>
      <c r="F17" s="48">
        <v>163.1</v>
      </c>
    </row>
    <row r="18" spans="2:7" s="48" customFormat="1" x14ac:dyDescent="0.55000000000000004">
      <c r="B18" s="48" t="s">
        <v>206</v>
      </c>
      <c r="C18" s="48" t="s">
        <v>86</v>
      </c>
      <c r="D18" s="48" t="s">
        <v>79</v>
      </c>
      <c r="E18" s="56">
        <v>30.491873999999992</v>
      </c>
      <c r="F18" s="48">
        <v>35.25</v>
      </c>
    </row>
    <row r="19" spans="2:7" s="48" customFormat="1" x14ac:dyDescent="0.55000000000000004">
      <c r="B19" s="48" t="s">
        <v>206</v>
      </c>
      <c r="C19" s="48" t="s">
        <v>88</v>
      </c>
      <c r="D19" s="48" t="s">
        <v>79</v>
      </c>
      <c r="E19" s="56">
        <v>51.205098000000007</v>
      </c>
      <c r="F19" s="48">
        <v>53.459999999999994</v>
      </c>
      <c r="G19" s="48" t="s">
        <v>89</v>
      </c>
    </row>
    <row r="20" spans="2:7" s="48" customFormat="1" x14ac:dyDescent="0.55000000000000004">
      <c r="B20" s="48" t="s">
        <v>206</v>
      </c>
      <c r="C20" s="48" t="s">
        <v>90</v>
      </c>
      <c r="D20" s="48" t="s">
        <v>79</v>
      </c>
      <c r="E20" s="56">
        <v>26.936531999999996</v>
      </c>
      <c r="F20" s="48">
        <v>87.05</v>
      </c>
      <c r="G20" s="48" t="s">
        <v>91</v>
      </c>
    </row>
    <row r="21" spans="2:7" s="48" customFormat="1" x14ac:dyDescent="0.55000000000000004">
      <c r="B21" s="48" t="s">
        <v>207</v>
      </c>
      <c r="C21" s="48" t="s">
        <v>92</v>
      </c>
      <c r="D21" s="48" t="s">
        <v>79</v>
      </c>
      <c r="E21" s="56">
        <v>53.178341999999994</v>
      </c>
      <c r="F21" s="48">
        <v>23.560000000000002</v>
      </c>
    </row>
    <row r="22" spans="2:7" s="48" customFormat="1" x14ac:dyDescent="0.55000000000000004">
      <c r="B22" s="48" t="s">
        <v>207</v>
      </c>
      <c r="C22" s="48" t="s">
        <v>93</v>
      </c>
      <c r="D22" s="48" t="s">
        <v>79</v>
      </c>
      <c r="E22" s="56">
        <v>33.445901999999997</v>
      </c>
      <c r="F22" s="48">
        <v>51.75</v>
      </c>
      <c r="G22" s="48" t="s">
        <v>94</v>
      </c>
    </row>
    <row r="23" spans="2:7" s="48" customFormat="1" x14ac:dyDescent="0.55000000000000004">
      <c r="B23" s="48" t="s">
        <v>207</v>
      </c>
      <c r="C23" s="48" t="s">
        <v>95</v>
      </c>
      <c r="D23" s="48" t="s">
        <v>79</v>
      </c>
      <c r="E23" s="56">
        <v>13.310640000000006</v>
      </c>
      <c r="F23" s="48">
        <v>75.69</v>
      </c>
    </row>
    <row r="24" spans="2:7" s="48" customFormat="1" x14ac:dyDescent="0.55000000000000004">
      <c r="B24" s="48" t="s">
        <v>207</v>
      </c>
      <c r="C24" s="48" t="s">
        <v>96</v>
      </c>
      <c r="D24" s="48" t="s">
        <v>79</v>
      </c>
      <c r="E24" s="56">
        <v>14.164933999999993</v>
      </c>
      <c r="F24" s="48">
        <v>98.56</v>
      </c>
    </row>
    <row r="25" spans="2:7" s="48" customFormat="1" x14ac:dyDescent="0.55000000000000004">
      <c r="B25" s="48" t="s">
        <v>208</v>
      </c>
      <c r="C25" s="48" t="s">
        <v>97</v>
      </c>
      <c r="D25" s="48" t="s">
        <v>79</v>
      </c>
      <c r="E25" s="48">
        <v>39.875485999999995</v>
      </c>
      <c r="F25" s="48">
        <v>21.840000000000003</v>
      </c>
    </row>
    <row r="26" spans="2:7" s="48" customFormat="1" x14ac:dyDescent="0.55000000000000004">
      <c r="B26" s="48" t="s">
        <v>208</v>
      </c>
      <c r="C26" s="48" t="s">
        <v>98</v>
      </c>
      <c r="D26" s="48" t="s">
        <v>79</v>
      </c>
      <c r="E26" s="48">
        <v>48.068146000000013</v>
      </c>
      <c r="F26" s="48">
        <v>35.190000000000005</v>
      </c>
      <c r="G26" s="48" t="s">
        <v>99</v>
      </c>
    </row>
    <row r="27" spans="2:7" s="48" customFormat="1" x14ac:dyDescent="0.55000000000000004">
      <c r="B27" s="48" t="s">
        <v>208</v>
      </c>
      <c r="C27" s="48" t="s">
        <v>100</v>
      </c>
      <c r="D27" s="48" t="s">
        <v>79</v>
      </c>
      <c r="E27" s="48">
        <v>43.000762000000009</v>
      </c>
      <c r="F27" s="48">
        <v>69.400000000000006</v>
      </c>
      <c r="G27" s="48" t="s">
        <v>101</v>
      </c>
    </row>
    <row r="28" spans="2:7" s="48" customFormat="1" x14ac:dyDescent="0.55000000000000004">
      <c r="B28" s="48" t="s">
        <v>208</v>
      </c>
      <c r="C28" s="48" t="s">
        <v>102</v>
      </c>
      <c r="D28" s="48" t="s">
        <v>79</v>
      </c>
      <c r="E28" s="48">
        <v>31.532984000000013</v>
      </c>
      <c r="F28" s="48">
        <v>93.070000000000022</v>
      </c>
    </row>
    <row r="29" spans="2:7" s="48" customFormat="1" x14ac:dyDescent="0.55000000000000004">
      <c r="B29" s="48" t="s">
        <v>208</v>
      </c>
      <c r="C29" s="48" t="s">
        <v>103</v>
      </c>
      <c r="D29" s="48" t="s">
        <v>79</v>
      </c>
      <c r="E29" s="48">
        <v>71.791832000000014</v>
      </c>
      <c r="F29" s="48">
        <v>128.61000000000001</v>
      </c>
      <c r="G29" s="48" t="s">
        <v>104</v>
      </c>
    </row>
    <row r="30" spans="2:7" s="48" customFormat="1" x14ac:dyDescent="0.55000000000000004">
      <c r="B30" s="48" t="s">
        <v>208</v>
      </c>
      <c r="C30" s="48" t="s">
        <v>105</v>
      </c>
      <c r="D30" s="48" t="s">
        <v>79</v>
      </c>
      <c r="E30" s="48">
        <v>30.70593400000002</v>
      </c>
      <c r="F30" s="48">
        <v>154.66</v>
      </c>
    </row>
    <row r="31" spans="2:7" s="48" customFormat="1" x14ac:dyDescent="0.55000000000000004">
      <c r="B31" s="48" t="s">
        <v>208</v>
      </c>
      <c r="C31" s="48" t="s">
        <v>106</v>
      </c>
      <c r="D31" s="48" t="s">
        <v>79</v>
      </c>
      <c r="E31" s="48">
        <v>29.847748000000017</v>
      </c>
      <c r="F31" s="48">
        <v>167.46</v>
      </c>
    </row>
    <row r="32" spans="2:7" s="48" customFormat="1" x14ac:dyDescent="0.55000000000000004">
      <c r="B32" s="48" t="s">
        <v>208</v>
      </c>
      <c r="C32" s="48" t="s">
        <v>107</v>
      </c>
      <c r="D32" s="48" t="s">
        <v>79</v>
      </c>
      <c r="E32" s="48">
        <v>44.02825</v>
      </c>
      <c r="F32" s="48">
        <v>180.17000000000002</v>
      </c>
    </row>
    <row r="33" spans="2:7" s="48" customFormat="1" ht="15.3" customHeight="1" x14ac:dyDescent="0.55000000000000004">
      <c r="B33" s="48" t="s">
        <v>209</v>
      </c>
      <c r="C33" s="48" t="s">
        <v>109</v>
      </c>
      <c r="D33" s="48" t="s">
        <v>79</v>
      </c>
      <c r="E33" s="56">
        <v>34.134785999999991</v>
      </c>
      <c r="F33" s="48">
        <v>35.139999999999993</v>
      </c>
    </row>
    <row r="34" spans="2:7" s="48" customFormat="1" x14ac:dyDescent="0.55000000000000004">
      <c r="B34" s="48" t="s">
        <v>209</v>
      </c>
      <c r="C34" s="48" t="s">
        <v>110</v>
      </c>
      <c r="D34" s="48" t="s">
        <v>79</v>
      </c>
      <c r="E34" s="56">
        <v>11.173931999999979</v>
      </c>
      <c r="F34" s="48">
        <v>69.550000000000011</v>
      </c>
    </row>
    <row r="35" spans="2:7" s="48" customFormat="1" x14ac:dyDescent="0.55000000000000004">
      <c r="B35" s="48" t="s">
        <v>209</v>
      </c>
      <c r="C35" s="48" t="s">
        <v>111</v>
      </c>
      <c r="D35" s="48" t="s">
        <v>79</v>
      </c>
      <c r="E35" s="56">
        <v>48.891303999999991</v>
      </c>
      <c r="F35" s="48">
        <v>123.63999999999999</v>
      </c>
      <c r="G35" s="48" t="s">
        <v>112</v>
      </c>
    </row>
    <row r="36" spans="2:7" s="48" customFormat="1" x14ac:dyDescent="0.55000000000000004">
      <c r="B36" s="48" t="s">
        <v>210</v>
      </c>
      <c r="C36" s="59" t="s">
        <v>113</v>
      </c>
      <c r="D36" s="59" t="s">
        <v>79</v>
      </c>
      <c r="E36" s="60">
        <v>14.468510000000004</v>
      </c>
      <c r="F36" s="59">
        <v>57.63</v>
      </c>
      <c r="G36" s="59"/>
    </row>
    <row r="37" spans="2:7" s="48" customFormat="1" x14ac:dyDescent="0.55000000000000004">
      <c r="B37" s="48" t="s">
        <v>210</v>
      </c>
      <c r="C37" s="48" t="s">
        <v>114</v>
      </c>
      <c r="D37" s="48" t="s">
        <v>79</v>
      </c>
      <c r="E37" s="56">
        <v>22.894690000000001</v>
      </c>
      <c r="F37" s="48">
        <v>88.6</v>
      </c>
    </row>
    <row r="38" spans="2:7" s="48" customFormat="1" x14ac:dyDescent="0.55000000000000004">
      <c r="B38" s="48" t="s">
        <v>210</v>
      </c>
      <c r="C38" s="48" t="s">
        <v>115</v>
      </c>
      <c r="D38" s="48" t="s">
        <v>79</v>
      </c>
      <c r="E38" s="56">
        <v>37.474122000000008</v>
      </c>
      <c r="F38" s="48">
        <v>106.29000000000002</v>
      </c>
      <c r="G38" s="48" t="s">
        <v>116</v>
      </c>
    </row>
    <row r="39" spans="2:7" s="48" customFormat="1" x14ac:dyDescent="0.55000000000000004">
      <c r="B39" s="48" t="s">
        <v>210</v>
      </c>
      <c r="C39" s="48" t="s">
        <v>117</v>
      </c>
      <c r="D39" s="48" t="s">
        <v>79</v>
      </c>
      <c r="E39" s="56">
        <v>6.4762880000000056</v>
      </c>
      <c r="F39" s="48">
        <v>119.42000000000002</v>
      </c>
      <c r="G39" s="48" t="s">
        <v>118</v>
      </c>
    </row>
    <row r="40" spans="2:7" s="48" customFormat="1" x14ac:dyDescent="0.55000000000000004">
      <c r="B40" s="48" t="s">
        <v>210</v>
      </c>
      <c r="C40" s="48" t="s">
        <v>119</v>
      </c>
      <c r="D40" s="48" t="s">
        <v>79</v>
      </c>
      <c r="E40" s="56">
        <v>25.391408000000002</v>
      </c>
      <c r="F40" s="48">
        <v>142.27000000000001</v>
      </c>
      <c r="G40" s="48" t="s">
        <v>120</v>
      </c>
    </row>
    <row r="41" spans="2:7" s="48" customFormat="1" x14ac:dyDescent="0.55000000000000004">
      <c r="B41" s="48" t="s">
        <v>210</v>
      </c>
      <c r="C41" s="48" t="s">
        <v>121</v>
      </c>
      <c r="D41" s="48" t="s">
        <v>79</v>
      </c>
      <c r="E41" s="56">
        <v>33.870130000000003</v>
      </c>
      <c r="F41" s="48">
        <v>184.97</v>
      </c>
      <c r="G41" s="48" t="s">
        <v>122</v>
      </c>
    </row>
    <row r="42" spans="2:7" s="48" customFormat="1" ht="28.8" x14ac:dyDescent="0.55000000000000004">
      <c r="B42" s="48" t="s">
        <v>225</v>
      </c>
      <c r="C42" s="48" t="s">
        <v>123</v>
      </c>
      <c r="D42" s="48" t="s">
        <v>144</v>
      </c>
      <c r="E42" s="56">
        <v>51.064986000000005</v>
      </c>
      <c r="F42" s="48">
        <v>47.39</v>
      </c>
      <c r="G42" s="61" t="s">
        <v>126</v>
      </c>
    </row>
    <row r="43" spans="2:7" s="48" customFormat="1" x14ac:dyDescent="0.55000000000000004">
      <c r="B43" s="48" t="s">
        <v>225</v>
      </c>
      <c r="C43" s="48" t="s">
        <v>127</v>
      </c>
      <c r="D43" s="48" t="s">
        <v>144</v>
      </c>
      <c r="E43" s="56">
        <v>65.54322599999999</v>
      </c>
      <c r="F43" s="48">
        <v>77.05</v>
      </c>
      <c r="G43" s="61" t="s">
        <v>128</v>
      </c>
    </row>
    <row r="44" spans="2:7" s="48" customFormat="1" x14ac:dyDescent="0.55000000000000004">
      <c r="B44" s="48" t="s">
        <v>225</v>
      </c>
      <c r="C44" s="48" t="s">
        <v>129</v>
      </c>
      <c r="D44" s="48" t="s">
        <v>144</v>
      </c>
      <c r="E44" s="56">
        <v>48.270530000000008</v>
      </c>
      <c r="F44" s="48">
        <v>94.93</v>
      </c>
      <c r="G44" s="61"/>
    </row>
    <row r="45" spans="2:7" s="48" customFormat="1" x14ac:dyDescent="0.55000000000000004">
      <c r="B45" s="48" t="s">
        <v>225</v>
      </c>
      <c r="C45" s="48" t="s">
        <v>130</v>
      </c>
      <c r="D45" s="48" t="s">
        <v>144</v>
      </c>
      <c r="E45" s="56">
        <v>61.989830000000012</v>
      </c>
      <c r="F45" s="48">
        <v>114.8</v>
      </c>
      <c r="G45" s="61" t="s">
        <v>131</v>
      </c>
    </row>
    <row r="46" spans="2:7" s="48" customFormat="1" x14ac:dyDescent="0.55000000000000004">
      <c r="B46" s="48" t="s">
        <v>223</v>
      </c>
      <c r="C46" s="48" t="s">
        <v>146</v>
      </c>
      <c r="D46" s="48" t="s">
        <v>144</v>
      </c>
      <c r="E46" s="56">
        <v>34.111433999999996</v>
      </c>
      <c r="F46" s="48">
        <v>149.58000000000001</v>
      </c>
      <c r="G46" s="61"/>
    </row>
    <row r="47" spans="2:7" s="48" customFormat="1" x14ac:dyDescent="0.55000000000000004">
      <c r="B47" s="48" t="s">
        <v>223</v>
      </c>
      <c r="C47" s="48" t="s">
        <v>147</v>
      </c>
      <c r="D47" s="48" t="s">
        <v>144</v>
      </c>
      <c r="E47" s="56">
        <v>51.89203599999999</v>
      </c>
      <c r="F47" s="48">
        <v>171.63</v>
      </c>
      <c r="G47" s="61" t="s">
        <v>148</v>
      </c>
    </row>
    <row r="48" spans="2:7" s="48" customFormat="1" x14ac:dyDescent="0.55000000000000004">
      <c r="B48" s="48" t="s">
        <v>223</v>
      </c>
      <c r="C48" s="62" t="s">
        <v>149</v>
      </c>
      <c r="D48" s="62" t="s">
        <v>144</v>
      </c>
      <c r="E48" s="55">
        <v>30.089052000000006</v>
      </c>
      <c r="F48" s="62">
        <v>195.52</v>
      </c>
      <c r="G48" s="63"/>
    </row>
    <row r="49" spans="2:7" s="48" customFormat="1" x14ac:dyDescent="0.55000000000000004">
      <c r="B49" s="48" t="s">
        <v>212</v>
      </c>
      <c r="C49" s="48" t="s">
        <v>156</v>
      </c>
      <c r="D49" s="48" t="s">
        <v>151</v>
      </c>
      <c r="E49" s="56">
        <v>23.638062000000009</v>
      </c>
      <c r="F49" s="62">
        <v>30.949999999999989</v>
      </c>
      <c r="G49" s="62" t="s">
        <v>157</v>
      </c>
    </row>
    <row r="50" spans="2:7" s="48" customFormat="1" x14ac:dyDescent="0.55000000000000004">
      <c r="B50" s="48" t="s">
        <v>212</v>
      </c>
      <c r="C50" s="48" t="s">
        <v>158</v>
      </c>
      <c r="D50" s="48" t="s">
        <v>151</v>
      </c>
      <c r="E50" s="56">
        <v>17.338859999999993</v>
      </c>
      <c r="F50" s="62">
        <v>108.16999999999999</v>
      </c>
      <c r="G50" s="62"/>
    </row>
    <row r="51" spans="2:7" s="48" customFormat="1" x14ac:dyDescent="0.55000000000000004">
      <c r="B51" s="48" t="s">
        <v>212</v>
      </c>
      <c r="C51" s="48" t="s">
        <v>159</v>
      </c>
      <c r="D51" s="48" t="s">
        <v>151</v>
      </c>
      <c r="E51" s="56">
        <v>15.036742000000007</v>
      </c>
      <c r="F51" s="62">
        <v>126.13999999999999</v>
      </c>
      <c r="G51" s="62" t="s">
        <v>160</v>
      </c>
    </row>
    <row r="52" spans="2:7" s="48" customFormat="1" x14ac:dyDescent="0.55000000000000004">
      <c r="B52" s="48" t="s">
        <v>213</v>
      </c>
      <c r="C52" s="48" t="s">
        <v>162</v>
      </c>
      <c r="D52" s="48" t="s">
        <v>151</v>
      </c>
      <c r="E52" s="56">
        <v>21.550003999999994</v>
      </c>
      <c r="F52" s="48">
        <v>76.81</v>
      </c>
    </row>
    <row r="53" spans="2:7" s="48" customFormat="1" x14ac:dyDescent="0.55000000000000004">
      <c r="B53" s="48" t="s">
        <v>213</v>
      </c>
      <c r="C53" s="62" t="s">
        <v>163</v>
      </c>
      <c r="D53" s="48" t="s">
        <v>151</v>
      </c>
      <c r="E53" s="55">
        <v>14.392616</v>
      </c>
      <c r="F53" s="62">
        <v>93.25</v>
      </c>
      <c r="G53" s="62" t="s">
        <v>164</v>
      </c>
    </row>
    <row r="54" spans="2:7" s="48" customFormat="1" x14ac:dyDescent="0.55000000000000004">
      <c r="B54" s="48" t="s">
        <v>213</v>
      </c>
      <c r="C54" s="48" t="s">
        <v>165</v>
      </c>
      <c r="D54" s="48" t="s">
        <v>151</v>
      </c>
      <c r="E54" s="56">
        <v>58.72444200000001</v>
      </c>
      <c r="F54" s="48">
        <v>93.25</v>
      </c>
      <c r="G54" s="48" t="s">
        <v>166</v>
      </c>
    </row>
    <row r="55" spans="2:7" s="48" customFormat="1" x14ac:dyDescent="0.55000000000000004">
      <c r="B55" s="48" t="s">
        <v>213</v>
      </c>
      <c r="C55" s="48" t="s">
        <v>167</v>
      </c>
      <c r="D55" s="48" t="s">
        <v>151</v>
      </c>
      <c r="E55" s="56">
        <v>25.144266000000009</v>
      </c>
      <c r="F55" s="48">
        <v>146.11000000000001</v>
      </c>
    </row>
    <row r="56" spans="2:7" s="48" customFormat="1" x14ac:dyDescent="0.55000000000000004">
      <c r="B56" s="48" t="s">
        <v>215</v>
      </c>
      <c r="C56" s="48" t="s">
        <v>171</v>
      </c>
      <c r="D56" s="48" t="s">
        <v>151</v>
      </c>
      <c r="E56" s="56">
        <v>34.580419999999989</v>
      </c>
      <c r="F56" s="48">
        <v>35.659999999999997</v>
      </c>
    </row>
    <row r="57" spans="2:7" s="48" customFormat="1" x14ac:dyDescent="0.55000000000000004">
      <c r="B57" s="48" t="s">
        <v>215</v>
      </c>
      <c r="C57" s="48" t="s">
        <v>172</v>
      </c>
      <c r="D57" s="48" t="s">
        <v>151</v>
      </c>
      <c r="E57" s="56">
        <v>34.467551999999976</v>
      </c>
      <c r="F57" s="48">
        <v>62.81</v>
      </c>
    </row>
    <row r="58" spans="2:7" s="48" customFormat="1" x14ac:dyDescent="0.55000000000000004">
      <c r="B58" s="48" t="s">
        <v>215</v>
      </c>
      <c r="C58" s="48" t="s">
        <v>173</v>
      </c>
      <c r="D58" s="48" t="s">
        <v>151</v>
      </c>
      <c r="E58" s="56">
        <v>30.155216000000017</v>
      </c>
      <c r="F58" s="48">
        <v>41.78000000000003</v>
      </c>
    </row>
    <row r="59" spans="2:7" s="48" customFormat="1" x14ac:dyDescent="0.55000000000000004">
      <c r="B59" s="48" t="s">
        <v>215</v>
      </c>
      <c r="C59" s="48" t="s">
        <v>174</v>
      </c>
      <c r="D59" s="48" t="s">
        <v>151</v>
      </c>
      <c r="E59" s="56">
        <v>15.519350000000017</v>
      </c>
      <c r="F59" s="48">
        <v>57.009999999999991</v>
      </c>
      <c r="G59" s="48" t="s">
        <v>175</v>
      </c>
    </row>
    <row r="60" spans="2:7" s="48" customFormat="1" x14ac:dyDescent="0.55000000000000004">
      <c r="B60" s="48" t="s">
        <v>215</v>
      </c>
      <c r="C60" s="48" t="s">
        <v>176</v>
      </c>
      <c r="D60" s="48" t="s">
        <v>151</v>
      </c>
      <c r="E60" s="56">
        <v>13.847735999999999</v>
      </c>
      <c r="F60" s="48">
        <v>70.63</v>
      </c>
    </row>
    <row r="61" spans="2:7" s="48" customFormat="1" x14ac:dyDescent="0.55000000000000004">
      <c r="B61" s="48" t="s">
        <v>217</v>
      </c>
      <c r="C61" s="48" t="s">
        <v>181</v>
      </c>
      <c r="D61" s="48" t="s">
        <v>151</v>
      </c>
      <c r="E61" s="56">
        <v>33.562661999999996</v>
      </c>
      <c r="F61" s="48">
        <v>134.43</v>
      </c>
    </row>
    <row r="62" spans="2:7" s="48" customFormat="1" x14ac:dyDescent="0.55000000000000004">
      <c r="B62" s="48" t="s">
        <v>217</v>
      </c>
      <c r="C62" s="48" t="s">
        <v>182</v>
      </c>
      <c r="D62" s="48" t="s">
        <v>151</v>
      </c>
      <c r="E62" s="56">
        <v>15.32475</v>
      </c>
      <c r="F62" s="48">
        <v>54.109999999999985</v>
      </c>
      <c r="G62" s="48" t="s">
        <v>183</v>
      </c>
    </row>
    <row r="63" spans="2:7" s="48" customFormat="1" x14ac:dyDescent="0.55000000000000004">
      <c r="B63" s="48" t="s">
        <v>217</v>
      </c>
      <c r="C63" s="48" t="s">
        <v>184</v>
      </c>
      <c r="D63" s="48" t="s">
        <v>151</v>
      </c>
      <c r="E63" s="56">
        <v>36.547826000000015</v>
      </c>
      <c r="F63" s="48">
        <v>102.35</v>
      </c>
    </row>
    <row r="64" spans="2:7" s="48" customFormat="1" x14ac:dyDescent="0.55000000000000004">
      <c r="B64" s="48" t="s">
        <v>217</v>
      </c>
      <c r="C64" s="48" t="s">
        <v>185</v>
      </c>
      <c r="D64" s="48" t="s">
        <v>151</v>
      </c>
      <c r="E64" s="56">
        <v>41.533478000000002</v>
      </c>
      <c r="F64" s="48">
        <v>142.30999999999997</v>
      </c>
    </row>
    <row r="65" spans="2:7" s="48" customFormat="1" x14ac:dyDescent="0.55000000000000004">
      <c r="B65" s="48" t="s">
        <v>220</v>
      </c>
      <c r="C65" s="48" t="s">
        <v>194</v>
      </c>
      <c r="D65" s="48" t="s">
        <v>151</v>
      </c>
      <c r="E65" s="56">
        <v>49.679434000000022</v>
      </c>
      <c r="F65" s="48">
        <v>55.01</v>
      </c>
      <c r="G65" s="48" t="s">
        <v>195</v>
      </c>
    </row>
    <row r="66" spans="2:7" s="48" customFormat="1" x14ac:dyDescent="0.55000000000000004">
      <c r="B66" s="48" t="s">
        <v>220</v>
      </c>
      <c r="C66" s="48" t="s">
        <v>196</v>
      </c>
      <c r="D66" s="48" t="s">
        <v>151</v>
      </c>
      <c r="E66" s="56">
        <v>31.015348000000003</v>
      </c>
      <c r="F66" s="48">
        <v>74.290000000000006</v>
      </c>
      <c r="G66" s="48" t="s">
        <v>197</v>
      </c>
    </row>
    <row r="67" spans="2:7" s="48" customFormat="1" x14ac:dyDescent="0.55000000000000004">
      <c r="B67" s="48" t="s">
        <v>220</v>
      </c>
      <c r="C67" s="48" t="s">
        <v>198</v>
      </c>
      <c r="D67" s="48" t="s">
        <v>151</v>
      </c>
      <c r="E67" s="56">
        <v>25.671632000000013</v>
      </c>
      <c r="F67" s="48">
        <v>90.48</v>
      </c>
    </row>
    <row r="68" spans="2:7" s="48" customFormat="1" x14ac:dyDescent="0.55000000000000004">
      <c r="E68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34A5-CDC7-494F-9E17-E48AFE323393}">
  <dimension ref="B1:N89"/>
  <sheetViews>
    <sheetView topLeftCell="A59" zoomScaleNormal="100" workbookViewId="0">
      <selection activeCell="D62" sqref="D62"/>
    </sheetView>
  </sheetViews>
  <sheetFormatPr defaultRowHeight="14.4" x14ac:dyDescent="0.55000000000000004"/>
  <cols>
    <col min="2" max="2" width="13" customWidth="1"/>
    <col min="3" max="3" width="13.62890625" customWidth="1"/>
    <col min="4" max="4" width="16.20703125" customWidth="1"/>
    <col min="5" max="5" width="8.83984375" style="12"/>
    <col min="7" max="7" width="64.578125" customWidth="1"/>
  </cols>
  <sheetData>
    <row r="1" spans="2:14" ht="57.6" x14ac:dyDescent="0.55000000000000004">
      <c r="B1" t="s">
        <v>199</v>
      </c>
      <c r="C1" s="14" t="s">
        <v>47</v>
      </c>
      <c r="D1" s="14" t="s">
        <v>50</v>
      </c>
      <c r="E1" s="14" t="s">
        <v>221</v>
      </c>
      <c r="F1" s="14" t="s">
        <v>59</v>
      </c>
      <c r="G1" s="15" t="s">
        <v>60</v>
      </c>
      <c r="H1" s="16"/>
      <c r="I1" s="17"/>
      <c r="J1" s="18"/>
      <c r="K1" s="19"/>
      <c r="L1" s="14"/>
      <c r="M1" s="14"/>
      <c r="N1" s="14"/>
    </row>
    <row r="2" spans="2:14" s="5" customFormat="1" x14ac:dyDescent="0.55000000000000004">
      <c r="B2" t="s">
        <v>43</v>
      </c>
      <c r="C2" s="5" t="s">
        <v>3</v>
      </c>
      <c r="D2" s="5" t="s">
        <v>1</v>
      </c>
      <c r="E2" s="7">
        <v>30.079322000000012</v>
      </c>
      <c r="F2" s="5">
        <v>69.62</v>
      </c>
    </row>
    <row r="3" spans="2:14" s="5" customFormat="1" x14ac:dyDescent="0.55000000000000004">
      <c r="B3" t="s">
        <v>43</v>
      </c>
      <c r="C3" s="5" t="s">
        <v>4</v>
      </c>
      <c r="D3" s="5" t="s">
        <v>1</v>
      </c>
      <c r="E3" s="7">
        <v>11.294584000000004</v>
      </c>
      <c r="F3" s="5">
        <v>105.35000000000001</v>
      </c>
      <c r="G3" s="5" t="s">
        <v>5</v>
      </c>
    </row>
    <row r="4" spans="2:14" s="5" customFormat="1" x14ac:dyDescent="0.55000000000000004">
      <c r="B4" t="s">
        <v>43</v>
      </c>
      <c r="C4" s="5" t="s">
        <v>6</v>
      </c>
      <c r="D4" s="5" t="s">
        <v>1</v>
      </c>
      <c r="E4" s="7">
        <v>16.947714000000005</v>
      </c>
      <c r="F4" s="5">
        <v>121.05</v>
      </c>
      <c r="G4" s="5" t="s">
        <v>7</v>
      </c>
    </row>
    <row r="5" spans="2:14" s="5" customFormat="1" x14ac:dyDescent="0.55000000000000004">
      <c r="B5" t="s">
        <v>43</v>
      </c>
      <c r="C5" s="5" t="s">
        <v>8</v>
      </c>
      <c r="D5" s="5" t="s">
        <v>1</v>
      </c>
      <c r="E5" s="7">
        <v>22.515220000000014</v>
      </c>
      <c r="F5" s="5">
        <v>177.41</v>
      </c>
      <c r="G5" s="5" t="s">
        <v>9</v>
      </c>
    </row>
    <row r="6" spans="2:14" s="3" customFormat="1" x14ac:dyDescent="0.55000000000000004">
      <c r="B6" t="s">
        <v>45</v>
      </c>
      <c r="C6" s="3" t="s">
        <v>24</v>
      </c>
      <c r="D6" s="3" t="s">
        <v>1</v>
      </c>
      <c r="E6" s="11">
        <v>30.419872000000009</v>
      </c>
      <c r="F6" s="3">
        <v>57.810000000000016</v>
      </c>
    </row>
    <row r="7" spans="2:14" s="3" customFormat="1" x14ac:dyDescent="0.55000000000000004">
      <c r="B7" t="s">
        <v>45</v>
      </c>
      <c r="C7" s="3" t="s">
        <v>25</v>
      </c>
      <c r="D7" s="3" t="s">
        <v>1</v>
      </c>
      <c r="E7" s="11">
        <v>30.705933999999992</v>
      </c>
      <c r="F7" s="3">
        <v>69.3</v>
      </c>
      <c r="G7" s="3" t="s">
        <v>26</v>
      </c>
    </row>
    <row r="8" spans="2:14" s="3" customFormat="1" x14ac:dyDescent="0.55000000000000004">
      <c r="B8" t="s">
        <v>45</v>
      </c>
      <c r="C8" s="3" t="s">
        <v>27</v>
      </c>
      <c r="D8" s="3" t="s">
        <v>1</v>
      </c>
      <c r="E8" s="11">
        <v>24.278295999999997</v>
      </c>
      <c r="F8" s="3">
        <v>86.36</v>
      </c>
      <c r="G8" s="3" t="s">
        <v>28</v>
      </c>
    </row>
    <row r="9" spans="2:14" s="3" customFormat="1" x14ac:dyDescent="0.55000000000000004">
      <c r="B9" t="s">
        <v>45</v>
      </c>
      <c r="C9" s="3" t="s">
        <v>29</v>
      </c>
      <c r="D9" s="3" t="s">
        <v>1</v>
      </c>
      <c r="E9" s="11">
        <v>10.580401999999996</v>
      </c>
      <c r="F9" s="3">
        <v>125.74</v>
      </c>
      <c r="G9" s="3" t="s">
        <v>30</v>
      </c>
    </row>
    <row r="10" spans="2:14" s="3" customFormat="1" x14ac:dyDescent="0.55000000000000004">
      <c r="B10" t="s">
        <v>45</v>
      </c>
      <c r="C10" s="3" t="s">
        <v>31</v>
      </c>
      <c r="D10" s="3" t="s">
        <v>1</v>
      </c>
      <c r="E10" s="11">
        <v>19.496974000000009</v>
      </c>
      <c r="F10" s="3">
        <v>144.63</v>
      </c>
    </row>
    <row r="11" spans="2:14" s="20" customFormat="1" x14ac:dyDescent="0.55000000000000004">
      <c r="B11" s="20" t="s">
        <v>45</v>
      </c>
      <c r="C11" s="20" t="s">
        <v>32</v>
      </c>
      <c r="D11" s="20" t="s">
        <v>1</v>
      </c>
      <c r="E11" s="21">
        <v>15.009498000000015</v>
      </c>
      <c r="F11" s="20">
        <v>145</v>
      </c>
      <c r="G11" s="20" t="s">
        <v>33</v>
      </c>
      <c r="H11" s="20" t="s">
        <v>222</v>
      </c>
    </row>
    <row r="12" spans="2:14" s="3" customFormat="1" x14ac:dyDescent="0.55000000000000004">
      <c r="B12" t="s">
        <v>45</v>
      </c>
      <c r="C12" s="3" t="s">
        <v>34</v>
      </c>
      <c r="D12" s="3" t="s">
        <v>1</v>
      </c>
      <c r="E12" s="11">
        <v>13.756274000000005</v>
      </c>
      <c r="F12" s="3">
        <v>161.88999999999999</v>
      </c>
    </row>
    <row r="13" spans="2:14" s="3" customFormat="1" x14ac:dyDescent="0.55000000000000004">
      <c r="B13" t="s">
        <v>45</v>
      </c>
      <c r="C13" s="3" t="s">
        <v>35</v>
      </c>
      <c r="D13" s="3" t="s">
        <v>1</v>
      </c>
      <c r="E13" s="11">
        <v>10.323530000000014</v>
      </c>
      <c r="F13" s="3">
        <v>170.85000000000002</v>
      </c>
      <c r="G13" s="3" t="s">
        <v>36</v>
      </c>
    </row>
    <row r="14" spans="2:14" s="3" customFormat="1" x14ac:dyDescent="0.55000000000000004">
      <c r="B14" t="s">
        <v>45</v>
      </c>
      <c r="C14" s="3" t="s">
        <v>37</v>
      </c>
      <c r="D14" s="3" t="s">
        <v>1</v>
      </c>
      <c r="E14" s="11">
        <v>28.086618000000012</v>
      </c>
      <c r="F14" s="3">
        <v>189.02000000000004</v>
      </c>
    </row>
    <row r="15" spans="2:14" s="9" customFormat="1" x14ac:dyDescent="0.55000000000000004">
      <c r="B15" t="s">
        <v>46</v>
      </c>
      <c r="C15" s="9" t="s">
        <v>38</v>
      </c>
      <c r="D15" s="9" t="s">
        <v>1</v>
      </c>
      <c r="E15" s="13">
        <v>36.464147999999994</v>
      </c>
      <c r="F15" s="9">
        <v>127.25999999999999</v>
      </c>
      <c r="G15" s="9" t="s">
        <v>39</v>
      </c>
    </row>
    <row r="16" spans="2:14" s="9" customFormat="1" x14ac:dyDescent="0.55000000000000004">
      <c r="B16" t="s">
        <v>46</v>
      </c>
      <c r="C16" s="9" t="s">
        <v>40</v>
      </c>
      <c r="D16" s="9" t="s">
        <v>1</v>
      </c>
      <c r="E16" s="13">
        <v>51.092229999999994</v>
      </c>
      <c r="F16" s="9">
        <v>147.43</v>
      </c>
      <c r="G16" s="9" t="s">
        <v>41</v>
      </c>
    </row>
    <row r="17" spans="2:7" s="9" customFormat="1" x14ac:dyDescent="0.55000000000000004">
      <c r="B17" t="s">
        <v>46</v>
      </c>
      <c r="C17" s="9" t="s">
        <v>42</v>
      </c>
      <c r="D17" s="9" t="s">
        <v>1</v>
      </c>
      <c r="E17" s="13">
        <v>50.996875999999972</v>
      </c>
      <c r="F17" s="9">
        <v>163.1</v>
      </c>
    </row>
    <row r="18" spans="2:7" x14ac:dyDescent="0.55000000000000004">
      <c r="B18" t="s">
        <v>200</v>
      </c>
      <c r="C18" t="s">
        <v>61</v>
      </c>
      <c r="D18" t="s">
        <v>63</v>
      </c>
      <c r="E18" s="12">
        <v>35.448335999999983</v>
      </c>
      <c r="F18">
        <v>16.78</v>
      </c>
      <c r="G18" s="3" t="s">
        <v>64</v>
      </c>
    </row>
    <row r="19" spans="2:7" x14ac:dyDescent="0.55000000000000004">
      <c r="B19" t="s">
        <v>200</v>
      </c>
      <c r="C19" t="s">
        <v>65</v>
      </c>
      <c r="D19" t="s">
        <v>63</v>
      </c>
      <c r="E19" s="12">
        <v>56.762873999999996</v>
      </c>
      <c r="F19">
        <v>41.41</v>
      </c>
    </row>
    <row r="20" spans="2:7" x14ac:dyDescent="0.55000000000000004">
      <c r="B20" t="s">
        <v>201</v>
      </c>
      <c r="C20" t="s">
        <v>67</v>
      </c>
      <c r="D20" t="s">
        <v>63</v>
      </c>
      <c r="E20" s="12">
        <v>31.23135400000001</v>
      </c>
      <c r="F20">
        <v>82.169999999999987</v>
      </c>
      <c r="G20" s="3" t="s">
        <v>68</v>
      </c>
    </row>
    <row r="21" spans="2:7" x14ac:dyDescent="0.55000000000000004">
      <c r="B21" t="s">
        <v>201</v>
      </c>
      <c r="C21" t="s">
        <v>69</v>
      </c>
      <c r="D21" t="s">
        <v>63</v>
      </c>
      <c r="E21" s="12">
        <v>48.017550000000014</v>
      </c>
      <c r="F21">
        <v>109.83000000000001</v>
      </c>
    </row>
    <row r="22" spans="2:7" s="34" customFormat="1" x14ac:dyDescent="0.55000000000000004">
      <c r="B22" t="s">
        <v>202</v>
      </c>
      <c r="C22" s="34" t="s">
        <v>70</v>
      </c>
      <c r="D22" s="34" t="s">
        <v>63</v>
      </c>
      <c r="E22" s="35">
        <v>52.814439999999998</v>
      </c>
      <c r="F22" s="34">
        <v>25.189999999999998</v>
      </c>
      <c r="G22" s="34" t="s">
        <v>64</v>
      </c>
    </row>
    <row r="23" spans="2:7" s="34" customFormat="1" x14ac:dyDescent="0.55000000000000004">
      <c r="B23" t="s">
        <v>202</v>
      </c>
      <c r="C23" s="34" t="s">
        <v>72</v>
      </c>
      <c r="D23" s="34" t="s">
        <v>63</v>
      </c>
      <c r="E23" s="35">
        <v>46.589186000000005</v>
      </c>
      <c r="F23" s="34">
        <v>47.129999999999995</v>
      </c>
    </row>
    <row r="24" spans="2:7" s="36" customFormat="1" x14ac:dyDescent="0.55000000000000004">
      <c r="B24" t="s">
        <v>203</v>
      </c>
      <c r="C24" s="36" t="s">
        <v>73</v>
      </c>
      <c r="D24" s="36" t="s">
        <v>63</v>
      </c>
      <c r="E24" s="37">
        <v>40.967191999999983</v>
      </c>
      <c r="F24" s="36">
        <v>111.21000000000001</v>
      </c>
      <c r="G24" s="36" t="s">
        <v>74</v>
      </c>
    </row>
    <row r="25" spans="2:7" s="36" customFormat="1" x14ac:dyDescent="0.55000000000000004">
      <c r="B25" t="s">
        <v>203</v>
      </c>
      <c r="C25" s="36" t="s">
        <v>75</v>
      </c>
      <c r="D25" s="36" t="s">
        <v>63</v>
      </c>
      <c r="E25" s="37">
        <v>41.496503999999995</v>
      </c>
      <c r="F25" s="36">
        <v>132.35</v>
      </c>
      <c r="G25" s="36" t="s">
        <v>76</v>
      </c>
    </row>
    <row r="26" spans="2:7" x14ac:dyDescent="0.55000000000000004">
      <c r="B26" t="s">
        <v>204</v>
      </c>
      <c r="C26" t="s">
        <v>77</v>
      </c>
      <c r="D26" t="s">
        <v>79</v>
      </c>
      <c r="E26" s="12">
        <v>0.28995400000000177</v>
      </c>
      <c r="F26">
        <v>67.02000000000001</v>
      </c>
    </row>
    <row r="27" spans="2:7" x14ac:dyDescent="0.55000000000000004">
      <c r="B27" t="s">
        <v>204</v>
      </c>
      <c r="C27" t="s">
        <v>81</v>
      </c>
      <c r="D27" t="s">
        <v>79</v>
      </c>
      <c r="E27" s="12">
        <v>30.009266000000011</v>
      </c>
      <c r="F27">
        <v>97.37</v>
      </c>
      <c r="G27" s="25" t="s">
        <v>82</v>
      </c>
    </row>
    <row r="28" spans="2:7" x14ac:dyDescent="0.55000000000000004">
      <c r="B28" t="s">
        <v>205</v>
      </c>
      <c r="C28" t="s">
        <v>83</v>
      </c>
      <c r="D28" t="s">
        <v>79</v>
      </c>
      <c r="E28" s="12">
        <v>5.2717140000000065</v>
      </c>
      <c r="F28">
        <v>41.25</v>
      </c>
    </row>
    <row r="29" spans="2:7" x14ac:dyDescent="0.55000000000000004">
      <c r="B29" t="s">
        <v>205</v>
      </c>
      <c r="C29" t="s">
        <v>84</v>
      </c>
      <c r="D29" t="s">
        <v>79</v>
      </c>
      <c r="E29" s="12">
        <v>1.2454400000000012</v>
      </c>
      <c r="F29">
        <v>82.350000000000009</v>
      </c>
      <c r="G29" s="25" t="s">
        <v>85</v>
      </c>
    </row>
    <row r="30" spans="2:7" x14ac:dyDescent="0.55000000000000004">
      <c r="B30" t="s">
        <v>206</v>
      </c>
      <c r="C30" t="s">
        <v>86</v>
      </c>
      <c r="D30" t="s">
        <v>79</v>
      </c>
      <c r="E30" s="12">
        <v>30.491873999999992</v>
      </c>
      <c r="F30">
        <v>35.25</v>
      </c>
    </row>
    <row r="31" spans="2:7" x14ac:dyDescent="0.55000000000000004">
      <c r="B31" t="s">
        <v>206</v>
      </c>
      <c r="C31" t="s">
        <v>88</v>
      </c>
      <c r="D31" t="s">
        <v>79</v>
      </c>
      <c r="E31" s="12">
        <v>51.205098000000007</v>
      </c>
      <c r="F31">
        <v>53.459999999999994</v>
      </c>
      <c r="G31" s="3" t="s">
        <v>89</v>
      </c>
    </row>
    <row r="32" spans="2:7" x14ac:dyDescent="0.55000000000000004">
      <c r="B32" t="s">
        <v>206</v>
      </c>
      <c r="C32" t="s">
        <v>90</v>
      </c>
      <c r="D32" t="s">
        <v>79</v>
      </c>
      <c r="E32" s="12">
        <v>26.936531999999996</v>
      </c>
      <c r="F32">
        <v>87.05</v>
      </c>
      <c r="G32" s="3" t="s">
        <v>91</v>
      </c>
    </row>
    <row r="33" spans="2:7" x14ac:dyDescent="0.55000000000000004">
      <c r="B33" t="s">
        <v>207</v>
      </c>
      <c r="C33" t="s">
        <v>92</v>
      </c>
      <c r="D33" t="s">
        <v>79</v>
      </c>
      <c r="E33" s="12">
        <v>53.178341999999994</v>
      </c>
      <c r="F33">
        <v>23.560000000000002</v>
      </c>
    </row>
    <row r="34" spans="2:7" x14ac:dyDescent="0.55000000000000004">
      <c r="B34" t="s">
        <v>207</v>
      </c>
      <c r="C34" t="s">
        <v>93</v>
      </c>
      <c r="D34" t="s">
        <v>79</v>
      </c>
      <c r="E34" s="12">
        <v>33.445901999999997</v>
      </c>
      <c r="F34">
        <v>51.75</v>
      </c>
      <c r="G34" s="3" t="s">
        <v>94</v>
      </c>
    </row>
    <row r="35" spans="2:7" x14ac:dyDescent="0.55000000000000004">
      <c r="B35" t="s">
        <v>207</v>
      </c>
      <c r="C35" t="s">
        <v>95</v>
      </c>
      <c r="D35" t="s">
        <v>79</v>
      </c>
      <c r="E35" s="12">
        <v>13.310640000000006</v>
      </c>
      <c r="F35">
        <v>75.69</v>
      </c>
    </row>
    <row r="36" spans="2:7" x14ac:dyDescent="0.55000000000000004">
      <c r="B36" t="s">
        <v>207</v>
      </c>
      <c r="C36" t="s">
        <v>96</v>
      </c>
      <c r="D36" t="s">
        <v>79</v>
      </c>
      <c r="E36" s="12">
        <v>14.164933999999993</v>
      </c>
      <c r="F36">
        <v>98.56</v>
      </c>
    </row>
    <row r="37" spans="2:7" s="38" customFormat="1" x14ac:dyDescent="0.55000000000000004">
      <c r="B37" t="s">
        <v>208</v>
      </c>
      <c r="C37" s="38" t="s">
        <v>97</v>
      </c>
      <c r="D37" s="38" t="s">
        <v>79</v>
      </c>
      <c r="E37" s="38">
        <v>39.875485999999995</v>
      </c>
      <c r="F37" s="38">
        <v>21.840000000000003</v>
      </c>
    </row>
    <row r="38" spans="2:7" s="38" customFormat="1" x14ac:dyDescent="0.55000000000000004">
      <c r="B38" t="s">
        <v>208</v>
      </c>
      <c r="C38" s="38" t="s">
        <v>98</v>
      </c>
      <c r="D38" s="38" t="s">
        <v>79</v>
      </c>
      <c r="E38" s="38">
        <v>48.068146000000013</v>
      </c>
      <c r="F38" s="38">
        <v>35.190000000000005</v>
      </c>
      <c r="G38" s="38" t="s">
        <v>99</v>
      </c>
    </row>
    <row r="39" spans="2:7" s="38" customFormat="1" x14ac:dyDescent="0.55000000000000004">
      <c r="B39" t="s">
        <v>208</v>
      </c>
      <c r="C39" s="38" t="s">
        <v>100</v>
      </c>
      <c r="D39" s="38" t="s">
        <v>79</v>
      </c>
      <c r="E39" s="38">
        <v>43.000762000000009</v>
      </c>
      <c r="F39" s="38">
        <v>69.400000000000006</v>
      </c>
      <c r="G39" s="38" t="s">
        <v>101</v>
      </c>
    </row>
    <row r="40" spans="2:7" s="38" customFormat="1" x14ac:dyDescent="0.55000000000000004">
      <c r="B40" t="s">
        <v>208</v>
      </c>
      <c r="C40" s="38" t="s">
        <v>102</v>
      </c>
      <c r="D40" s="38" t="s">
        <v>79</v>
      </c>
      <c r="E40" s="38">
        <v>31.532984000000013</v>
      </c>
      <c r="F40" s="38">
        <v>93.070000000000022</v>
      </c>
    </row>
    <row r="41" spans="2:7" s="38" customFormat="1" x14ac:dyDescent="0.55000000000000004">
      <c r="B41" t="s">
        <v>208</v>
      </c>
      <c r="C41" s="38" t="s">
        <v>103</v>
      </c>
      <c r="D41" s="38" t="s">
        <v>79</v>
      </c>
      <c r="E41" s="38">
        <v>71.791832000000014</v>
      </c>
      <c r="F41" s="38">
        <v>128.61000000000001</v>
      </c>
      <c r="G41" s="38" t="s">
        <v>104</v>
      </c>
    </row>
    <row r="42" spans="2:7" s="38" customFormat="1" x14ac:dyDescent="0.55000000000000004">
      <c r="B42" t="s">
        <v>208</v>
      </c>
      <c r="C42" s="38" t="s">
        <v>105</v>
      </c>
      <c r="D42" s="38" t="s">
        <v>79</v>
      </c>
      <c r="E42" s="38">
        <v>30.70593400000002</v>
      </c>
      <c r="F42" s="38">
        <v>154.66</v>
      </c>
    </row>
    <row r="43" spans="2:7" s="38" customFormat="1" x14ac:dyDescent="0.55000000000000004">
      <c r="B43" t="s">
        <v>208</v>
      </c>
      <c r="C43" s="38" t="s">
        <v>106</v>
      </c>
      <c r="D43" s="38" t="s">
        <v>79</v>
      </c>
      <c r="E43" s="38">
        <v>29.847748000000017</v>
      </c>
      <c r="F43" s="38">
        <v>167.46</v>
      </c>
    </row>
    <row r="44" spans="2:7" s="38" customFormat="1" x14ac:dyDescent="0.55000000000000004">
      <c r="B44" t="s">
        <v>208</v>
      </c>
      <c r="C44" s="38" t="s">
        <v>107</v>
      </c>
      <c r="D44" s="38" t="s">
        <v>79</v>
      </c>
      <c r="E44" s="38">
        <v>44.02825</v>
      </c>
      <c r="F44" s="38">
        <v>180.17000000000002</v>
      </c>
    </row>
    <row r="45" spans="2:7" s="40" customFormat="1" ht="15.3" customHeight="1" x14ac:dyDescent="0.55000000000000004">
      <c r="B45" t="s">
        <v>209</v>
      </c>
      <c r="C45" s="40" t="s">
        <v>109</v>
      </c>
      <c r="D45" s="40" t="s">
        <v>79</v>
      </c>
      <c r="E45" s="42">
        <v>34.134785999999991</v>
      </c>
      <c r="F45" s="40">
        <v>35.139999999999993</v>
      </c>
    </row>
    <row r="46" spans="2:7" s="40" customFormat="1" x14ac:dyDescent="0.55000000000000004">
      <c r="B46" t="s">
        <v>209</v>
      </c>
      <c r="C46" s="40" t="s">
        <v>110</v>
      </c>
      <c r="D46" s="40" t="s">
        <v>79</v>
      </c>
      <c r="E46" s="42">
        <v>11.173931999999979</v>
      </c>
      <c r="F46" s="40">
        <v>69.550000000000011</v>
      </c>
    </row>
    <row r="47" spans="2:7" s="40" customFormat="1" x14ac:dyDescent="0.55000000000000004">
      <c r="B47" t="s">
        <v>209</v>
      </c>
      <c r="C47" s="40" t="s">
        <v>111</v>
      </c>
      <c r="D47" s="40" t="s">
        <v>79</v>
      </c>
      <c r="E47" s="42">
        <v>48.891303999999991</v>
      </c>
      <c r="F47" s="40">
        <v>123.63999999999999</v>
      </c>
      <c r="G47" s="40" t="s">
        <v>112</v>
      </c>
    </row>
    <row r="48" spans="2:7" x14ac:dyDescent="0.55000000000000004">
      <c r="B48" t="s">
        <v>210</v>
      </c>
      <c r="C48" s="26" t="s">
        <v>113</v>
      </c>
      <c r="D48" s="26" t="s">
        <v>79</v>
      </c>
      <c r="E48" s="27">
        <v>14.468510000000004</v>
      </c>
      <c r="F48" s="26">
        <v>57.63</v>
      </c>
      <c r="G48" s="26"/>
    </row>
    <row r="49" spans="2:7" x14ac:dyDescent="0.55000000000000004">
      <c r="B49" t="s">
        <v>210</v>
      </c>
      <c r="C49" t="s">
        <v>114</v>
      </c>
      <c r="D49" t="s">
        <v>79</v>
      </c>
      <c r="E49" s="12">
        <v>22.894690000000001</v>
      </c>
      <c r="F49">
        <v>88.6</v>
      </c>
    </row>
    <row r="50" spans="2:7" x14ac:dyDescent="0.55000000000000004">
      <c r="B50" t="s">
        <v>210</v>
      </c>
      <c r="C50" t="s">
        <v>115</v>
      </c>
      <c r="D50" t="s">
        <v>79</v>
      </c>
      <c r="E50" s="12">
        <v>37.474122000000008</v>
      </c>
      <c r="F50">
        <v>106.29000000000002</v>
      </c>
      <c r="G50" s="3" t="s">
        <v>116</v>
      </c>
    </row>
    <row r="51" spans="2:7" x14ac:dyDescent="0.55000000000000004">
      <c r="B51" t="s">
        <v>210</v>
      </c>
      <c r="C51" t="s">
        <v>117</v>
      </c>
      <c r="D51" t="s">
        <v>79</v>
      </c>
      <c r="E51" s="12">
        <v>6.4762880000000056</v>
      </c>
      <c r="F51">
        <v>119.42000000000002</v>
      </c>
      <c r="G51" s="3" t="s">
        <v>118</v>
      </c>
    </row>
    <row r="52" spans="2:7" x14ac:dyDescent="0.55000000000000004">
      <c r="B52" t="s">
        <v>210</v>
      </c>
      <c r="C52" t="s">
        <v>119</v>
      </c>
      <c r="D52" t="s">
        <v>79</v>
      </c>
      <c r="E52" s="12">
        <v>25.391408000000002</v>
      </c>
      <c r="F52">
        <v>142.27000000000001</v>
      </c>
      <c r="G52" s="3" t="s">
        <v>120</v>
      </c>
    </row>
    <row r="53" spans="2:7" x14ac:dyDescent="0.55000000000000004">
      <c r="B53" t="s">
        <v>210</v>
      </c>
      <c r="C53" t="s">
        <v>121</v>
      </c>
      <c r="D53" t="s">
        <v>79</v>
      </c>
      <c r="E53" s="12">
        <v>33.870130000000003</v>
      </c>
      <c r="F53">
        <v>184.97</v>
      </c>
      <c r="G53" s="3" t="s">
        <v>122</v>
      </c>
    </row>
    <row r="54" spans="2:7" ht="28.8" x14ac:dyDescent="0.55000000000000004">
      <c r="B54" t="s">
        <v>225</v>
      </c>
      <c r="C54" t="s">
        <v>123</v>
      </c>
      <c r="D54" t="s">
        <v>144</v>
      </c>
      <c r="E54" s="12">
        <v>51.064986000000005</v>
      </c>
      <c r="F54">
        <v>47.39</v>
      </c>
      <c r="G54" s="28" t="s">
        <v>126</v>
      </c>
    </row>
    <row r="55" spans="2:7" x14ac:dyDescent="0.55000000000000004">
      <c r="B55" t="s">
        <v>225</v>
      </c>
      <c r="C55" t="s">
        <v>127</v>
      </c>
      <c r="D55" t="s">
        <v>144</v>
      </c>
      <c r="E55" s="12">
        <v>65.54322599999999</v>
      </c>
      <c r="F55">
        <v>77.05</v>
      </c>
      <c r="G55" s="29" t="s">
        <v>128</v>
      </c>
    </row>
    <row r="56" spans="2:7" x14ac:dyDescent="0.55000000000000004">
      <c r="B56" t="s">
        <v>225</v>
      </c>
      <c r="C56" t="s">
        <v>129</v>
      </c>
      <c r="D56" t="s">
        <v>144</v>
      </c>
      <c r="E56" s="12">
        <v>48.270530000000008</v>
      </c>
      <c r="F56">
        <v>94.93</v>
      </c>
      <c r="G56" s="28"/>
    </row>
    <row r="57" spans="2:7" x14ac:dyDescent="0.55000000000000004">
      <c r="B57" t="s">
        <v>225</v>
      </c>
      <c r="C57" t="s">
        <v>130</v>
      </c>
      <c r="D57" t="s">
        <v>144</v>
      </c>
      <c r="E57" s="12">
        <v>61.989830000000012</v>
      </c>
      <c r="F57">
        <v>114.8</v>
      </c>
      <c r="G57" s="29" t="s">
        <v>131</v>
      </c>
    </row>
    <row r="58" spans="2:7" x14ac:dyDescent="0.55000000000000004">
      <c r="B58" t="s">
        <v>224</v>
      </c>
      <c r="C58" t="s">
        <v>140</v>
      </c>
      <c r="D58" t="s">
        <v>144</v>
      </c>
      <c r="E58" s="2">
        <v>32.249112000000004</v>
      </c>
      <c r="F58" s="1">
        <v>122.93999999999998</v>
      </c>
      <c r="G58" s="31" t="s">
        <v>141</v>
      </c>
    </row>
    <row r="59" spans="2:7" x14ac:dyDescent="0.55000000000000004">
      <c r="B59" t="s">
        <v>224</v>
      </c>
      <c r="C59" t="s">
        <v>142</v>
      </c>
      <c r="D59" t="s">
        <v>144</v>
      </c>
      <c r="E59" s="2">
        <v>5.783512000000016</v>
      </c>
      <c r="F59" s="1">
        <v>150.80000000000001</v>
      </c>
      <c r="G59" s="30"/>
    </row>
    <row r="60" spans="2:7" s="4" customFormat="1" x14ac:dyDescent="0.55000000000000004">
      <c r="B60" t="s">
        <v>223</v>
      </c>
      <c r="C60" s="4" t="s">
        <v>146</v>
      </c>
      <c r="D60" s="4" t="s">
        <v>144</v>
      </c>
      <c r="E60" s="43">
        <v>34.111433999999996</v>
      </c>
      <c r="F60" s="4">
        <v>149.58000000000001</v>
      </c>
      <c r="G60" s="44"/>
    </row>
    <row r="61" spans="2:7" s="4" customFormat="1" x14ac:dyDescent="0.55000000000000004">
      <c r="B61" t="s">
        <v>223</v>
      </c>
      <c r="C61" s="4" t="s">
        <v>147</v>
      </c>
      <c r="D61" s="4" t="s">
        <v>144</v>
      </c>
      <c r="E61" s="43">
        <v>51.89203599999999</v>
      </c>
      <c r="F61" s="4">
        <v>171.63</v>
      </c>
      <c r="G61" s="44" t="s">
        <v>148</v>
      </c>
    </row>
    <row r="62" spans="2:7" s="4" customFormat="1" x14ac:dyDescent="0.55000000000000004">
      <c r="B62" t="s">
        <v>223</v>
      </c>
      <c r="C62" s="45" t="s">
        <v>149</v>
      </c>
      <c r="D62" s="45" t="s">
        <v>144</v>
      </c>
      <c r="E62" s="46">
        <v>30.089052000000006</v>
      </c>
      <c r="F62" s="45">
        <v>195.52</v>
      </c>
      <c r="G62" s="47"/>
    </row>
    <row r="63" spans="2:7" x14ac:dyDescent="0.55000000000000004">
      <c r="B63" t="s">
        <v>211</v>
      </c>
      <c r="C63" t="s">
        <v>152</v>
      </c>
      <c r="D63" t="s">
        <v>151</v>
      </c>
      <c r="E63" s="12">
        <v>45.855544000000009</v>
      </c>
      <c r="F63">
        <v>73.300000000000011</v>
      </c>
    </row>
    <row r="64" spans="2:7" x14ac:dyDescent="0.55000000000000004">
      <c r="B64" t="s">
        <v>211</v>
      </c>
      <c r="C64" t="s">
        <v>153</v>
      </c>
      <c r="D64" t="s">
        <v>151</v>
      </c>
      <c r="E64" s="12">
        <v>12.446616000000002</v>
      </c>
      <c r="F64">
        <v>107.79999999999998</v>
      </c>
      <c r="G64" s="3" t="s">
        <v>154</v>
      </c>
    </row>
    <row r="65" spans="2:7" x14ac:dyDescent="0.55000000000000004">
      <c r="B65" t="s">
        <v>212</v>
      </c>
      <c r="C65" t="s">
        <v>156</v>
      </c>
      <c r="D65" t="s">
        <v>151</v>
      </c>
      <c r="E65" s="12">
        <v>23.638062000000009</v>
      </c>
      <c r="F65" s="1">
        <v>30.949999999999989</v>
      </c>
      <c r="G65" s="1" t="s">
        <v>157</v>
      </c>
    </row>
    <row r="66" spans="2:7" x14ac:dyDescent="0.55000000000000004">
      <c r="B66" t="s">
        <v>212</v>
      </c>
      <c r="C66" t="s">
        <v>158</v>
      </c>
      <c r="D66" t="s">
        <v>151</v>
      </c>
      <c r="E66" s="12">
        <v>17.338859999999993</v>
      </c>
      <c r="F66" s="1">
        <v>108.16999999999999</v>
      </c>
      <c r="G66" s="1"/>
    </row>
    <row r="67" spans="2:7" x14ac:dyDescent="0.55000000000000004">
      <c r="B67" t="s">
        <v>212</v>
      </c>
      <c r="C67" t="s">
        <v>159</v>
      </c>
      <c r="D67" t="s">
        <v>151</v>
      </c>
      <c r="E67" s="12">
        <v>15.036742000000007</v>
      </c>
      <c r="F67" s="1">
        <v>126.13999999999999</v>
      </c>
      <c r="G67" s="32" t="s">
        <v>160</v>
      </c>
    </row>
    <row r="68" spans="2:7" x14ac:dyDescent="0.55000000000000004">
      <c r="B68" t="s">
        <v>213</v>
      </c>
      <c r="C68" t="s">
        <v>162</v>
      </c>
      <c r="D68" t="s">
        <v>151</v>
      </c>
      <c r="E68" s="12">
        <v>21.550003999999994</v>
      </c>
      <c r="F68">
        <v>76.81</v>
      </c>
    </row>
    <row r="69" spans="2:7" x14ac:dyDescent="0.55000000000000004">
      <c r="B69" t="s">
        <v>213</v>
      </c>
      <c r="C69" s="1" t="s">
        <v>163</v>
      </c>
      <c r="D69" t="s">
        <v>151</v>
      </c>
      <c r="E69" s="2">
        <v>14.392616</v>
      </c>
      <c r="F69" s="1">
        <v>93.25</v>
      </c>
      <c r="G69" s="32" t="s">
        <v>164</v>
      </c>
    </row>
    <row r="70" spans="2:7" x14ac:dyDescent="0.55000000000000004">
      <c r="B70" t="s">
        <v>213</v>
      </c>
      <c r="C70" t="s">
        <v>165</v>
      </c>
      <c r="D70" t="s">
        <v>151</v>
      </c>
      <c r="E70" s="12">
        <v>58.72444200000001</v>
      </c>
      <c r="F70">
        <v>93.25</v>
      </c>
      <c r="G70" s="3" t="s">
        <v>166</v>
      </c>
    </row>
    <row r="71" spans="2:7" x14ac:dyDescent="0.55000000000000004">
      <c r="B71" t="s">
        <v>213</v>
      </c>
      <c r="C71" t="s">
        <v>167</v>
      </c>
      <c r="D71" t="s">
        <v>151</v>
      </c>
      <c r="E71" s="12">
        <v>25.144266000000009</v>
      </c>
      <c r="F71">
        <v>146.11000000000001</v>
      </c>
    </row>
    <row r="72" spans="2:7" x14ac:dyDescent="0.55000000000000004">
      <c r="B72" t="s">
        <v>214</v>
      </c>
      <c r="C72" t="s">
        <v>168</v>
      </c>
      <c r="D72" t="s">
        <v>151</v>
      </c>
      <c r="E72" s="12">
        <v>50.597945999999979</v>
      </c>
      <c r="F72">
        <v>72.139999999999986</v>
      </c>
      <c r="G72" s="3" t="s">
        <v>169</v>
      </c>
    </row>
    <row r="73" spans="2:7" x14ac:dyDescent="0.55000000000000004">
      <c r="B73" t="s">
        <v>214</v>
      </c>
      <c r="C73" t="s">
        <v>170</v>
      </c>
      <c r="D73" t="s">
        <v>151</v>
      </c>
      <c r="E73" s="12">
        <v>17.257127999999991</v>
      </c>
      <c r="F73">
        <v>94.149999999999977</v>
      </c>
    </row>
    <row r="74" spans="2:7" x14ac:dyDescent="0.55000000000000004">
      <c r="B74" t="s">
        <v>215</v>
      </c>
      <c r="C74" t="s">
        <v>171</v>
      </c>
      <c r="D74" t="s">
        <v>151</v>
      </c>
      <c r="E74" s="12">
        <v>34.580419999999989</v>
      </c>
      <c r="F74">
        <v>35.659999999999997</v>
      </c>
    </row>
    <row r="75" spans="2:7" x14ac:dyDescent="0.55000000000000004">
      <c r="B75" t="s">
        <v>215</v>
      </c>
      <c r="C75" t="s">
        <v>172</v>
      </c>
      <c r="D75" t="s">
        <v>151</v>
      </c>
      <c r="E75" s="12">
        <v>34.467551999999976</v>
      </c>
      <c r="F75">
        <v>62.81</v>
      </c>
    </row>
    <row r="76" spans="2:7" x14ac:dyDescent="0.55000000000000004">
      <c r="B76" t="s">
        <v>215</v>
      </c>
      <c r="C76" t="s">
        <v>173</v>
      </c>
      <c r="D76" t="s">
        <v>151</v>
      </c>
      <c r="E76" s="12">
        <v>30.155216000000017</v>
      </c>
      <c r="F76">
        <v>41.78000000000003</v>
      </c>
    </row>
    <row r="77" spans="2:7" x14ac:dyDescent="0.55000000000000004">
      <c r="B77" t="s">
        <v>215</v>
      </c>
      <c r="C77" t="s">
        <v>174</v>
      </c>
      <c r="D77" t="s">
        <v>151</v>
      </c>
      <c r="E77" s="12">
        <v>15.519350000000017</v>
      </c>
      <c r="F77">
        <v>57.009999999999991</v>
      </c>
      <c r="G77" s="3" t="s">
        <v>175</v>
      </c>
    </row>
    <row r="78" spans="2:7" x14ac:dyDescent="0.55000000000000004">
      <c r="B78" t="s">
        <v>215</v>
      </c>
      <c r="C78" t="s">
        <v>176</v>
      </c>
      <c r="D78" t="s">
        <v>151</v>
      </c>
      <c r="E78" s="12">
        <v>13.847735999999999</v>
      </c>
      <c r="F78">
        <v>70.63</v>
      </c>
    </row>
    <row r="79" spans="2:7" x14ac:dyDescent="0.55000000000000004">
      <c r="B79" t="s">
        <v>216</v>
      </c>
      <c r="C79" s="1" t="s">
        <v>177</v>
      </c>
      <c r="D79" t="s">
        <v>151</v>
      </c>
      <c r="E79" s="12">
        <v>21.304808000000012</v>
      </c>
      <c r="F79">
        <v>59.730000000000004</v>
      </c>
      <c r="G79" t="s">
        <v>178</v>
      </c>
    </row>
    <row r="80" spans="2:7" x14ac:dyDescent="0.55000000000000004">
      <c r="B80" t="s">
        <v>216</v>
      </c>
      <c r="C80" s="1" t="s">
        <v>179</v>
      </c>
      <c r="D80" t="s">
        <v>151</v>
      </c>
      <c r="E80" s="12">
        <v>39.071788000000005</v>
      </c>
      <c r="F80">
        <v>87.17</v>
      </c>
      <c r="G80" s="3" t="s">
        <v>180</v>
      </c>
    </row>
    <row r="81" spans="2:7" x14ac:dyDescent="0.55000000000000004">
      <c r="B81" t="s">
        <v>217</v>
      </c>
      <c r="C81" t="s">
        <v>181</v>
      </c>
      <c r="D81" t="s">
        <v>151</v>
      </c>
      <c r="E81" s="12">
        <v>33.562661999999996</v>
      </c>
      <c r="F81">
        <v>134.43</v>
      </c>
    </row>
    <row r="82" spans="2:7" x14ac:dyDescent="0.55000000000000004">
      <c r="B82" t="s">
        <v>217</v>
      </c>
      <c r="C82" t="s">
        <v>182</v>
      </c>
      <c r="D82" t="s">
        <v>151</v>
      </c>
      <c r="E82" s="12">
        <v>15.32475</v>
      </c>
      <c r="F82">
        <v>54.109999999999985</v>
      </c>
      <c r="G82" s="3" t="s">
        <v>183</v>
      </c>
    </row>
    <row r="83" spans="2:7" x14ac:dyDescent="0.55000000000000004">
      <c r="B83" t="s">
        <v>217</v>
      </c>
      <c r="C83" t="s">
        <v>184</v>
      </c>
      <c r="D83" t="s">
        <v>151</v>
      </c>
      <c r="E83" s="12">
        <v>36.547826000000015</v>
      </c>
      <c r="F83">
        <v>102.35</v>
      </c>
    </row>
    <row r="84" spans="2:7" x14ac:dyDescent="0.55000000000000004">
      <c r="B84" t="s">
        <v>217</v>
      </c>
      <c r="C84" t="s">
        <v>185</v>
      </c>
      <c r="D84" t="s">
        <v>151</v>
      </c>
      <c r="E84" s="12">
        <v>41.533478000000002</v>
      </c>
      <c r="F84">
        <v>142.30999999999997</v>
      </c>
    </row>
    <row r="85" spans="2:7" x14ac:dyDescent="0.55000000000000004">
      <c r="B85" t="s">
        <v>218</v>
      </c>
      <c r="C85" t="s">
        <v>186</v>
      </c>
      <c r="D85" t="s">
        <v>151</v>
      </c>
      <c r="E85" s="12">
        <v>28.956479999999992</v>
      </c>
      <c r="F85">
        <v>161.28</v>
      </c>
    </row>
    <row r="86" spans="2:7" x14ac:dyDescent="0.55000000000000004">
      <c r="B86" t="s">
        <v>218</v>
      </c>
      <c r="C86" t="s">
        <v>187</v>
      </c>
      <c r="D86" t="s">
        <v>151</v>
      </c>
      <c r="E86" s="12">
        <v>24.618845999999994</v>
      </c>
      <c r="F86">
        <v>178.16000000000003</v>
      </c>
      <c r="G86" s="3" t="s">
        <v>188</v>
      </c>
    </row>
    <row r="87" spans="2:7" x14ac:dyDescent="0.55000000000000004">
      <c r="B87" t="s">
        <v>220</v>
      </c>
      <c r="C87" t="s">
        <v>194</v>
      </c>
      <c r="D87" t="s">
        <v>151</v>
      </c>
      <c r="E87" s="12">
        <v>49.679434000000022</v>
      </c>
      <c r="F87">
        <v>55.01</v>
      </c>
      <c r="G87" t="s">
        <v>195</v>
      </c>
    </row>
    <row r="88" spans="2:7" x14ac:dyDescent="0.55000000000000004">
      <c r="B88" t="s">
        <v>220</v>
      </c>
      <c r="C88" t="s">
        <v>196</v>
      </c>
      <c r="D88" t="s">
        <v>151</v>
      </c>
      <c r="E88" s="12">
        <v>31.015348000000003</v>
      </c>
      <c r="F88">
        <v>74.290000000000006</v>
      </c>
      <c r="G88" s="3" t="s">
        <v>197</v>
      </c>
    </row>
    <row r="89" spans="2:7" x14ac:dyDescent="0.55000000000000004">
      <c r="B89" t="s">
        <v>220</v>
      </c>
      <c r="C89" t="s">
        <v>198</v>
      </c>
      <c r="D89" t="s">
        <v>151</v>
      </c>
      <c r="E89" s="12">
        <v>25.671632000000013</v>
      </c>
      <c r="F89">
        <v>90.48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2A95-619A-4ED3-97B0-D5FE7A8C74F5}">
  <dimension ref="B1:O132"/>
  <sheetViews>
    <sheetView zoomScaleNormal="100" workbookViewId="0">
      <selection activeCell="A7" sqref="A7:XFD7"/>
    </sheetView>
  </sheetViews>
  <sheetFormatPr defaultRowHeight="14.4" x14ac:dyDescent="0.55000000000000004"/>
  <cols>
    <col min="2" max="2" width="13" customWidth="1"/>
    <col min="3" max="3" width="13.62890625" customWidth="1"/>
    <col min="6" max="6" width="8.83984375" style="12"/>
    <col min="8" max="8" width="64.578125" customWidth="1"/>
  </cols>
  <sheetData>
    <row r="1" spans="2:15" ht="57.6" x14ac:dyDescent="0.55000000000000004">
      <c r="B1" t="s">
        <v>199</v>
      </c>
      <c r="C1" s="14" t="s">
        <v>47</v>
      </c>
      <c r="D1" s="14" t="s">
        <v>50</v>
      </c>
      <c r="E1" s="14"/>
      <c r="F1" s="14" t="s">
        <v>221</v>
      </c>
      <c r="G1" s="14" t="s">
        <v>59</v>
      </c>
      <c r="H1" s="15" t="s">
        <v>60</v>
      </c>
      <c r="I1" s="16"/>
      <c r="J1" s="17"/>
      <c r="K1" s="18"/>
      <c r="L1" s="19"/>
      <c r="M1" s="14"/>
      <c r="N1" s="14"/>
      <c r="O1" s="14"/>
    </row>
    <row r="2" spans="2:15" s="5" customFormat="1" x14ac:dyDescent="0.55000000000000004">
      <c r="B2" t="s">
        <v>43</v>
      </c>
      <c r="C2" s="5" t="s">
        <v>3</v>
      </c>
      <c r="D2" s="5" t="s">
        <v>1</v>
      </c>
      <c r="E2" s="5" t="s">
        <v>2</v>
      </c>
      <c r="F2" s="7">
        <v>30.079322000000012</v>
      </c>
      <c r="G2" s="5">
        <v>69.62</v>
      </c>
    </row>
    <row r="3" spans="2:15" s="5" customFormat="1" x14ac:dyDescent="0.55000000000000004">
      <c r="B3" t="s">
        <v>43</v>
      </c>
      <c r="C3" s="5" t="s">
        <v>4</v>
      </c>
      <c r="D3" s="5" t="s">
        <v>1</v>
      </c>
      <c r="E3" s="5" t="s">
        <v>2</v>
      </c>
      <c r="F3" s="7">
        <v>11.294584000000004</v>
      </c>
      <c r="G3" s="5">
        <v>105.35000000000001</v>
      </c>
      <c r="H3" s="5" t="s">
        <v>5</v>
      </c>
    </row>
    <row r="4" spans="2:15" s="5" customFormat="1" x14ac:dyDescent="0.55000000000000004">
      <c r="B4" t="s">
        <v>43</v>
      </c>
      <c r="C4" s="5" t="s">
        <v>6</v>
      </c>
      <c r="D4" s="5" t="s">
        <v>1</v>
      </c>
      <c r="E4" s="5" t="s">
        <v>2</v>
      </c>
      <c r="F4" s="7">
        <v>16.947714000000005</v>
      </c>
      <c r="G4" s="5">
        <v>121.05</v>
      </c>
      <c r="H4" s="5" t="s">
        <v>7</v>
      </c>
    </row>
    <row r="5" spans="2:15" s="5" customFormat="1" x14ac:dyDescent="0.55000000000000004">
      <c r="B5" t="s">
        <v>43</v>
      </c>
      <c r="C5" s="5" t="s">
        <v>8</v>
      </c>
      <c r="D5" s="5" t="s">
        <v>1</v>
      </c>
      <c r="E5" s="5" t="s">
        <v>2</v>
      </c>
      <c r="F5" s="7">
        <v>22.515220000000014</v>
      </c>
      <c r="G5" s="5">
        <v>177.41</v>
      </c>
      <c r="H5" s="5" t="s">
        <v>9</v>
      </c>
    </row>
    <row r="7" spans="2:15" s="22" customFormat="1" x14ac:dyDescent="0.55000000000000004">
      <c r="B7" s="20" t="s">
        <v>44</v>
      </c>
      <c r="C7" s="22" t="s">
        <v>10</v>
      </c>
      <c r="D7" s="22" t="s">
        <v>1</v>
      </c>
      <c r="E7" s="22" t="s">
        <v>2</v>
      </c>
      <c r="F7" s="23">
        <v>14.217475999999996</v>
      </c>
    </row>
    <row r="8" spans="2:15" s="8" customFormat="1" x14ac:dyDescent="0.55000000000000004">
      <c r="B8" t="s">
        <v>44</v>
      </c>
      <c r="C8" s="8" t="s">
        <v>12</v>
      </c>
      <c r="D8" s="8" t="s">
        <v>1</v>
      </c>
      <c r="E8" s="8" t="s">
        <v>2</v>
      </c>
      <c r="F8" s="10">
        <v>26.335218000000001</v>
      </c>
      <c r="H8" s="8" t="s">
        <v>13</v>
      </c>
    </row>
    <row r="9" spans="2:15" s="8" customFormat="1" x14ac:dyDescent="0.55000000000000004">
      <c r="B9" t="s">
        <v>44</v>
      </c>
      <c r="C9" s="8" t="s">
        <v>14</v>
      </c>
      <c r="D9" s="8" t="s">
        <v>1</v>
      </c>
      <c r="E9" s="8" t="s">
        <v>2</v>
      </c>
      <c r="F9" s="10">
        <v>-19.438593999999981</v>
      </c>
      <c r="H9" s="8" t="s">
        <v>15</v>
      </c>
    </row>
    <row r="10" spans="2:15" s="8" customFormat="1" x14ac:dyDescent="0.55000000000000004">
      <c r="B10" t="s">
        <v>44</v>
      </c>
      <c r="C10" s="8" t="s">
        <v>16</v>
      </c>
      <c r="D10" s="8" t="s">
        <v>1</v>
      </c>
      <c r="E10" s="8" t="s">
        <v>2</v>
      </c>
      <c r="F10" s="10">
        <v>-8.9515999999999885</v>
      </c>
      <c r="H10" s="8" t="s">
        <v>17</v>
      </c>
    </row>
    <row r="11" spans="2:15" s="8" customFormat="1" x14ac:dyDescent="0.55000000000000004">
      <c r="B11" t="s">
        <v>44</v>
      </c>
      <c r="C11" s="8" t="s">
        <v>18</v>
      </c>
      <c r="D11" s="8" t="s">
        <v>1</v>
      </c>
      <c r="E11" s="8" t="s">
        <v>2</v>
      </c>
      <c r="F11" s="10">
        <v>-3.6215060000000081</v>
      </c>
      <c r="H11" s="8" t="s">
        <v>19</v>
      </c>
    </row>
    <row r="12" spans="2:15" s="8" customFormat="1" x14ac:dyDescent="0.55000000000000004">
      <c r="B12" t="s">
        <v>44</v>
      </c>
      <c r="C12" s="8" t="s">
        <v>20</v>
      </c>
      <c r="D12" s="8" t="s">
        <v>1</v>
      </c>
      <c r="E12" s="8" t="s">
        <v>2</v>
      </c>
      <c r="F12" s="10">
        <v>12.664567999999992</v>
      </c>
      <c r="H12" s="8" t="s">
        <v>21</v>
      </c>
    </row>
    <row r="14" spans="2:15" s="3" customFormat="1" x14ac:dyDescent="0.55000000000000004">
      <c r="B14" t="s">
        <v>45</v>
      </c>
      <c r="C14" s="3" t="s">
        <v>24</v>
      </c>
      <c r="D14" s="3" t="s">
        <v>1</v>
      </c>
      <c r="E14" s="3" t="s">
        <v>23</v>
      </c>
      <c r="F14" s="11">
        <v>30.419872000000009</v>
      </c>
      <c r="G14" s="3">
        <v>57.810000000000016</v>
      </c>
    </row>
    <row r="15" spans="2:15" s="3" customFormat="1" x14ac:dyDescent="0.55000000000000004">
      <c r="B15" t="s">
        <v>45</v>
      </c>
      <c r="C15" s="3" t="s">
        <v>25</v>
      </c>
      <c r="D15" s="3" t="s">
        <v>1</v>
      </c>
      <c r="E15" s="3" t="s">
        <v>23</v>
      </c>
      <c r="F15" s="11">
        <v>30.705933999999992</v>
      </c>
      <c r="G15" s="3">
        <v>69.3</v>
      </c>
      <c r="H15" s="3" t="s">
        <v>26</v>
      </c>
    </row>
    <row r="16" spans="2:15" s="3" customFormat="1" x14ac:dyDescent="0.55000000000000004">
      <c r="B16" t="s">
        <v>45</v>
      </c>
      <c r="C16" s="3" t="s">
        <v>27</v>
      </c>
      <c r="D16" s="3" t="s">
        <v>1</v>
      </c>
      <c r="E16" s="3" t="s">
        <v>23</v>
      </c>
      <c r="F16" s="11">
        <v>24.278295999999997</v>
      </c>
      <c r="G16" s="3">
        <v>86.36</v>
      </c>
      <c r="H16" s="3" t="s">
        <v>28</v>
      </c>
    </row>
    <row r="17" spans="2:8" s="3" customFormat="1" x14ac:dyDescent="0.55000000000000004">
      <c r="B17" t="s">
        <v>45</v>
      </c>
      <c r="C17" s="3" t="s">
        <v>29</v>
      </c>
      <c r="D17" s="3" t="s">
        <v>1</v>
      </c>
      <c r="E17" s="3" t="s">
        <v>23</v>
      </c>
      <c r="F17" s="11">
        <v>10.580401999999996</v>
      </c>
      <c r="G17" s="3">
        <v>125.74</v>
      </c>
      <c r="H17" s="3" t="s">
        <v>30</v>
      </c>
    </row>
    <row r="18" spans="2:8" s="3" customFormat="1" x14ac:dyDescent="0.55000000000000004">
      <c r="B18" t="s">
        <v>45</v>
      </c>
      <c r="C18" s="3" t="s">
        <v>31</v>
      </c>
      <c r="D18" s="3" t="s">
        <v>1</v>
      </c>
      <c r="E18" s="3" t="s">
        <v>23</v>
      </c>
      <c r="F18" s="11">
        <v>19.496974000000009</v>
      </c>
      <c r="G18" s="3">
        <v>144.63</v>
      </c>
    </row>
    <row r="19" spans="2:8" s="20" customFormat="1" x14ac:dyDescent="0.55000000000000004">
      <c r="B19" s="20" t="s">
        <v>45</v>
      </c>
      <c r="C19" s="20" t="s">
        <v>32</v>
      </c>
      <c r="D19" s="20" t="s">
        <v>1</v>
      </c>
      <c r="E19" s="20" t="s">
        <v>23</v>
      </c>
      <c r="F19" s="21">
        <v>15.009498000000015</v>
      </c>
      <c r="G19" s="20">
        <v>144.63</v>
      </c>
      <c r="H19" s="20" t="s">
        <v>33</v>
      </c>
    </row>
    <row r="20" spans="2:8" s="3" customFormat="1" x14ac:dyDescent="0.55000000000000004">
      <c r="B20" t="s">
        <v>45</v>
      </c>
      <c r="C20" s="3" t="s">
        <v>34</v>
      </c>
      <c r="D20" s="3" t="s">
        <v>1</v>
      </c>
      <c r="E20" s="3" t="s">
        <v>23</v>
      </c>
      <c r="F20" s="11">
        <v>13.756274000000005</v>
      </c>
      <c r="G20" s="3">
        <v>161.88999999999999</v>
      </c>
    </row>
    <row r="21" spans="2:8" s="3" customFormat="1" x14ac:dyDescent="0.55000000000000004">
      <c r="B21" t="s">
        <v>45</v>
      </c>
      <c r="C21" s="3" t="s">
        <v>35</v>
      </c>
      <c r="D21" s="3" t="s">
        <v>1</v>
      </c>
      <c r="E21" s="3" t="s">
        <v>23</v>
      </c>
      <c r="F21" s="11">
        <v>10.323530000000014</v>
      </c>
      <c r="G21" s="3">
        <v>170.85000000000002</v>
      </c>
      <c r="H21" s="3" t="s">
        <v>36</v>
      </c>
    </row>
    <row r="22" spans="2:8" s="3" customFormat="1" x14ac:dyDescent="0.55000000000000004">
      <c r="B22" t="s">
        <v>45</v>
      </c>
      <c r="C22" s="3" t="s">
        <v>37</v>
      </c>
      <c r="D22" s="3" t="s">
        <v>1</v>
      </c>
      <c r="E22" s="3" t="s">
        <v>23</v>
      </c>
      <c r="F22" s="11">
        <v>28.086618000000012</v>
      </c>
      <c r="G22" s="3">
        <v>189.02000000000004</v>
      </c>
    </row>
    <row r="24" spans="2:8" s="9" customFormat="1" x14ac:dyDescent="0.55000000000000004">
      <c r="B24" t="s">
        <v>46</v>
      </c>
      <c r="C24" s="9" t="s">
        <v>38</v>
      </c>
      <c r="D24" s="9" t="s">
        <v>1</v>
      </c>
      <c r="E24" s="9" t="s">
        <v>23</v>
      </c>
      <c r="F24" s="13">
        <v>36.464147999999994</v>
      </c>
      <c r="G24" s="9">
        <v>127.25999999999999</v>
      </c>
      <c r="H24" s="9" t="s">
        <v>39</v>
      </c>
    </row>
    <row r="25" spans="2:8" s="9" customFormat="1" x14ac:dyDescent="0.55000000000000004">
      <c r="B25" t="s">
        <v>46</v>
      </c>
      <c r="C25" s="9" t="s">
        <v>40</v>
      </c>
      <c r="D25" s="9" t="s">
        <v>1</v>
      </c>
      <c r="E25" s="9" t="s">
        <v>23</v>
      </c>
      <c r="F25" s="13">
        <v>51.092229999999994</v>
      </c>
      <c r="G25" s="9">
        <v>147.43</v>
      </c>
      <c r="H25" s="9" t="s">
        <v>41</v>
      </c>
    </row>
    <row r="26" spans="2:8" s="9" customFormat="1" x14ac:dyDescent="0.55000000000000004">
      <c r="B26" t="s">
        <v>46</v>
      </c>
      <c r="C26" s="9" t="s">
        <v>42</v>
      </c>
      <c r="D26" s="9" t="s">
        <v>1</v>
      </c>
      <c r="E26" s="9" t="s">
        <v>23</v>
      </c>
      <c r="F26" s="13">
        <v>50.996875999999972</v>
      </c>
      <c r="G26" s="9">
        <v>163.1</v>
      </c>
    </row>
    <row r="28" spans="2:8" x14ac:dyDescent="0.55000000000000004">
      <c r="B28" t="s">
        <v>200</v>
      </c>
      <c r="C28" t="s">
        <v>61</v>
      </c>
      <c r="D28" t="s">
        <v>63</v>
      </c>
      <c r="F28" s="12">
        <v>35.448335999999983</v>
      </c>
      <c r="G28">
        <v>16.78</v>
      </c>
      <c r="H28" s="3" t="s">
        <v>64</v>
      </c>
    </row>
    <row r="29" spans="2:8" x14ac:dyDescent="0.55000000000000004">
      <c r="B29" t="s">
        <v>200</v>
      </c>
      <c r="C29" t="s">
        <v>65</v>
      </c>
      <c r="D29" t="s">
        <v>63</v>
      </c>
      <c r="F29" s="12">
        <v>56.762873999999996</v>
      </c>
      <c r="G29">
        <v>41.41</v>
      </c>
    </row>
    <row r="31" spans="2:8" x14ac:dyDescent="0.55000000000000004">
      <c r="B31" t="s">
        <v>201</v>
      </c>
      <c r="C31" t="s">
        <v>67</v>
      </c>
      <c r="D31" t="s">
        <v>63</v>
      </c>
      <c r="F31" s="12">
        <v>31.23135400000001</v>
      </c>
      <c r="G31">
        <v>82.169999999999987</v>
      </c>
      <c r="H31" s="3" t="s">
        <v>68</v>
      </c>
    </row>
    <row r="32" spans="2:8" x14ac:dyDescent="0.55000000000000004">
      <c r="B32" t="s">
        <v>201</v>
      </c>
      <c r="C32" t="s">
        <v>69</v>
      </c>
      <c r="D32" t="s">
        <v>63</v>
      </c>
      <c r="F32" s="12">
        <v>48.017550000000014</v>
      </c>
      <c r="G32">
        <v>109.83000000000001</v>
      </c>
    </row>
    <row r="33" spans="2:8" x14ac:dyDescent="0.55000000000000004">
      <c r="F33"/>
    </row>
    <row r="34" spans="2:8" s="34" customFormat="1" x14ac:dyDescent="0.55000000000000004">
      <c r="B34" t="s">
        <v>202</v>
      </c>
      <c r="C34" s="34" t="s">
        <v>70</v>
      </c>
      <c r="D34" s="34" t="s">
        <v>63</v>
      </c>
      <c r="F34" s="35">
        <v>52.814439999999998</v>
      </c>
      <c r="G34" s="34">
        <v>25.189999999999998</v>
      </c>
      <c r="H34" s="34" t="s">
        <v>64</v>
      </c>
    </row>
    <row r="35" spans="2:8" s="34" customFormat="1" x14ac:dyDescent="0.55000000000000004">
      <c r="B35" t="s">
        <v>202</v>
      </c>
      <c r="C35" s="34" t="s">
        <v>72</v>
      </c>
      <c r="D35" s="34" t="s">
        <v>63</v>
      </c>
      <c r="F35" s="35">
        <v>46.589186000000005</v>
      </c>
      <c r="G35" s="34">
        <v>47.129999999999995</v>
      </c>
    </row>
    <row r="37" spans="2:8" s="36" customFormat="1" x14ac:dyDescent="0.55000000000000004">
      <c r="B37" t="s">
        <v>203</v>
      </c>
      <c r="C37" s="36" t="s">
        <v>73</v>
      </c>
      <c r="D37" s="36" t="s">
        <v>63</v>
      </c>
      <c r="F37" s="37">
        <v>40.967191999999983</v>
      </c>
      <c r="G37" s="36">
        <v>111.21000000000001</v>
      </c>
      <c r="H37" s="36" t="s">
        <v>74</v>
      </c>
    </row>
    <row r="38" spans="2:8" s="36" customFormat="1" x14ac:dyDescent="0.55000000000000004">
      <c r="B38" t="s">
        <v>203</v>
      </c>
      <c r="C38" s="36" t="s">
        <v>75</v>
      </c>
      <c r="D38" s="36" t="s">
        <v>63</v>
      </c>
      <c r="F38" s="37">
        <v>41.496503999999995</v>
      </c>
      <c r="G38" s="36">
        <v>132.35</v>
      </c>
      <c r="H38" s="36" t="s">
        <v>76</v>
      </c>
    </row>
    <row r="40" spans="2:8" x14ac:dyDescent="0.55000000000000004">
      <c r="B40" t="s">
        <v>204</v>
      </c>
      <c r="C40" t="s">
        <v>77</v>
      </c>
      <c r="D40" t="s">
        <v>79</v>
      </c>
      <c r="E40" t="s">
        <v>80</v>
      </c>
      <c r="F40" s="12">
        <v>0.28995400000000177</v>
      </c>
      <c r="G40">
        <v>67.02000000000001</v>
      </c>
    </row>
    <row r="41" spans="2:8" x14ac:dyDescent="0.55000000000000004">
      <c r="B41" t="s">
        <v>204</v>
      </c>
      <c r="C41" t="s">
        <v>81</v>
      </c>
      <c r="D41" t="s">
        <v>79</v>
      </c>
      <c r="E41" t="s">
        <v>80</v>
      </c>
      <c r="F41" s="12">
        <v>30.009266000000011</v>
      </c>
      <c r="G41">
        <v>97.37</v>
      </c>
      <c r="H41" s="25" t="s">
        <v>82</v>
      </c>
    </row>
    <row r="43" spans="2:8" x14ac:dyDescent="0.55000000000000004">
      <c r="B43" t="s">
        <v>205</v>
      </c>
      <c r="C43" t="s">
        <v>83</v>
      </c>
      <c r="D43" t="s">
        <v>79</v>
      </c>
      <c r="E43" t="s">
        <v>80</v>
      </c>
      <c r="F43" s="12">
        <v>5.2717140000000065</v>
      </c>
      <c r="G43">
        <v>41.25</v>
      </c>
    </row>
    <row r="44" spans="2:8" x14ac:dyDescent="0.55000000000000004">
      <c r="B44" t="s">
        <v>205</v>
      </c>
      <c r="C44" t="s">
        <v>84</v>
      </c>
      <c r="D44" t="s">
        <v>79</v>
      </c>
      <c r="E44" t="s">
        <v>80</v>
      </c>
      <c r="F44" s="12">
        <v>1.2454400000000012</v>
      </c>
      <c r="G44">
        <v>82.350000000000009</v>
      </c>
      <c r="H44" s="25" t="s">
        <v>85</v>
      </c>
    </row>
    <row r="46" spans="2:8" x14ac:dyDescent="0.55000000000000004">
      <c r="B46" t="s">
        <v>206</v>
      </c>
      <c r="C46" t="s">
        <v>86</v>
      </c>
      <c r="D46" t="s">
        <v>79</v>
      </c>
      <c r="E46" t="s">
        <v>80</v>
      </c>
      <c r="F46" s="12">
        <v>30.491873999999992</v>
      </c>
      <c r="G46">
        <v>35.25</v>
      </c>
    </row>
    <row r="47" spans="2:8" x14ac:dyDescent="0.55000000000000004">
      <c r="B47" t="s">
        <v>206</v>
      </c>
      <c r="C47" t="s">
        <v>88</v>
      </c>
      <c r="D47" t="s">
        <v>79</v>
      </c>
      <c r="E47" t="s">
        <v>80</v>
      </c>
      <c r="F47" s="12">
        <v>51.205098000000007</v>
      </c>
      <c r="G47">
        <v>53.459999999999994</v>
      </c>
      <c r="H47" s="3" t="s">
        <v>89</v>
      </c>
    </row>
    <row r="48" spans="2:8" x14ac:dyDescent="0.55000000000000004">
      <c r="B48" t="s">
        <v>206</v>
      </c>
      <c r="C48" t="s">
        <v>90</v>
      </c>
      <c r="D48" t="s">
        <v>79</v>
      </c>
      <c r="E48" t="s">
        <v>80</v>
      </c>
      <c r="F48" s="12">
        <v>26.936531999999996</v>
      </c>
      <c r="G48">
        <v>87.05</v>
      </c>
      <c r="H48" s="3" t="s">
        <v>91</v>
      </c>
    </row>
    <row r="50" spans="2:8" x14ac:dyDescent="0.55000000000000004">
      <c r="B50" t="s">
        <v>207</v>
      </c>
      <c r="C50" t="s">
        <v>92</v>
      </c>
      <c r="D50" t="s">
        <v>79</v>
      </c>
      <c r="E50" t="s">
        <v>80</v>
      </c>
      <c r="F50" s="12">
        <v>53.178341999999994</v>
      </c>
      <c r="G50">
        <v>23.560000000000002</v>
      </c>
    </row>
    <row r="51" spans="2:8" x14ac:dyDescent="0.55000000000000004">
      <c r="B51" t="s">
        <v>207</v>
      </c>
      <c r="C51" t="s">
        <v>93</v>
      </c>
      <c r="D51" t="s">
        <v>79</v>
      </c>
      <c r="E51" t="s">
        <v>80</v>
      </c>
      <c r="F51" s="12">
        <v>33.445901999999997</v>
      </c>
      <c r="G51">
        <v>51.75</v>
      </c>
      <c r="H51" s="3" t="s">
        <v>94</v>
      </c>
    </row>
    <row r="52" spans="2:8" x14ac:dyDescent="0.55000000000000004">
      <c r="B52" t="s">
        <v>207</v>
      </c>
      <c r="C52" t="s">
        <v>95</v>
      </c>
      <c r="D52" t="s">
        <v>79</v>
      </c>
      <c r="E52" t="s">
        <v>80</v>
      </c>
      <c r="F52" s="12">
        <v>13.310640000000006</v>
      </c>
      <c r="G52">
        <v>75.69</v>
      </c>
    </row>
    <row r="53" spans="2:8" x14ac:dyDescent="0.55000000000000004">
      <c r="B53" t="s">
        <v>207</v>
      </c>
      <c r="C53" t="s">
        <v>96</v>
      </c>
      <c r="D53" t="s">
        <v>79</v>
      </c>
      <c r="E53" t="s">
        <v>80</v>
      </c>
      <c r="F53" s="12">
        <v>14.164933999999993</v>
      </c>
      <c r="G53">
        <v>98.56</v>
      </c>
    </row>
    <row r="55" spans="2:8" s="38" customFormat="1" x14ac:dyDescent="0.55000000000000004">
      <c r="B55" t="s">
        <v>208</v>
      </c>
      <c r="C55" s="38" t="s">
        <v>97</v>
      </c>
      <c r="D55" s="38" t="s">
        <v>79</v>
      </c>
      <c r="E55" s="38" t="s">
        <v>80</v>
      </c>
      <c r="F55" s="38">
        <v>39.875485999999995</v>
      </c>
      <c r="G55" s="38">
        <v>21.840000000000003</v>
      </c>
    </row>
    <row r="56" spans="2:8" s="38" customFormat="1" x14ac:dyDescent="0.55000000000000004">
      <c r="B56" t="s">
        <v>208</v>
      </c>
      <c r="C56" s="38" t="s">
        <v>98</v>
      </c>
      <c r="D56" s="38" t="s">
        <v>79</v>
      </c>
      <c r="E56" s="38" t="s">
        <v>80</v>
      </c>
      <c r="F56" s="38">
        <v>48.068146000000013</v>
      </c>
      <c r="G56" s="38">
        <v>35.190000000000005</v>
      </c>
      <c r="H56" s="38" t="s">
        <v>99</v>
      </c>
    </row>
    <row r="57" spans="2:8" s="38" customFormat="1" x14ac:dyDescent="0.55000000000000004">
      <c r="B57" t="s">
        <v>208</v>
      </c>
      <c r="C57" s="38" t="s">
        <v>100</v>
      </c>
      <c r="D57" s="38" t="s">
        <v>79</v>
      </c>
      <c r="E57" s="38" t="s">
        <v>80</v>
      </c>
      <c r="F57" s="38">
        <v>43.000762000000009</v>
      </c>
      <c r="G57" s="38">
        <v>69.400000000000006</v>
      </c>
      <c r="H57" s="38" t="s">
        <v>101</v>
      </c>
    </row>
    <row r="58" spans="2:8" s="38" customFormat="1" x14ac:dyDescent="0.55000000000000004">
      <c r="B58" t="s">
        <v>208</v>
      </c>
      <c r="C58" s="38" t="s">
        <v>102</v>
      </c>
      <c r="D58" s="38" t="s">
        <v>79</v>
      </c>
      <c r="E58" s="38" t="s">
        <v>80</v>
      </c>
      <c r="F58" s="38">
        <v>31.532984000000013</v>
      </c>
      <c r="G58" s="38">
        <v>93.070000000000022</v>
      </c>
    </row>
    <row r="59" spans="2:8" s="38" customFormat="1" x14ac:dyDescent="0.55000000000000004">
      <c r="B59" t="s">
        <v>208</v>
      </c>
      <c r="C59" s="38" t="s">
        <v>103</v>
      </c>
      <c r="D59" s="38" t="s">
        <v>79</v>
      </c>
      <c r="E59" s="38" t="s">
        <v>80</v>
      </c>
      <c r="F59" s="38">
        <v>71.791832000000014</v>
      </c>
      <c r="G59" s="38">
        <v>128.61000000000001</v>
      </c>
      <c r="H59" s="38" t="s">
        <v>104</v>
      </c>
    </row>
    <row r="60" spans="2:8" s="38" customFormat="1" x14ac:dyDescent="0.55000000000000004">
      <c r="B60" t="s">
        <v>208</v>
      </c>
      <c r="C60" s="38" t="s">
        <v>105</v>
      </c>
      <c r="D60" s="38" t="s">
        <v>79</v>
      </c>
      <c r="E60" s="38" t="s">
        <v>80</v>
      </c>
      <c r="F60" s="38">
        <v>30.70593400000002</v>
      </c>
      <c r="G60" s="38">
        <v>154.66</v>
      </c>
    </row>
    <row r="61" spans="2:8" s="38" customFormat="1" x14ac:dyDescent="0.55000000000000004">
      <c r="B61" t="s">
        <v>208</v>
      </c>
      <c r="C61" s="38" t="s">
        <v>106</v>
      </c>
      <c r="D61" s="38" t="s">
        <v>79</v>
      </c>
      <c r="E61" s="38" t="s">
        <v>80</v>
      </c>
      <c r="F61" s="38">
        <v>29.847748000000017</v>
      </c>
      <c r="G61" s="38">
        <v>167.46</v>
      </c>
    </row>
    <row r="62" spans="2:8" s="38" customFormat="1" x14ac:dyDescent="0.55000000000000004">
      <c r="B62" t="s">
        <v>208</v>
      </c>
      <c r="C62" s="38" t="s">
        <v>107</v>
      </c>
      <c r="D62" s="38" t="s">
        <v>79</v>
      </c>
      <c r="E62" s="38" t="s">
        <v>80</v>
      </c>
      <c r="F62" s="38">
        <v>44.02825</v>
      </c>
      <c r="G62" s="38">
        <v>180.17000000000002</v>
      </c>
    </row>
    <row r="64" spans="2:8" s="40" customFormat="1" ht="15.3" customHeight="1" x14ac:dyDescent="0.55000000000000004">
      <c r="B64" t="s">
        <v>209</v>
      </c>
      <c r="C64" s="40" t="s">
        <v>109</v>
      </c>
      <c r="D64" s="40" t="s">
        <v>79</v>
      </c>
      <c r="E64" s="40" t="s">
        <v>80</v>
      </c>
      <c r="F64" s="42">
        <v>34.134785999999991</v>
      </c>
      <c r="G64" s="40">
        <v>35.139999999999993</v>
      </c>
    </row>
    <row r="65" spans="2:8" s="40" customFormat="1" x14ac:dyDescent="0.55000000000000004">
      <c r="B65" t="s">
        <v>209</v>
      </c>
      <c r="C65" s="40" t="s">
        <v>110</v>
      </c>
      <c r="D65" s="40" t="s">
        <v>79</v>
      </c>
      <c r="E65" s="40" t="s">
        <v>80</v>
      </c>
      <c r="F65" s="42">
        <v>11.173931999999979</v>
      </c>
      <c r="G65" s="40">
        <v>69.550000000000011</v>
      </c>
    </row>
    <row r="66" spans="2:8" s="40" customFormat="1" x14ac:dyDescent="0.55000000000000004">
      <c r="B66" t="s">
        <v>209</v>
      </c>
      <c r="C66" s="40" t="s">
        <v>111</v>
      </c>
      <c r="D66" s="40" t="s">
        <v>79</v>
      </c>
      <c r="E66" s="40" t="s">
        <v>80</v>
      </c>
      <c r="F66" s="42">
        <v>48.891303999999991</v>
      </c>
      <c r="G66" s="40">
        <v>123.63999999999999</v>
      </c>
      <c r="H66" s="40" t="s">
        <v>112</v>
      </c>
    </row>
    <row r="68" spans="2:8" x14ac:dyDescent="0.55000000000000004">
      <c r="B68" t="s">
        <v>210</v>
      </c>
      <c r="C68" s="26" t="s">
        <v>113</v>
      </c>
      <c r="D68" s="26" t="s">
        <v>79</v>
      </c>
      <c r="E68" s="26" t="s">
        <v>80</v>
      </c>
      <c r="F68" s="27">
        <v>14.468510000000004</v>
      </c>
      <c r="G68" s="26">
        <v>57.63</v>
      </c>
      <c r="H68" s="26"/>
    </row>
    <row r="69" spans="2:8" x14ac:dyDescent="0.55000000000000004">
      <c r="B69" t="s">
        <v>210</v>
      </c>
      <c r="C69" t="s">
        <v>114</v>
      </c>
      <c r="D69" t="s">
        <v>79</v>
      </c>
      <c r="E69" t="s">
        <v>80</v>
      </c>
      <c r="F69" s="12">
        <v>22.894690000000001</v>
      </c>
      <c r="G69">
        <v>88.6</v>
      </c>
    </row>
    <row r="70" spans="2:8" x14ac:dyDescent="0.55000000000000004">
      <c r="B70" t="s">
        <v>210</v>
      </c>
      <c r="C70" t="s">
        <v>115</v>
      </c>
      <c r="D70" t="s">
        <v>79</v>
      </c>
      <c r="E70" t="s">
        <v>80</v>
      </c>
      <c r="F70" s="12">
        <v>37.474122000000008</v>
      </c>
      <c r="G70">
        <v>106.29000000000002</v>
      </c>
      <c r="H70" s="3" t="s">
        <v>116</v>
      </c>
    </row>
    <row r="71" spans="2:8" x14ac:dyDescent="0.55000000000000004">
      <c r="B71" t="s">
        <v>210</v>
      </c>
      <c r="C71" t="s">
        <v>117</v>
      </c>
      <c r="D71" t="s">
        <v>79</v>
      </c>
      <c r="E71" t="s">
        <v>80</v>
      </c>
      <c r="F71" s="12">
        <v>6.4762880000000056</v>
      </c>
      <c r="G71">
        <v>119.42000000000002</v>
      </c>
      <c r="H71" s="3" t="s">
        <v>118</v>
      </c>
    </row>
    <row r="72" spans="2:8" x14ac:dyDescent="0.55000000000000004">
      <c r="B72" t="s">
        <v>210</v>
      </c>
      <c r="C72" t="s">
        <v>119</v>
      </c>
      <c r="D72" t="s">
        <v>79</v>
      </c>
      <c r="E72" t="s">
        <v>80</v>
      </c>
      <c r="F72" s="12">
        <v>25.391408000000002</v>
      </c>
      <c r="G72">
        <v>142.27000000000001</v>
      </c>
      <c r="H72" s="3" t="s">
        <v>120</v>
      </c>
    </row>
    <row r="73" spans="2:8" x14ac:dyDescent="0.55000000000000004">
      <c r="B73" t="s">
        <v>210</v>
      </c>
      <c r="C73" t="s">
        <v>121</v>
      </c>
      <c r="D73" t="s">
        <v>79</v>
      </c>
      <c r="E73" t="s">
        <v>80</v>
      </c>
      <c r="F73" s="12">
        <v>33.870130000000003</v>
      </c>
      <c r="G73">
        <v>184.97</v>
      </c>
      <c r="H73" s="3" t="s">
        <v>122</v>
      </c>
    </row>
    <row r="75" spans="2:8" ht="28.8" x14ac:dyDescent="0.55000000000000004">
      <c r="B75" t="s">
        <v>210</v>
      </c>
      <c r="C75" t="s">
        <v>123</v>
      </c>
      <c r="D75" t="s">
        <v>125</v>
      </c>
      <c r="E75" t="s">
        <v>80</v>
      </c>
      <c r="F75" s="12">
        <v>51.064986000000005</v>
      </c>
      <c r="G75">
        <v>47.39</v>
      </c>
      <c r="H75" s="28" t="s">
        <v>126</v>
      </c>
    </row>
    <row r="76" spans="2:8" x14ac:dyDescent="0.55000000000000004">
      <c r="C76" t="s">
        <v>127</v>
      </c>
      <c r="D76" t="s">
        <v>125</v>
      </c>
      <c r="E76" t="s">
        <v>80</v>
      </c>
      <c r="F76" s="12">
        <v>65.54322599999999</v>
      </c>
      <c r="G76">
        <v>77.05</v>
      </c>
      <c r="H76" s="29" t="s">
        <v>128</v>
      </c>
    </row>
    <row r="77" spans="2:8" x14ac:dyDescent="0.55000000000000004">
      <c r="C77" t="s">
        <v>129</v>
      </c>
      <c r="D77" t="s">
        <v>125</v>
      </c>
      <c r="E77" t="s">
        <v>80</v>
      </c>
      <c r="F77" s="12">
        <v>48.270530000000008</v>
      </c>
      <c r="G77">
        <v>94.93</v>
      </c>
      <c r="H77" s="28"/>
    </row>
    <row r="78" spans="2:8" x14ac:dyDescent="0.55000000000000004">
      <c r="C78" t="s">
        <v>130</v>
      </c>
      <c r="D78" t="s">
        <v>125</v>
      </c>
      <c r="E78" t="s">
        <v>80</v>
      </c>
      <c r="F78" s="12">
        <v>61.989830000000012</v>
      </c>
      <c r="G78">
        <v>114.8</v>
      </c>
      <c r="H78" s="29" t="s">
        <v>131</v>
      </c>
    </row>
    <row r="80" spans="2:8" x14ac:dyDescent="0.55000000000000004">
      <c r="B80" t="s">
        <v>210</v>
      </c>
      <c r="C80" t="s">
        <v>132</v>
      </c>
      <c r="D80" t="s">
        <v>125</v>
      </c>
      <c r="E80" t="s">
        <v>80</v>
      </c>
      <c r="F80" s="12">
        <v>16.920470000000016</v>
      </c>
      <c r="G80" s="24"/>
      <c r="H80" s="28"/>
    </row>
    <row r="81" spans="2:8" x14ac:dyDescent="0.55000000000000004">
      <c r="C81" t="s">
        <v>134</v>
      </c>
      <c r="D81" t="s">
        <v>125</v>
      </c>
      <c r="E81" t="s">
        <v>80</v>
      </c>
      <c r="F81" s="12">
        <v>22.674792000000004</v>
      </c>
      <c r="G81" s="24"/>
      <c r="H81" s="29" t="s">
        <v>135</v>
      </c>
    </row>
    <row r="83" spans="2:8" x14ac:dyDescent="0.55000000000000004">
      <c r="B83" t="s">
        <v>210</v>
      </c>
      <c r="C83" t="s">
        <v>136</v>
      </c>
      <c r="D83" t="s">
        <v>125</v>
      </c>
      <c r="E83" t="s">
        <v>80</v>
      </c>
      <c r="F83" s="2">
        <v>23.451246000000001</v>
      </c>
      <c r="G83" s="1"/>
      <c r="H83" s="30"/>
    </row>
    <row r="84" spans="2:8" x14ac:dyDescent="0.55000000000000004">
      <c r="C84" t="s">
        <v>138</v>
      </c>
      <c r="D84" t="s">
        <v>125</v>
      </c>
      <c r="E84" t="s">
        <v>80</v>
      </c>
      <c r="F84" s="2">
        <v>6.6397519999999846</v>
      </c>
      <c r="G84" s="1"/>
      <c r="H84" s="31" t="s">
        <v>139</v>
      </c>
    </row>
    <row r="86" spans="2:8" x14ac:dyDescent="0.55000000000000004">
      <c r="B86" t="s">
        <v>210</v>
      </c>
      <c r="C86" t="s">
        <v>140</v>
      </c>
      <c r="D86" t="s">
        <v>125</v>
      </c>
      <c r="E86" t="s">
        <v>80</v>
      </c>
      <c r="F86" s="2">
        <v>32.249112000000004</v>
      </c>
      <c r="G86" s="1">
        <v>122.93999999999998</v>
      </c>
      <c r="H86" s="31" t="s">
        <v>141</v>
      </c>
    </row>
    <row r="87" spans="2:8" x14ac:dyDescent="0.55000000000000004">
      <c r="C87" t="s">
        <v>142</v>
      </c>
      <c r="D87" t="s">
        <v>125</v>
      </c>
      <c r="E87" t="s">
        <v>80</v>
      </c>
      <c r="F87" s="2">
        <v>5.783512000000016</v>
      </c>
      <c r="G87" s="1">
        <v>150.80000000000001</v>
      </c>
      <c r="H87" s="30"/>
    </row>
    <row r="89" spans="2:8" s="4" customFormat="1" x14ac:dyDescent="0.55000000000000004">
      <c r="B89" t="s">
        <v>210</v>
      </c>
      <c r="C89" s="4" t="s">
        <v>146</v>
      </c>
      <c r="D89" s="4" t="s">
        <v>144</v>
      </c>
      <c r="E89" s="4" t="s">
        <v>145</v>
      </c>
      <c r="F89" s="43">
        <v>34.111433999999996</v>
      </c>
      <c r="G89" s="4">
        <v>149.58000000000001</v>
      </c>
      <c r="H89" s="44"/>
    </row>
    <row r="90" spans="2:8" s="4" customFormat="1" x14ac:dyDescent="0.55000000000000004">
      <c r="B90"/>
      <c r="C90" s="4" t="s">
        <v>147</v>
      </c>
      <c r="D90" s="4" t="s">
        <v>144</v>
      </c>
      <c r="E90" s="4" t="s">
        <v>145</v>
      </c>
      <c r="F90" s="43">
        <v>51.89203599999999</v>
      </c>
      <c r="G90" s="4">
        <v>171.63</v>
      </c>
      <c r="H90" s="44" t="s">
        <v>148</v>
      </c>
    </row>
    <row r="91" spans="2:8" s="4" customFormat="1" x14ac:dyDescent="0.55000000000000004">
      <c r="B91"/>
      <c r="C91" s="45" t="s">
        <v>149</v>
      </c>
      <c r="D91" s="45" t="s">
        <v>144</v>
      </c>
      <c r="E91" s="45" t="s">
        <v>145</v>
      </c>
      <c r="F91" s="46">
        <v>30.089052000000006</v>
      </c>
      <c r="G91" s="45">
        <v>195.52</v>
      </c>
      <c r="H91" s="47"/>
    </row>
    <row r="93" spans="2:8" x14ac:dyDescent="0.55000000000000004">
      <c r="B93" t="s">
        <v>211</v>
      </c>
      <c r="C93" t="s">
        <v>152</v>
      </c>
      <c r="D93" t="s">
        <v>151</v>
      </c>
      <c r="E93" t="s">
        <v>80</v>
      </c>
      <c r="F93" s="12">
        <v>45.855544000000009</v>
      </c>
      <c r="G93">
        <v>73.300000000000011</v>
      </c>
    </row>
    <row r="94" spans="2:8" x14ac:dyDescent="0.55000000000000004">
      <c r="B94" t="s">
        <v>211</v>
      </c>
      <c r="C94" t="s">
        <v>153</v>
      </c>
      <c r="D94" t="s">
        <v>151</v>
      </c>
      <c r="E94" t="s">
        <v>80</v>
      </c>
      <c r="F94" s="12">
        <v>12.446616000000002</v>
      </c>
      <c r="G94">
        <v>107.79999999999998</v>
      </c>
      <c r="H94" s="3" t="s">
        <v>154</v>
      </c>
    </row>
    <row r="96" spans="2:8" x14ac:dyDescent="0.55000000000000004">
      <c r="B96" t="s">
        <v>212</v>
      </c>
      <c r="C96" t="s">
        <v>156</v>
      </c>
      <c r="D96" t="s">
        <v>151</v>
      </c>
      <c r="E96" t="s">
        <v>80</v>
      </c>
      <c r="F96" s="12">
        <v>23.638062000000009</v>
      </c>
      <c r="G96" s="1">
        <v>30.949999999999989</v>
      </c>
      <c r="H96" s="1" t="s">
        <v>157</v>
      </c>
    </row>
    <row r="97" spans="2:8" x14ac:dyDescent="0.55000000000000004">
      <c r="B97" t="s">
        <v>212</v>
      </c>
      <c r="C97" t="s">
        <v>158</v>
      </c>
      <c r="D97" t="s">
        <v>151</v>
      </c>
      <c r="E97" t="s">
        <v>80</v>
      </c>
      <c r="F97" s="12">
        <v>17.338859999999993</v>
      </c>
      <c r="G97" s="1">
        <v>108.16999999999999</v>
      </c>
      <c r="H97" s="1"/>
    </row>
    <row r="98" spans="2:8" x14ac:dyDescent="0.55000000000000004">
      <c r="B98" t="s">
        <v>212</v>
      </c>
      <c r="C98" t="s">
        <v>159</v>
      </c>
      <c r="D98" t="s">
        <v>151</v>
      </c>
      <c r="E98" t="s">
        <v>80</v>
      </c>
      <c r="F98" s="12">
        <v>15.036742000000007</v>
      </c>
      <c r="G98" s="1">
        <v>126.13999999999999</v>
      </c>
      <c r="H98" s="32" t="s">
        <v>160</v>
      </c>
    </row>
    <row r="100" spans="2:8" x14ac:dyDescent="0.55000000000000004">
      <c r="B100" t="s">
        <v>213</v>
      </c>
      <c r="C100" t="s">
        <v>162</v>
      </c>
      <c r="D100" t="s">
        <v>151</v>
      </c>
      <c r="E100" t="s">
        <v>80</v>
      </c>
      <c r="F100" s="12">
        <v>21.550003999999994</v>
      </c>
      <c r="G100">
        <v>76.81</v>
      </c>
    </row>
    <row r="101" spans="2:8" x14ac:dyDescent="0.55000000000000004">
      <c r="B101" t="s">
        <v>213</v>
      </c>
      <c r="C101" s="1" t="s">
        <v>163</v>
      </c>
      <c r="D101" t="s">
        <v>151</v>
      </c>
      <c r="E101" s="1" t="s">
        <v>80</v>
      </c>
      <c r="F101" s="2">
        <v>14.392616</v>
      </c>
      <c r="G101" s="1">
        <v>93.25</v>
      </c>
      <c r="H101" s="32" t="s">
        <v>164</v>
      </c>
    </row>
    <row r="102" spans="2:8" x14ac:dyDescent="0.55000000000000004">
      <c r="B102" t="s">
        <v>213</v>
      </c>
      <c r="C102" t="s">
        <v>165</v>
      </c>
      <c r="D102" t="s">
        <v>151</v>
      </c>
      <c r="E102" t="s">
        <v>80</v>
      </c>
      <c r="F102" s="12">
        <v>58.72444200000001</v>
      </c>
      <c r="G102">
        <v>93.25</v>
      </c>
      <c r="H102" s="3" t="s">
        <v>166</v>
      </c>
    </row>
    <row r="103" spans="2:8" x14ac:dyDescent="0.55000000000000004">
      <c r="B103" t="s">
        <v>213</v>
      </c>
      <c r="C103" t="s">
        <v>167</v>
      </c>
      <c r="D103" t="s">
        <v>151</v>
      </c>
      <c r="E103" t="s">
        <v>80</v>
      </c>
      <c r="F103" s="12">
        <v>25.144266000000009</v>
      </c>
      <c r="G103">
        <v>146.11000000000001</v>
      </c>
    </row>
    <row r="105" spans="2:8" x14ac:dyDescent="0.55000000000000004">
      <c r="B105" t="s">
        <v>214</v>
      </c>
      <c r="C105" t="s">
        <v>168</v>
      </c>
      <c r="D105" t="s">
        <v>151</v>
      </c>
      <c r="E105" t="s">
        <v>80</v>
      </c>
      <c r="F105" s="12">
        <v>50.597945999999979</v>
      </c>
      <c r="G105">
        <v>72.139999999999986</v>
      </c>
      <c r="H105" s="3" t="s">
        <v>169</v>
      </c>
    </row>
    <row r="106" spans="2:8" x14ac:dyDescent="0.55000000000000004">
      <c r="B106" t="s">
        <v>214</v>
      </c>
      <c r="C106" t="s">
        <v>170</v>
      </c>
      <c r="D106" t="s">
        <v>151</v>
      </c>
      <c r="E106" t="s">
        <v>80</v>
      </c>
      <c r="F106" s="12">
        <v>17.257127999999991</v>
      </c>
      <c r="G106">
        <v>94.149999999999977</v>
      </c>
    </row>
    <row r="108" spans="2:8" x14ac:dyDescent="0.55000000000000004">
      <c r="B108" t="s">
        <v>215</v>
      </c>
      <c r="C108" t="s">
        <v>171</v>
      </c>
      <c r="D108" t="s">
        <v>151</v>
      </c>
      <c r="E108" t="s">
        <v>80</v>
      </c>
      <c r="F108" s="12">
        <v>34.580419999999989</v>
      </c>
      <c r="G108">
        <v>35.659999999999997</v>
      </c>
    </row>
    <row r="109" spans="2:8" x14ac:dyDescent="0.55000000000000004">
      <c r="B109" t="s">
        <v>215</v>
      </c>
      <c r="C109" t="s">
        <v>172</v>
      </c>
      <c r="D109" t="s">
        <v>151</v>
      </c>
      <c r="E109" t="s">
        <v>80</v>
      </c>
      <c r="F109" s="12">
        <v>34.467551999999976</v>
      </c>
      <c r="G109">
        <v>62.81</v>
      </c>
    </row>
    <row r="110" spans="2:8" x14ac:dyDescent="0.55000000000000004">
      <c r="B110" t="s">
        <v>215</v>
      </c>
      <c r="C110" t="s">
        <v>173</v>
      </c>
      <c r="D110" t="s">
        <v>151</v>
      </c>
      <c r="E110" t="s">
        <v>80</v>
      </c>
      <c r="F110" s="12">
        <v>30.155216000000017</v>
      </c>
      <c r="G110">
        <v>41.78000000000003</v>
      </c>
    </row>
    <row r="111" spans="2:8" x14ac:dyDescent="0.55000000000000004">
      <c r="B111" t="s">
        <v>215</v>
      </c>
      <c r="C111" t="s">
        <v>174</v>
      </c>
      <c r="D111" t="s">
        <v>151</v>
      </c>
      <c r="E111" s="1" t="s">
        <v>80</v>
      </c>
      <c r="F111" s="12">
        <v>15.519350000000017</v>
      </c>
      <c r="G111">
        <v>57.009999999999991</v>
      </c>
      <c r="H111" s="3" t="s">
        <v>175</v>
      </c>
    </row>
    <row r="112" spans="2:8" x14ac:dyDescent="0.55000000000000004">
      <c r="B112" t="s">
        <v>215</v>
      </c>
      <c r="C112" t="s">
        <v>176</v>
      </c>
      <c r="D112" t="s">
        <v>151</v>
      </c>
      <c r="E112" s="1" t="s">
        <v>80</v>
      </c>
      <c r="F112" s="12">
        <v>13.847735999999999</v>
      </c>
      <c r="G112">
        <v>70.63</v>
      </c>
    </row>
    <row r="114" spans="2:8" x14ac:dyDescent="0.55000000000000004">
      <c r="B114" t="s">
        <v>216</v>
      </c>
      <c r="C114" s="1" t="s">
        <v>177</v>
      </c>
      <c r="D114" t="s">
        <v>151</v>
      </c>
      <c r="E114" s="1" t="s">
        <v>80</v>
      </c>
      <c r="F114" s="12">
        <v>21.304808000000012</v>
      </c>
      <c r="G114">
        <v>59.730000000000004</v>
      </c>
      <c r="H114" t="s">
        <v>178</v>
      </c>
    </row>
    <row r="115" spans="2:8" x14ac:dyDescent="0.55000000000000004">
      <c r="B115" t="s">
        <v>216</v>
      </c>
      <c r="C115" s="1" t="s">
        <v>179</v>
      </c>
      <c r="D115" t="s">
        <v>151</v>
      </c>
      <c r="E115" s="1" t="s">
        <v>80</v>
      </c>
      <c r="F115" s="12">
        <v>39.071788000000005</v>
      </c>
      <c r="G115">
        <v>87.17</v>
      </c>
      <c r="H115" s="3" t="s">
        <v>180</v>
      </c>
    </row>
    <row r="117" spans="2:8" x14ac:dyDescent="0.55000000000000004">
      <c r="B117" t="s">
        <v>217</v>
      </c>
      <c r="C117" t="s">
        <v>181</v>
      </c>
      <c r="D117" t="s">
        <v>151</v>
      </c>
      <c r="E117" t="s">
        <v>80</v>
      </c>
      <c r="F117" s="12">
        <v>33.562661999999996</v>
      </c>
      <c r="G117">
        <v>134.43</v>
      </c>
    </row>
    <row r="118" spans="2:8" x14ac:dyDescent="0.55000000000000004">
      <c r="B118" t="s">
        <v>217</v>
      </c>
      <c r="C118" t="s">
        <v>182</v>
      </c>
      <c r="D118" t="s">
        <v>151</v>
      </c>
      <c r="E118" t="s">
        <v>80</v>
      </c>
      <c r="F118" s="12">
        <v>15.32475</v>
      </c>
      <c r="G118">
        <v>54.109999999999985</v>
      </c>
      <c r="H118" s="3" t="s">
        <v>183</v>
      </c>
    </row>
    <row r="119" spans="2:8" x14ac:dyDescent="0.55000000000000004">
      <c r="B119" t="s">
        <v>217</v>
      </c>
      <c r="C119" t="s">
        <v>184</v>
      </c>
      <c r="D119" t="s">
        <v>151</v>
      </c>
      <c r="E119" t="s">
        <v>80</v>
      </c>
      <c r="F119" s="12">
        <v>36.547826000000015</v>
      </c>
      <c r="G119">
        <v>102.35</v>
      </c>
    </row>
    <row r="120" spans="2:8" x14ac:dyDescent="0.55000000000000004">
      <c r="B120" t="s">
        <v>217</v>
      </c>
      <c r="C120" t="s">
        <v>185</v>
      </c>
      <c r="D120" t="s">
        <v>151</v>
      </c>
      <c r="E120" t="s">
        <v>80</v>
      </c>
      <c r="F120" s="12">
        <v>41.533478000000002</v>
      </c>
      <c r="G120">
        <v>142.30999999999997</v>
      </c>
    </row>
    <row r="122" spans="2:8" x14ac:dyDescent="0.55000000000000004">
      <c r="B122" t="s">
        <v>218</v>
      </c>
      <c r="C122" t="s">
        <v>186</v>
      </c>
      <c r="D122" t="s">
        <v>151</v>
      </c>
      <c r="E122" t="s">
        <v>80</v>
      </c>
      <c r="F122" s="12">
        <v>28.956479999999992</v>
      </c>
      <c r="G122">
        <v>161.28</v>
      </c>
    </row>
    <row r="123" spans="2:8" x14ac:dyDescent="0.55000000000000004">
      <c r="B123" t="s">
        <v>218</v>
      </c>
      <c r="C123" t="s">
        <v>187</v>
      </c>
      <c r="D123" t="s">
        <v>151</v>
      </c>
      <c r="E123" t="s">
        <v>80</v>
      </c>
      <c r="F123" s="12">
        <v>24.618845999999994</v>
      </c>
      <c r="G123">
        <v>178.16000000000003</v>
      </c>
      <c r="H123" s="3" t="s">
        <v>188</v>
      </c>
    </row>
    <row r="125" spans="2:8" x14ac:dyDescent="0.55000000000000004">
      <c r="B125" t="s">
        <v>219</v>
      </c>
      <c r="C125" t="s">
        <v>189</v>
      </c>
      <c r="D125" t="s">
        <v>151</v>
      </c>
      <c r="E125" t="s">
        <v>80</v>
      </c>
      <c r="F125" s="12">
        <v>65.975238000000019</v>
      </c>
    </row>
    <row r="126" spans="2:8" x14ac:dyDescent="0.55000000000000004">
      <c r="B126" t="s">
        <v>219</v>
      </c>
      <c r="C126" t="s">
        <v>190</v>
      </c>
      <c r="D126" t="s">
        <v>151</v>
      </c>
      <c r="E126" t="s">
        <v>80</v>
      </c>
      <c r="F126" s="12">
        <v>10.424721999999997</v>
      </c>
      <c r="H126" s="3" t="s">
        <v>191</v>
      </c>
    </row>
    <row r="127" spans="2:8" x14ac:dyDescent="0.55000000000000004">
      <c r="B127" t="s">
        <v>219</v>
      </c>
      <c r="C127" t="s">
        <v>192</v>
      </c>
      <c r="D127" t="s">
        <v>151</v>
      </c>
      <c r="E127" t="s">
        <v>80</v>
      </c>
      <c r="F127" s="12">
        <v>34.146461999999993</v>
      </c>
    </row>
    <row r="128" spans="2:8" x14ac:dyDescent="0.55000000000000004">
      <c r="B128" t="s">
        <v>219</v>
      </c>
      <c r="C128" t="s">
        <v>193</v>
      </c>
      <c r="D128" t="s">
        <v>151</v>
      </c>
      <c r="E128" t="s">
        <v>80</v>
      </c>
      <c r="F128" s="12">
        <v>39.219683999999987</v>
      </c>
    </row>
    <row r="130" spans="2:8" x14ac:dyDescent="0.55000000000000004">
      <c r="B130" t="s">
        <v>220</v>
      </c>
      <c r="C130" t="s">
        <v>194</v>
      </c>
      <c r="D130" t="s">
        <v>151</v>
      </c>
      <c r="E130" t="s">
        <v>80</v>
      </c>
      <c r="F130" s="12">
        <v>49.679434000000022</v>
      </c>
      <c r="G130">
        <v>55.01</v>
      </c>
      <c r="H130" t="s">
        <v>195</v>
      </c>
    </row>
    <row r="131" spans="2:8" x14ac:dyDescent="0.55000000000000004">
      <c r="B131" t="s">
        <v>220</v>
      </c>
      <c r="C131" t="s">
        <v>196</v>
      </c>
      <c r="D131" t="s">
        <v>151</v>
      </c>
      <c r="E131" t="s">
        <v>80</v>
      </c>
      <c r="F131" s="12">
        <v>31.015348000000003</v>
      </c>
      <c r="G131">
        <v>74.290000000000006</v>
      </c>
      <c r="H131" s="3" t="s">
        <v>197</v>
      </c>
    </row>
    <row r="132" spans="2:8" x14ac:dyDescent="0.55000000000000004">
      <c r="B132" t="s">
        <v>220</v>
      </c>
      <c r="C132" t="s">
        <v>198</v>
      </c>
      <c r="D132" t="s">
        <v>151</v>
      </c>
      <c r="E132" t="s">
        <v>80</v>
      </c>
      <c r="F132" s="12">
        <v>25.671632000000013</v>
      </c>
      <c r="G132">
        <v>90.48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72D9-4F22-41F3-A828-5D6C14CA20FC}">
  <dimension ref="B1:Y132"/>
  <sheetViews>
    <sheetView zoomScaleNormal="100" workbookViewId="0">
      <selection activeCell="M14" sqref="M14"/>
    </sheetView>
  </sheetViews>
  <sheetFormatPr defaultRowHeight="14.4" x14ac:dyDescent="0.55000000000000004"/>
  <cols>
    <col min="2" max="2" width="13" customWidth="1"/>
    <col min="3" max="3" width="13.62890625" customWidth="1"/>
    <col min="5" max="5" width="14.1015625" customWidth="1"/>
    <col min="12" max="12" width="8.83984375" style="12"/>
    <col min="18" max="18" width="64.578125" customWidth="1"/>
  </cols>
  <sheetData>
    <row r="1" spans="2:25" ht="57.6" x14ac:dyDescent="0.55000000000000004">
      <c r="B1" t="s">
        <v>199</v>
      </c>
      <c r="C1" s="14" t="s">
        <v>47</v>
      </c>
      <c r="D1" s="14" t="s">
        <v>48</v>
      </c>
      <c r="E1" s="14" t="s">
        <v>49</v>
      </c>
      <c r="F1" s="14" t="s">
        <v>50</v>
      </c>
      <c r="G1" s="14"/>
      <c r="H1" s="14" t="s">
        <v>51</v>
      </c>
      <c r="I1" s="14" t="s">
        <v>52</v>
      </c>
      <c r="J1" s="14" t="s">
        <v>53</v>
      </c>
      <c r="K1" s="14" t="s">
        <v>54</v>
      </c>
      <c r="L1" s="14" t="s">
        <v>221</v>
      </c>
      <c r="M1" s="14" t="s">
        <v>55</v>
      </c>
      <c r="N1" s="14" t="s">
        <v>56</v>
      </c>
      <c r="O1" s="14" t="s">
        <v>57</v>
      </c>
      <c r="P1" s="14" t="s">
        <v>58</v>
      </c>
      <c r="Q1" s="14" t="s">
        <v>59</v>
      </c>
      <c r="R1" s="15" t="s">
        <v>60</v>
      </c>
      <c r="S1" s="16"/>
      <c r="T1" s="17"/>
      <c r="U1" s="18"/>
      <c r="V1" s="19"/>
      <c r="W1" s="14"/>
      <c r="X1" s="14"/>
      <c r="Y1" s="14"/>
    </row>
    <row r="2" spans="2:25" s="5" customFormat="1" x14ac:dyDescent="0.55000000000000004">
      <c r="B2" t="s">
        <v>43</v>
      </c>
      <c r="C2" s="5" t="s">
        <v>3</v>
      </c>
      <c r="E2" s="5" t="s">
        <v>0</v>
      </c>
      <c r="F2" s="5" t="s">
        <v>1</v>
      </c>
      <c r="G2" s="5" t="s">
        <v>2</v>
      </c>
      <c r="H2" s="5">
        <v>82.921999999999997</v>
      </c>
      <c r="I2" s="5">
        <v>98.379000000000005</v>
      </c>
      <c r="J2" s="6">
        <f t="shared" ref="J2:J5" si="0">I2-H2</f>
        <v>15.457000000000008</v>
      </c>
      <c r="K2" s="6">
        <f t="shared" ref="K2:K5" si="1">J2*0.0973</f>
        <v>1.5039661000000006</v>
      </c>
      <c r="L2" s="7">
        <f t="shared" ref="L2:L5" si="2">K2*20</f>
        <v>30.079322000000012</v>
      </c>
      <c r="M2" s="5">
        <v>3.83</v>
      </c>
      <c r="N2" s="5">
        <v>14</v>
      </c>
      <c r="O2" s="5">
        <v>1534</v>
      </c>
      <c r="P2" s="5">
        <v>73.45</v>
      </c>
      <c r="Q2" s="5">
        <f t="shared" ref="Q2:Q5" si="3">P2-M2</f>
        <v>69.62</v>
      </c>
    </row>
    <row r="3" spans="2:25" s="5" customFormat="1" x14ac:dyDescent="0.55000000000000004">
      <c r="B3" t="s">
        <v>43</v>
      </c>
      <c r="C3" s="5" t="s">
        <v>4</v>
      </c>
      <c r="E3" s="5" t="s">
        <v>0</v>
      </c>
      <c r="F3" s="5" t="s">
        <v>1</v>
      </c>
      <c r="G3" s="5" t="s">
        <v>2</v>
      </c>
      <c r="H3" s="5">
        <v>82.921999999999997</v>
      </c>
      <c r="I3" s="5">
        <v>88.725999999999999</v>
      </c>
      <c r="J3" s="6">
        <f t="shared" si="0"/>
        <v>5.804000000000002</v>
      </c>
      <c r="K3" s="6">
        <f t="shared" si="1"/>
        <v>0.56472920000000015</v>
      </c>
      <c r="L3" s="7">
        <f t="shared" si="2"/>
        <v>11.294584000000004</v>
      </c>
      <c r="M3" s="5">
        <v>3.83</v>
      </c>
      <c r="N3" s="5">
        <v>14</v>
      </c>
      <c r="O3" s="5">
        <v>2280</v>
      </c>
      <c r="P3" s="5">
        <v>109.18</v>
      </c>
      <c r="Q3" s="5">
        <f t="shared" si="3"/>
        <v>105.35000000000001</v>
      </c>
      <c r="R3" s="5" t="s">
        <v>5</v>
      </c>
    </row>
    <row r="4" spans="2:25" s="5" customFormat="1" x14ac:dyDescent="0.55000000000000004">
      <c r="B4" t="s">
        <v>43</v>
      </c>
      <c r="C4" s="5" t="s">
        <v>6</v>
      </c>
      <c r="E4" s="5" t="s">
        <v>0</v>
      </c>
      <c r="F4" s="5" t="s">
        <v>1</v>
      </c>
      <c r="G4" s="5" t="s">
        <v>2</v>
      </c>
      <c r="H4" s="5">
        <v>82.921999999999997</v>
      </c>
      <c r="I4" s="5">
        <v>91.631</v>
      </c>
      <c r="J4" s="6">
        <f t="shared" si="0"/>
        <v>8.7090000000000032</v>
      </c>
      <c r="K4" s="6">
        <f t="shared" si="1"/>
        <v>0.84738570000000024</v>
      </c>
      <c r="L4" s="7">
        <f t="shared" si="2"/>
        <v>16.947714000000005</v>
      </c>
      <c r="M4" s="5">
        <v>3.83</v>
      </c>
      <c r="N4" s="5">
        <v>14</v>
      </c>
      <c r="O4" s="5">
        <v>2608</v>
      </c>
      <c r="P4" s="5">
        <v>124.88</v>
      </c>
      <c r="Q4" s="5">
        <f t="shared" si="3"/>
        <v>121.05</v>
      </c>
      <c r="R4" s="5" t="s">
        <v>7</v>
      </c>
    </row>
    <row r="5" spans="2:25" s="5" customFormat="1" x14ac:dyDescent="0.55000000000000004">
      <c r="B5" t="s">
        <v>43</v>
      </c>
      <c r="C5" s="5" t="s">
        <v>8</v>
      </c>
      <c r="E5" s="5" t="s">
        <v>0</v>
      </c>
      <c r="F5" s="5" t="s">
        <v>1</v>
      </c>
      <c r="G5" s="5" t="s">
        <v>2</v>
      </c>
      <c r="H5" s="5">
        <v>82.921999999999997</v>
      </c>
      <c r="I5" s="5">
        <v>94.492000000000004</v>
      </c>
      <c r="J5" s="6">
        <f t="shared" si="0"/>
        <v>11.570000000000007</v>
      </c>
      <c r="K5" s="6">
        <f t="shared" si="1"/>
        <v>1.1257610000000007</v>
      </c>
      <c r="L5" s="7">
        <f t="shared" si="2"/>
        <v>22.515220000000014</v>
      </c>
      <c r="M5" s="5">
        <v>3.83</v>
      </c>
      <c r="N5" s="5">
        <v>14</v>
      </c>
      <c r="O5" s="5">
        <v>3785</v>
      </c>
      <c r="P5" s="5">
        <v>181.24</v>
      </c>
      <c r="Q5" s="5">
        <f t="shared" si="3"/>
        <v>177.41</v>
      </c>
      <c r="R5" s="5" t="s">
        <v>9</v>
      </c>
    </row>
    <row r="7" spans="2:25" s="22" customFormat="1" x14ac:dyDescent="0.55000000000000004">
      <c r="B7" s="20" t="s">
        <v>44</v>
      </c>
      <c r="C7" s="22" t="s">
        <v>10</v>
      </c>
      <c r="E7" s="22" t="s">
        <v>0</v>
      </c>
      <c r="F7" s="22" t="s">
        <v>1</v>
      </c>
      <c r="G7" s="22" t="s">
        <v>2</v>
      </c>
      <c r="H7" s="22">
        <v>82.515000000000001</v>
      </c>
      <c r="I7" s="22">
        <v>89.820999999999998</v>
      </c>
      <c r="J7" s="22">
        <v>7.3059999999999974</v>
      </c>
      <c r="K7" s="22">
        <v>0.71087379999999978</v>
      </c>
      <c r="L7" s="23">
        <v>14.217475999999996</v>
      </c>
      <c r="M7" s="22" t="s">
        <v>11</v>
      </c>
      <c r="N7" s="22">
        <v>1</v>
      </c>
      <c r="O7" s="22">
        <v>1183</v>
      </c>
      <c r="P7" s="22">
        <v>61.14</v>
      </c>
    </row>
    <row r="8" spans="2:25" s="8" customFormat="1" x14ac:dyDescent="0.55000000000000004">
      <c r="B8" t="s">
        <v>44</v>
      </c>
      <c r="C8" s="8" t="s">
        <v>12</v>
      </c>
      <c r="E8" s="8" t="s">
        <v>0</v>
      </c>
      <c r="F8" s="8" t="s">
        <v>1</v>
      </c>
      <c r="G8" s="8" t="s">
        <v>2</v>
      </c>
      <c r="H8" s="8">
        <v>82.515000000000001</v>
      </c>
      <c r="I8" s="8">
        <v>96.048000000000002</v>
      </c>
      <c r="J8" s="8">
        <v>13.533000000000001</v>
      </c>
      <c r="K8" s="8">
        <v>1.3167609</v>
      </c>
      <c r="L8" s="10">
        <v>26.335218000000001</v>
      </c>
      <c r="M8" s="8" t="s">
        <v>11</v>
      </c>
      <c r="N8" s="8">
        <v>1</v>
      </c>
      <c r="O8" s="8">
        <v>1734</v>
      </c>
      <c r="P8" s="8">
        <v>61.14</v>
      </c>
      <c r="R8" s="8" t="s">
        <v>13</v>
      </c>
    </row>
    <row r="9" spans="2:25" s="8" customFormat="1" x14ac:dyDescent="0.55000000000000004">
      <c r="B9" t="s">
        <v>44</v>
      </c>
      <c r="C9" s="8" t="s">
        <v>14</v>
      </c>
      <c r="E9" s="8" t="s">
        <v>0</v>
      </c>
      <c r="F9" s="8" t="s">
        <v>1</v>
      </c>
      <c r="G9" s="8" t="s">
        <v>2</v>
      </c>
      <c r="H9" s="8">
        <v>86.022999999999996</v>
      </c>
      <c r="I9" s="8">
        <v>76.034000000000006</v>
      </c>
      <c r="J9" s="8">
        <v>-9.9889999999999901</v>
      </c>
      <c r="K9" s="8">
        <v>-0.97192969999999901</v>
      </c>
      <c r="L9" s="10">
        <v>-19.438593999999981</v>
      </c>
      <c r="M9" s="8" t="s">
        <v>11</v>
      </c>
      <c r="N9" s="8">
        <v>1</v>
      </c>
      <c r="O9" s="8">
        <v>2706</v>
      </c>
      <c r="P9" s="8">
        <v>139.86000000000001</v>
      </c>
      <c r="R9" s="8" t="s">
        <v>15</v>
      </c>
    </row>
    <row r="10" spans="2:25" s="8" customFormat="1" x14ac:dyDescent="0.55000000000000004">
      <c r="B10" t="s">
        <v>44</v>
      </c>
      <c r="C10" s="8" t="s">
        <v>16</v>
      </c>
      <c r="E10" s="8" t="s">
        <v>0</v>
      </c>
      <c r="F10" s="8" t="s">
        <v>1</v>
      </c>
      <c r="G10" s="8" t="s">
        <v>2</v>
      </c>
      <c r="H10" s="8">
        <v>86.022999999999996</v>
      </c>
      <c r="I10" s="8">
        <v>81.423000000000002</v>
      </c>
      <c r="J10" s="8">
        <v>-4.5999999999999943</v>
      </c>
      <c r="K10" s="8">
        <v>-0.44757999999999942</v>
      </c>
      <c r="L10" s="10">
        <v>-8.9515999999999885</v>
      </c>
      <c r="M10" s="8" t="s">
        <v>11</v>
      </c>
      <c r="N10" s="8">
        <v>1</v>
      </c>
      <c r="O10" s="8">
        <v>2967</v>
      </c>
      <c r="P10" s="8">
        <v>153.35</v>
      </c>
      <c r="R10" s="8" t="s">
        <v>17</v>
      </c>
    </row>
    <row r="11" spans="2:25" s="8" customFormat="1" x14ac:dyDescent="0.55000000000000004">
      <c r="B11" t="s">
        <v>44</v>
      </c>
      <c r="C11" s="8" t="s">
        <v>18</v>
      </c>
      <c r="E11" s="8" t="s">
        <v>0</v>
      </c>
      <c r="F11" s="8" t="s">
        <v>1</v>
      </c>
      <c r="G11" s="8" t="s">
        <v>2</v>
      </c>
      <c r="H11" s="8">
        <v>82.515000000000001</v>
      </c>
      <c r="I11" s="8">
        <v>80.653999999999996</v>
      </c>
      <c r="J11" s="8">
        <v>-1.8610000000000042</v>
      </c>
      <c r="K11" s="8">
        <v>-0.18107530000000041</v>
      </c>
      <c r="L11" s="10">
        <v>-3.6215060000000081</v>
      </c>
      <c r="M11" s="8" t="s">
        <v>11</v>
      </c>
      <c r="N11" s="8">
        <v>1</v>
      </c>
      <c r="O11" s="8">
        <v>3251</v>
      </c>
      <c r="P11" s="8">
        <v>168.03</v>
      </c>
      <c r="R11" s="8" t="s">
        <v>19</v>
      </c>
    </row>
    <row r="12" spans="2:25" s="8" customFormat="1" x14ac:dyDescent="0.55000000000000004">
      <c r="B12" t="s">
        <v>44</v>
      </c>
      <c r="C12" s="8" t="s">
        <v>20</v>
      </c>
      <c r="E12" s="8" t="s">
        <v>0</v>
      </c>
      <c r="F12" s="8" t="s">
        <v>1</v>
      </c>
      <c r="G12" s="8" t="s">
        <v>2</v>
      </c>
      <c r="H12" s="8">
        <v>82.515000000000001</v>
      </c>
      <c r="I12" s="8">
        <v>89.022999999999996</v>
      </c>
      <c r="J12" s="8">
        <v>6.5079999999999956</v>
      </c>
      <c r="K12" s="8">
        <v>0.63322839999999958</v>
      </c>
      <c r="L12" s="10">
        <v>12.664567999999992</v>
      </c>
      <c r="M12" s="8" t="s">
        <v>11</v>
      </c>
      <c r="N12" s="8">
        <v>1</v>
      </c>
      <c r="O12" s="8">
        <v>3476</v>
      </c>
      <c r="P12" s="8">
        <v>179.65</v>
      </c>
      <c r="R12" s="8" t="s">
        <v>21</v>
      </c>
    </row>
    <row r="14" spans="2:25" s="3" customFormat="1" x14ac:dyDescent="0.55000000000000004">
      <c r="B14" t="s">
        <v>45</v>
      </c>
      <c r="C14" s="3" t="s">
        <v>24</v>
      </c>
      <c r="E14" s="3" t="s">
        <v>22</v>
      </c>
      <c r="F14" s="3" t="s">
        <v>1</v>
      </c>
      <c r="G14" s="3" t="s">
        <v>23</v>
      </c>
      <c r="H14" s="3">
        <v>85.491</v>
      </c>
      <c r="I14" s="3">
        <v>101.123</v>
      </c>
      <c r="J14" s="3">
        <v>15.632000000000005</v>
      </c>
      <c r="K14" s="3">
        <v>1.5209936000000004</v>
      </c>
      <c r="L14" s="11">
        <v>30.419872000000009</v>
      </c>
      <c r="M14" s="3">
        <v>91.02</v>
      </c>
      <c r="N14" s="3">
        <v>1278</v>
      </c>
      <c r="O14" s="3">
        <v>2940</v>
      </c>
      <c r="P14" s="3">
        <v>148.83000000000001</v>
      </c>
      <c r="Q14" s="3">
        <v>57.810000000000016</v>
      </c>
    </row>
    <row r="15" spans="2:25" s="3" customFormat="1" x14ac:dyDescent="0.55000000000000004">
      <c r="B15" t="s">
        <v>45</v>
      </c>
      <c r="C15" s="3" t="s">
        <v>25</v>
      </c>
      <c r="E15" s="3" t="s">
        <v>22</v>
      </c>
      <c r="F15" s="3" t="s">
        <v>1</v>
      </c>
      <c r="G15" s="3" t="s">
        <v>23</v>
      </c>
      <c r="H15" s="3">
        <v>85.491</v>
      </c>
      <c r="I15" s="3">
        <v>101.27</v>
      </c>
      <c r="J15" s="3">
        <v>15.778999999999996</v>
      </c>
      <c r="K15" s="3">
        <v>1.5352966999999995</v>
      </c>
      <c r="L15" s="11">
        <v>30.705933999999992</v>
      </c>
      <c r="M15" s="3">
        <v>91.02</v>
      </c>
      <c r="N15" s="3">
        <v>1278</v>
      </c>
      <c r="O15" s="3">
        <v>3167</v>
      </c>
      <c r="P15" s="3">
        <v>160.32</v>
      </c>
      <c r="Q15" s="3">
        <v>69.3</v>
      </c>
      <c r="R15" s="3" t="s">
        <v>26</v>
      </c>
    </row>
    <row r="16" spans="2:25" s="3" customFormat="1" x14ac:dyDescent="0.55000000000000004">
      <c r="B16" t="s">
        <v>45</v>
      </c>
      <c r="C16" s="3" t="s">
        <v>27</v>
      </c>
      <c r="E16" s="3" t="s">
        <v>22</v>
      </c>
      <c r="F16" s="3" t="s">
        <v>1</v>
      </c>
      <c r="G16" s="3" t="s">
        <v>23</v>
      </c>
      <c r="H16" s="3">
        <v>85.491</v>
      </c>
      <c r="I16" s="3">
        <v>97.966999999999999</v>
      </c>
      <c r="J16" s="3">
        <v>12.475999999999999</v>
      </c>
      <c r="K16" s="3">
        <v>1.2139148</v>
      </c>
      <c r="L16" s="11">
        <v>24.278295999999997</v>
      </c>
      <c r="M16" s="3">
        <v>91.02</v>
      </c>
      <c r="N16" s="3">
        <v>1278</v>
      </c>
      <c r="O16" s="3">
        <v>3504</v>
      </c>
      <c r="P16" s="3">
        <v>177.38</v>
      </c>
      <c r="Q16" s="3">
        <v>86.36</v>
      </c>
      <c r="R16" s="3" t="s">
        <v>28</v>
      </c>
    </row>
    <row r="17" spans="2:18" s="3" customFormat="1" x14ac:dyDescent="0.55000000000000004">
      <c r="B17" t="s">
        <v>45</v>
      </c>
      <c r="C17" s="3" t="s">
        <v>29</v>
      </c>
      <c r="E17" s="3" t="s">
        <v>22</v>
      </c>
      <c r="F17" s="3" t="s">
        <v>1</v>
      </c>
      <c r="G17" s="3" t="s">
        <v>23</v>
      </c>
      <c r="H17" s="3">
        <v>74.83</v>
      </c>
      <c r="I17" s="3">
        <v>80.266999999999996</v>
      </c>
      <c r="J17" s="3">
        <v>5.4369999999999976</v>
      </c>
      <c r="K17" s="3">
        <v>0.52902009999999977</v>
      </c>
      <c r="L17" s="11">
        <v>10.580401999999996</v>
      </c>
      <c r="M17" s="3">
        <v>91.02</v>
      </c>
      <c r="N17" s="3">
        <v>1278</v>
      </c>
      <c r="O17" s="3">
        <v>4282</v>
      </c>
      <c r="P17" s="3">
        <v>216.76</v>
      </c>
      <c r="Q17" s="3">
        <v>125.74</v>
      </c>
      <c r="R17" s="3" t="s">
        <v>30</v>
      </c>
    </row>
    <row r="18" spans="2:18" s="3" customFormat="1" x14ac:dyDescent="0.55000000000000004">
      <c r="B18" t="s">
        <v>45</v>
      </c>
      <c r="C18" s="3" t="s">
        <v>31</v>
      </c>
      <c r="E18" s="3" t="s">
        <v>22</v>
      </c>
      <c r="F18" s="3" t="s">
        <v>1</v>
      </c>
      <c r="G18" s="3" t="s">
        <v>23</v>
      </c>
      <c r="H18" s="3">
        <v>74.83</v>
      </c>
      <c r="I18" s="3">
        <v>84.849000000000004</v>
      </c>
      <c r="J18" s="3">
        <v>10.019000000000005</v>
      </c>
      <c r="K18" s="3">
        <v>0.97484870000000046</v>
      </c>
      <c r="L18" s="11">
        <v>19.496974000000009</v>
      </c>
      <c r="M18" s="3">
        <v>91.02</v>
      </c>
      <c r="N18" s="3">
        <v>1278</v>
      </c>
      <c r="O18" s="3">
        <v>4655</v>
      </c>
      <c r="P18" s="3">
        <v>235.65</v>
      </c>
      <c r="Q18" s="3">
        <v>144.63</v>
      </c>
    </row>
    <row r="19" spans="2:18" s="20" customFormat="1" x14ac:dyDescent="0.55000000000000004">
      <c r="B19" s="20" t="s">
        <v>45</v>
      </c>
      <c r="C19" s="20" t="s">
        <v>32</v>
      </c>
      <c r="E19" s="20" t="s">
        <v>22</v>
      </c>
      <c r="F19" s="20" t="s">
        <v>1</v>
      </c>
      <c r="G19" s="20" t="s">
        <v>23</v>
      </c>
      <c r="H19" s="20">
        <v>74.83</v>
      </c>
      <c r="I19" s="20">
        <v>82.543000000000006</v>
      </c>
      <c r="J19" s="20">
        <v>7.7130000000000081</v>
      </c>
      <c r="K19" s="20">
        <v>0.75047490000000072</v>
      </c>
      <c r="L19" s="21">
        <v>15.009498000000015</v>
      </c>
      <c r="M19" s="20">
        <v>91.02</v>
      </c>
      <c r="N19" s="20">
        <v>1278</v>
      </c>
      <c r="O19" s="20">
        <v>4464</v>
      </c>
      <c r="P19" s="20">
        <v>235.65</v>
      </c>
      <c r="Q19" s="20">
        <v>144.63</v>
      </c>
      <c r="R19" s="20" t="s">
        <v>33</v>
      </c>
    </row>
    <row r="20" spans="2:18" s="3" customFormat="1" x14ac:dyDescent="0.55000000000000004">
      <c r="B20" t="s">
        <v>45</v>
      </c>
      <c r="C20" s="3" t="s">
        <v>34</v>
      </c>
      <c r="E20" s="3" t="s">
        <v>22</v>
      </c>
      <c r="F20" s="3" t="s">
        <v>1</v>
      </c>
      <c r="G20" s="3" t="s">
        <v>23</v>
      </c>
      <c r="H20" s="3">
        <v>74.83</v>
      </c>
      <c r="I20" s="3">
        <v>81.899000000000001</v>
      </c>
      <c r="J20" s="3">
        <v>7.0690000000000026</v>
      </c>
      <c r="K20" s="3">
        <v>0.68781370000000019</v>
      </c>
      <c r="L20" s="11">
        <v>13.756274000000005</v>
      </c>
      <c r="M20" s="3">
        <v>91.02</v>
      </c>
      <c r="N20" s="3">
        <v>1278</v>
      </c>
      <c r="O20" s="3">
        <v>4996</v>
      </c>
      <c r="P20" s="3">
        <v>252.91</v>
      </c>
      <c r="Q20" s="3">
        <v>161.88999999999999</v>
      </c>
    </row>
    <row r="21" spans="2:18" s="3" customFormat="1" x14ac:dyDescent="0.55000000000000004">
      <c r="B21" t="s">
        <v>45</v>
      </c>
      <c r="C21" s="3" t="s">
        <v>35</v>
      </c>
      <c r="E21" s="3" t="s">
        <v>22</v>
      </c>
      <c r="F21" s="3" t="s">
        <v>1</v>
      </c>
      <c r="G21" s="3" t="s">
        <v>23</v>
      </c>
      <c r="H21" s="3">
        <v>74.83</v>
      </c>
      <c r="I21" s="3">
        <v>80.135000000000005</v>
      </c>
      <c r="J21" s="3">
        <v>5.3050000000000068</v>
      </c>
      <c r="K21" s="3">
        <v>0.5161765000000007</v>
      </c>
      <c r="L21" s="11">
        <v>10.323530000000014</v>
      </c>
      <c r="M21" s="3">
        <v>91.02</v>
      </c>
      <c r="N21" s="3">
        <v>1278</v>
      </c>
      <c r="O21" s="3">
        <v>5173</v>
      </c>
      <c r="P21" s="3">
        <v>261.87</v>
      </c>
      <c r="Q21" s="3">
        <v>170.85000000000002</v>
      </c>
      <c r="R21" s="3" t="s">
        <v>36</v>
      </c>
    </row>
    <row r="22" spans="2:18" s="3" customFormat="1" x14ac:dyDescent="0.55000000000000004">
      <c r="B22" t="s">
        <v>45</v>
      </c>
      <c r="C22" s="3" t="s">
        <v>37</v>
      </c>
      <c r="E22" s="3" t="s">
        <v>22</v>
      </c>
      <c r="F22" s="3" t="s">
        <v>1</v>
      </c>
      <c r="G22" s="3" t="s">
        <v>23</v>
      </c>
      <c r="H22" s="3">
        <v>74.83</v>
      </c>
      <c r="I22" s="3">
        <v>89.263000000000005</v>
      </c>
      <c r="J22" s="3">
        <v>14.433000000000007</v>
      </c>
      <c r="K22" s="3">
        <v>1.4043309000000006</v>
      </c>
      <c r="L22" s="11">
        <v>28.086618000000012</v>
      </c>
      <c r="M22" s="3">
        <v>91.02</v>
      </c>
      <c r="N22" s="3">
        <v>1278</v>
      </c>
      <c r="O22" s="3">
        <v>5532</v>
      </c>
      <c r="P22" s="3">
        <v>280.04000000000002</v>
      </c>
      <c r="Q22" s="3">
        <v>189.02000000000004</v>
      </c>
    </row>
    <row r="24" spans="2:18" s="9" customFormat="1" x14ac:dyDescent="0.55000000000000004">
      <c r="B24" t="s">
        <v>46</v>
      </c>
      <c r="C24" s="9" t="s">
        <v>38</v>
      </c>
      <c r="E24" s="9" t="s">
        <v>22</v>
      </c>
      <c r="F24" s="9" t="s">
        <v>1</v>
      </c>
      <c r="G24" s="9" t="s">
        <v>23</v>
      </c>
      <c r="H24" s="9">
        <v>74.537000000000006</v>
      </c>
      <c r="I24" s="9">
        <v>93.275000000000006</v>
      </c>
      <c r="J24" s="9">
        <v>18.738</v>
      </c>
      <c r="K24" s="9">
        <v>1.8232073999999998</v>
      </c>
      <c r="L24" s="13">
        <v>36.464147999999994</v>
      </c>
      <c r="M24" s="9">
        <v>75.84</v>
      </c>
      <c r="N24" s="9">
        <v>1369</v>
      </c>
      <c r="O24" s="9">
        <v>4108</v>
      </c>
      <c r="P24" s="9">
        <v>203.1</v>
      </c>
      <c r="Q24" s="9">
        <v>127.25999999999999</v>
      </c>
      <c r="R24" s="9" t="s">
        <v>39</v>
      </c>
    </row>
    <row r="25" spans="2:18" s="9" customFormat="1" x14ac:dyDescent="0.55000000000000004">
      <c r="B25" t="s">
        <v>46</v>
      </c>
      <c r="C25" s="9" t="s">
        <v>40</v>
      </c>
      <c r="E25" s="9" t="s">
        <v>22</v>
      </c>
      <c r="F25" s="9" t="s">
        <v>1</v>
      </c>
      <c r="G25" s="9" t="s">
        <v>23</v>
      </c>
      <c r="H25" s="9">
        <v>74.537000000000006</v>
      </c>
      <c r="I25" s="9">
        <v>100.792</v>
      </c>
      <c r="J25" s="9">
        <v>26.254999999999995</v>
      </c>
      <c r="K25" s="9">
        <v>2.5546114999999996</v>
      </c>
      <c r="L25" s="13">
        <v>51.092229999999994</v>
      </c>
      <c r="M25" s="9">
        <v>75.84</v>
      </c>
      <c r="N25" s="9">
        <v>1369</v>
      </c>
      <c r="O25" s="9">
        <v>4516</v>
      </c>
      <c r="P25" s="9">
        <v>223.27</v>
      </c>
      <c r="Q25" s="9">
        <v>147.43</v>
      </c>
      <c r="R25" s="9" t="s">
        <v>41</v>
      </c>
    </row>
    <row r="26" spans="2:18" s="9" customFormat="1" x14ac:dyDescent="0.55000000000000004">
      <c r="B26" t="s">
        <v>46</v>
      </c>
      <c r="C26" s="9" t="s">
        <v>42</v>
      </c>
      <c r="E26" s="9" t="s">
        <v>22</v>
      </c>
      <c r="F26" s="9" t="s">
        <v>1</v>
      </c>
      <c r="G26" s="9" t="s">
        <v>23</v>
      </c>
      <c r="H26" s="9">
        <v>74.537000000000006</v>
      </c>
      <c r="I26" s="9">
        <v>100.74299999999999</v>
      </c>
      <c r="J26" s="9">
        <v>26.205999999999989</v>
      </c>
      <c r="K26" s="9">
        <v>2.5498437999999988</v>
      </c>
      <c r="L26" s="13">
        <v>50.996875999999972</v>
      </c>
      <c r="M26" s="9">
        <v>75.84</v>
      </c>
      <c r="N26" s="9">
        <v>1369</v>
      </c>
      <c r="O26" s="9">
        <v>4833</v>
      </c>
      <c r="P26" s="9">
        <v>238.94</v>
      </c>
      <c r="Q26" s="9">
        <v>163.1</v>
      </c>
    </row>
    <row r="28" spans="2:18" x14ac:dyDescent="0.55000000000000004">
      <c r="B28" t="s">
        <v>200</v>
      </c>
      <c r="C28" t="s">
        <v>61</v>
      </c>
      <c r="D28" t="s">
        <v>62</v>
      </c>
      <c r="F28" t="s">
        <v>63</v>
      </c>
      <c r="H28">
        <v>88.757000000000005</v>
      </c>
      <c r="I28">
        <v>106.973</v>
      </c>
      <c r="J28">
        <f t="shared" ref="J28:J29" si="4">I28-H28</f>
        <v>18.215999999999994</v>
      </c>
      <c r="K28">
        <f t="shared" ref="K28:K29" si="5">J28*0.0973</f>
        <v>1.7724167999999993</v>
      </c>
      <c r="L28" s="12">
        <f t="shared" ref="L28:L29" si="6">K28*20</f>
        <v>35.448335999999983</v>
      </c>
      <c r="M28">
        <v>45.36</v>
      </c>
      <c r="N28">
        <v>1070</v>
      </c>
      <c r="O28">
        <v>1259</v>
      </c>
      <c r="P28">
        <v>62.14</v>
      </c>
      <c r="Q28">
        <f t="shared" ref="Q28:Q29" si="7">P28-M28</f>
        <v>16.78</v>
      </c>
      <c r="R28" s="3" t="s">
        <v>64</v>
      </c>
    </row>
    <row r="29" spans="2:18" x14ac:dyDescent="0.55000000000000004">
      <c r="B29" t="s">
        <v>200</v>
      </c>
      <c r="C29" t="s">
        <v>65</v>
      </c>
      <c r="D29" t="s">
        <v>62</v>
      </c>
      <c r="F29" t="s">
        <v>63</v>
      </c>
      <c r="H29">
        <v>87.849000000000004</v>
      </c>
      <c r="I29">
        <v>117.018</v>
      </c>
      <c r="J29">
        <f t="shared" si="4"/>
        <v>29.168999999999997</v>
      </c>
      <c r="K29">
        <f t="shared" si="5"/>
        <v>2.8381436999999998</v>
      </c>
      <c r="L29" s="12">
        <f t="shared" si="6"/>
        <v>56.762873999999996</v>
      </c>
      <c r="M29">
        <v>45.36</v>
      </c>
      <c r="N29">
        <v>1464</v>
      </c>
      <c r="O29">
        <v>1758</v>
      </c>
      <c r="P29">
        <v>86.77</v>
      </c>
      <c r="Q29">
        <f t="shared" si="7"/>
        <v>41.41</v>
      </c>
    </row>
    <row r="31" spans="2:18" x14ac:dyDescent="0.55000000000000004">
      <c r="B31" t="s">
        <v>201</v>
      </c>
      <c r="C31" t="s">
        <v>67</v>
      </c>
      <c r="D31" t="s">
        <v>66</v>
      </c>
      <c r="F31" t="s">
        <v>63</v>
      </c>
      <c r="H31">
        <v>87.584999999999994</v>
      </c>
      <c r="I31">
        <v>103.634</v>
      </c>
      <c r="J31">
        <f t="shared" ref="J31:J32" si="8">I31-H31</f>
        <v>16.049000000000007</v>
      </c>
      <c r="K31">
        <f t="shared" ref="K31:K32" si="9">J31*0.0973</f>
        <v>1.5615677000000006</v>
      </c>
      <c r="L31" s="12">
        <f t="shared" ref="L31:L32" si="10">K31*20</f>
        <v>31.23135400000001</v>
      </c>
      <c r="M31">
        <v>82.22</v>
      </c>
      <c r="N31">
        <v>2199</v>
      </c>
      <c r="O31">
        <v>3233</v>
      </c>
      <c r="P31">
        <v>164.39</v>
      </c>
      <c r="Q31">
        <f t="shared" ref="Q31:Q32" si="11">P31-M31</f>
        <v>82.169999999999987</v>
      </c>
      <c r="R31" s="3" t="s">
        <v>68</v>
      </c>
    </row>
    <row r="32" spans="2:18" x14ac:dyDescent="0.55000000000000004">
      <c r="B32" t="s">
        <v>201</v>
      </c>
      <c r="C32" t="s">
        <v>69</v>
      </c>
      <c r="D32" t="s">
        <v>66</v>
      </c>
      <c r="F32" t="s">
        <v>63</v>
      </c>
      <c r="H32">
        <v>87.584999999999994</v>
      </c>
      <c r="I32">
        <v>112.26</v>
      </c>
      <c r="J32">
        <f t="shared" si="8"/>
        <v>24.675000000000011</v>
      </c>
      <c r="K32">
        <f t="shared" si="9"/>
        <v>2.4008775000000009</v>
      </c>
      <c r="L32" s="12">
        <f t="shared" si="10"/>
        <v>48.017550000000014</v>
      </c>
      <c r="M32">
        <v>82.22</v>
      </c>
      <c r="N32">
        <v>2199</v>
      </c>
      <c r="O32">
        <v>3777</v>
      </c>
      <c r="P32">
        <v>192.05</v>
      </c>
      <c r="Q32">
        <f t="shared" si="11"/>
        <v>109.83000000000001</v>
      </c>
    </row>
    <row r="33" spans="2:18" x14ac:dyDescent="0.55000000000000004">
      <c r="L33"/>
      <c r="O33" s="12"/>
    </row>
    <row r="34" spans="2:18" s="34" customFormat="1" x14ac:dyDescent="0.55000000000000004">
      <c r="B34" t="s">
        <v>202</v>
      </c>
      <c r="C34" s="34" t="s">
        <v>70</v>
      </c>
      <c r="D34" s="34" t="s">
        <v>71</v>
      </c>
      <c r="F34" s="34" t="s">
        <v>63</v>
      </c>
      <c r="H34" s="34">
        <v>83.209000000000003</v>
      </c>
      <c r="I34" s="34">
        <v>110.349</v>
      </c>
      <c r="J34" s="34">
        <f t="shared" ref="J34:J38" si="12">I34-H34</f>
        <v>27.14</v>
      </c>
      <c r="K34" s="34">
        <f t="shared" ref="K34:K38" si="13">J34*0.0973</f>
        <v>2.6407219999999998</v>
      </c>
      <c r="L34" s="35">
        <f t="shared" ref="L34:L38" si="14">K34*20</f>
        <v>52.814439999999998</v>
      </c>
      <c r="M34" s="34">
        <v>41.28</v>
      </c>
      <c r="N34" s="34">
        <v>1130</v>
      </c>
      <c r="O34" s="34">
        <v>1330</v>
      </c>
      <c r="P34" s="34">
        <v>66.47</v>
      </c>
      <c r="Q34" s="34">
        <f t="shared" ref="Q34:Q38" si="15">P34-M34</f>
        <v>25.189999999999998</v>
      </c>
      <c r="R34" s="34" t="s">
        <v>64</v>
      </c>
    </row>
    <row r="35" spans="2:18" s="34" customFormat="1" x14ac:dyDescent="0.55000000000000004">
      <c r="B35" t="s">
        <v>202</v>
      </c>
      <c r="C35" s="34" t="s">
        <v>72</v>
      </c>
      <c r="D35" s="34" t="s">
        <v>71</v>
      </c>
      <c r="F35" s="34" t="s">
        <v>63</v>
      </c>
      <c r="H35" s="34">
        <v>88.325000000000003</v>
      </c>
      <c r="I35" s="34">
        <v>112.26600000000001</v>
      </c>
      <c r="J35" s="34">
        <f t="shared" si="12"/>
        <v>23.941000000000003</v>
      </c>
      <c r="K35" s="34">
        <f t="shared" si="13"/>
        <v>2.3294593000000003</v>
      </c>
      <c r="L35" s="35">
        <f t="shared" si="14"/>
        <v>46.589186000000005</v>
      </c>
      <c r="M35" s="34">
        <v>41.28</v>
      </c>
      <c r="N35" s="34">
        <v>1372</v>
      </c>
      <c r="O35" s="34">
        <v>1769</v>
      </c>
      <c r="P35" s="34">
        <v>88.41</v>
      </c>
      <c r="Q35" s="34">
        <f t="shared" si="15"/>
        <v>47.129999999999995</v>
      </c>
    </row>
    <row r="37" spans="2:18" s="36" customFormat="1" x14ac:dyDescent="0.55000000000000004">
      <c r="B37" t="s">
        <v>203</v>
      </c>
      <c r="C37" s="36" t="s">
        <v>73</v>
      </c>
      <c r="D37" s="36" t="s">
        <v>71</v>
      </c>
      <c r="F37" s="36" t="s">
        <v>63</v>
      </c>
      <c r="H37" s="36">
        <v>88.325000000000003</v>
      </c>
      <c r="I37" s="36">
        <v>109.377</v>
      </c>
      <c r="J37" s="36">
        <f t="shared" si="12"/>
        <v>21.051999999999992</v>
      </c>
      <c r="K37" s="36">
        <f t="shared" si="13"/>
        <v>2.0483595999999991</v>
      </c>
      <c r="L37" s="37">
        <f t="shared" si="14"/>
        <v>40.967191999999983</v>
      </c>
      <c r="M37" s="36">
        <v>41.28</v>
      </c>
      <c r="N37" s="36">
        <v>1372</v>
      </c>
      <c r="O37" s="36">
        <v>3051</v>
      </c>
      <c r="P37" s="36">
        <v>152.49</v>
      </c>
      <c r="Q37" s="36">
        <f t="shared" si="15"/>
        <v>111.21000000000001</v>
      </c>
      <c r="R37" s="36" t="s">
        <v>74</v>
      </c>
    </row>
    <row r="38" spans="2:18" s="36" customFormat="1" x14ac:dyDescent="0.55000000000000004">
      <c r="B38" t="s">
        <v>203</v>
      </c>
      <c r="C38" s="36" t="s">
        <v>75</v>
      </c>
      <c r="D38" s="36" t="s">
        <v>71</v>
      </c>
      <c r="F38" s="36" t="s">
        <v>63</v>
      </c>
      <c r="H38" s="36">
        <v>88.325000000000003</v>
      </c>
      <c r="I38" s="36">
        <v>109.649</v>
      </c>
      <c r="J38" s="36">
        <f t="shared" si="12"/>
        <v>21.323999999999998</v>
      </c>
      <c r="K38" s="36">
        <f t="shared" si="13"/>
        <v>2.0748251999999998</v>
      </c>
      <c r="L38" s="37">
        <f t="shared" si="14"/>
        <v>41.496503999999995</v>
      </c>
      <c r="M38" s="36">
        <v>41.28</v>
      </c>
      <c r="N38" s="36">
        <v>1372</v>
      </c>
      <c r="O38" s="36">
        <v>3474</v>
      </c>
      <c r="P38" s="36">
        <v>173.63</v>
      </c>
      <c r="Q38" s="36">
        <f t="shared" si="15"/>
        <v>132.35</v>
      </c>
      <c r="R38" s="36" t="s">
        <v>76</v>
      </c>
    </row>
    <row r="40" spans="2:18" x14ac:dyDescent="0.55000000000000004">
      <c r="B40" t="s">
        <v>204</v>
      </c>
      <c r="C40" t="s">
        <v>77</v>
      </c>
      <c r="E40" t="s">
        <v>78</v>
      </c>
      <c r="F40" t="s">
        <v>79</v>
      </c>
      <c r="G40" t="s">
        <v>80</v>
      </c>
      <c r="H40">
        <v>81.393000000000001</v>
      </c>
      <c r="I40">
        <v>81.542000000000002</v>
      </c>
      <c r="J40">
        <f t="shared" ref="J40:J41" si="16">I40-H40</f>
        <v>0.14900000000000091</v>
      </c>
      <c r="K40">
        <f t="shared" ref="K40:K41" si="17">J40*0.0973</f>
        <v>1.4497700000000089E-2</v>
      </c>
      <c r="L40" s="12">
        <f t="shared" ref="L40:L41" si="18">K40*20</f>
        <v>0.28995400000000177</v>
      </c>
      <c r="M40">
        <v>19.79</v>
      </c>
      <c r="N40">
        <v>318</v>
      </c>
      <c r="O40">
        <v>1705</v>
      </c>
      <c r="P40">
        <v>86.81</v>
      </c>
      <c r="Q40">
        <f t="shared" ref="Q40:Q41" si="19">P40-M40</f>
        <v>67.02000000000001</v>
      </c>
    </row>
    <row r="41" spans="2:18" x14ac:dyDescent="0.55000000000000004">
      <c r="B41" t="s">
        <v>204</v>
      </c>
      <c r="C41" t="s">
        <v>81</v>
      </c>
      <c r="E41" t="s">
        <v>78</v>
      </c>
      <c r="F41" t="s">
        <v>79</v>
      </c>
      <c r="G41" t="s">
        <v>80</v>
      </c>
      <c r="H41">
        <v>88.576999999999998</v>
      </c>
      <c r="I41">
        <v>103.998</v>
      </c>
      <c r="J41">
        <f t="shared" si="16"/>
        <v>15.421000000000006</v>
      </c>
      <c r="K41">
        <f t="shared" si="17"/>
        <v>1.5004633000000005</v>
      </c>
      <c r="L41" s="12">
        <f t="shared" si="18"/>
        <v>30.009266000000011</v>
      </c>
      <c r="M41">
        <v>19.79</v>
      </c>
      <c r="N41">
        <v>318</v>
      </c>
      <c r="O41">
        <v>2301</v>
      </c>
      <c r="P41">
        <v>117.16</v>
      </c>
      <c r="Q41">
        <f t="shared" si="19"/>
        <v>97.37</v>
      </c>
      <c r="R41" s="25" t="s">
        <v>82</v>
      </c>
    </row>
    <row r="43" spans="2:18" x14ac:dyDescent="0.55000000000000004">
      <c r="B43" t="s">
        <v>205</v>
      </c>
      <c r="C43" t="s">
        <v>83</v>
      </c>
      <c r="E43" t="s">
        <v>78</v>
      </c>
      <c r="F43" t="s">
        <v>79</v>
      </c>
      <c r="G43" t="s">
        <v>80</v>
      </c>
      <c r="H43">
        <v>85.543999999999997</v>
      </c>
      <c r="I43">
        <v>88.253</v>
      </c>
      <c r="J43">
        <f t="shared" ref="J43:J44" si="20">I43-H43</f>
        <v>2.7090000000000032</v>
      </c>
      <c r="K43">
        <f t="shared" ref="K43:K44" si="21">J43*0.0973</f>
        <v>0.26358570000000031</v>
      </c>
      <c r="L43" s="12">
        <f t="shared" ref="L43:L44" si="22">K43*20</f>
        <v>5.2717140000000065</v>
      </c>
      <c r="M43">
        <v>22.66</v>
      </c>
      <c r="N43">
        <v>486</v>
      </c>
      <c r="O43">
        <v>1244</v>
      </c>
      <c r="P43">
        <v>63.91</v>
      </c>
      <c r="Q43">
        <f t="shared" ref="Q43:Q44" si="23">P43-M43</f>
        <v>41.25</v>
      </c>
    </row>
    <row r="44" spans="2:18" x14ac:dyDescent="0.55000000000000004">
      <c r="B44" t="s">
        <v>205</v>
      </c>
      <c r="C44" t="s">
        <v>84</v>
      </c>
      <c r="E44" t="s">
        <v>78</v>
      </c>
      <c r="F44" t="s">
        <v>79</v>
      </c>
      <c r="G44" t="s">
        <v>80</v>
      </c>
      <c r="H44">
        <v>75.754999999999995</v>
      </c>
      <c r="I44">
        <v>76.394999999999996</v>
      </c>
      <c r="J44">
        <f t="shared" si="20"/>
        <v>0.64000000000000057</v>
      </c>
      <c r="K44">
        <f t="shared" si="21"/>
        <v>6.2272000000000056E-2</v>
      </c>
      <c r="L44" s="12">
        <f t="shared" si="22"/>
        <v>1.2454400000000012</v>
      </c>
      <c r="M44">
        <v>22.66</v>
      </c>
      <c r="N44">
        <v>486</v>
      </c>
      <c r="O44">
        <v>2044</v>
      </c>
      <c r="P44">
        <v>105.01</v>
      </c>
      <c r="Q44">
        <f t="shared" si="23"/>
        <v>82.350000000000009</v>
      </c>
      <c r="R44" s="25" t="s">
        <v>85</v>
      </c>
    </row>
    <row r="46" spans="2:18" x14ac:dyDescent="0.55000000000000004">
      <c r="B46" t="s">
        <v>206</v>
      </c>
      <c r="C46" t="s">
        <v>86</v>
      </c>
      <c r="E46" t="s">
        <v>87</v>
      </c>
      <c r="F46" t="s">
        <v>79</v>
      </c>
      <c r="G46" t="s">
        <v>80</v>
      </c>
      <c r="H46" s="1">
        <v>84.585999999999999</v>
      </c>
      <c r="I46" s="1">
        <v>100.255</v>
      </c>
      <c r="J46" s="1">
        <f t="shared" ref="J46:J48" si="24">I46-H46</f>
        <v>15.668999999999997</v>
      </c>
      <c r="K46">
        <f t="shared" ref="K46:K48" si="25">J46*0.0973</f>
        <v>1.5245936999999996</v>
      </c>
      <c r="L46" s="12">
        <f t="shared" ref="L46:L48" si="26">K46*20</f>
        <v>30.491873999999992</v>
      </c>
      <c r="M46">
        <v>29.61</v>
      </c>
      <c r="N46">
        <v>130</v>
      </c>
      <c r="O46">
        <v>1286</v>
      </c>
      <c r="P46">
        <v>64.86</v>
      </c>
      <c r="Q46">
        <f t="shared" ref="Q46:Q48" si="27">P46-M46</f>
        <v>35.25</v>
      </c>
    </row>
    <row r="47" spans="2:18" x14ac:dyDescent="0.55000000000000004">
      <c r="B47" t="s">
        <v>206</v>
      </c>
      <c r="C47" t="s">
        <v>88</v>
      </c>
      <c r="E47" t="s">
        <v>87</v>
      </c>
      <c r="F47" t="s">
        <v>79</v>
      </c>
      <c r="G47" t="s">
        <v>80</v>
      </c>
      <c r="H47" s="1">
        <v>84.585999999999999</v>
      </c>
      <c r="I47" s="1">
        <v>110.899</v>
      </c>
      <c r="J47" s="1">
        <f t="shared" si="24"/>
        <v>26.313000000000002</v>
      </c>
      <c r="K47">
        <f t="shared" si="25"/>
        <v>2.5602549000000003</v>
      </c>
      <c r="L47" s="12">
        <f t="shared" si="26"/>
        <v>51.205098000000007</v>
      </c>
      <c r="M47">
        <v>29.61</v>
      </c>
      <c r="N47">
        <v>130</v>
      </c>
      <c r="O47">
        <v>1647</v>
      </c>
      <c r="P47">
        <v>83.07</v>
      </c>
      <c r="Q47">
        <f t="shared" si="27"/>
        <v>53.459999999999994</v>
      </c>
      <c r="R47" s="3" t="s">
        <v>89</v>
      </c>
    </row>
    <row r="48" spans="2:18" x14ac:dyDescent="0.55000000000000004">
      <c r="B48" t="s">
        <v>206</v>
      </c>
      <c r="C48" t="s">
        <v>90</v>
      </c>
      <c r="E48" t="s">
        <v>87</v>
      </c>
      <c r="F48" t="s">
        <v>79</v>
      </c>
      <c r="G48" t="s">
        <v>80</v>
      </c>
      <c r="H48" s="1">
        <v>85.97</v>
      </c>
      <c r="I48" s="1">
        <v>99.811999999999998</v>
      </c>
      <c r="J48" s="1">
        <f t="shared" si="24"/>
        <v>13.841999999999999</v>
      </c>
      <c r="K48">
        <f t="shared" si="25"/>
        <v>1.3468265999999998</v>
      </c>
      <c r="L48" s="12">
        <f t="shared" si="26"/>
        <v>26.936531999999996</v>
      </c>
      <c r="M48">
        <v>29.61</v>
      </c>
      <c r="N48">
        <v>130</v>
      </c>
      <c r="O48">
        <v>2313</v>
      </c>
      <c r="P48">
        <v>116.66</v>
      </c>
      <c r="Q48">
        <f t="shared" si="27"/>
        <v>87.05</v>
      </c>
      <c r="R48" s="3" t="s">
        <v>91</v>
      </c>
    </row>
    <row r="50" spans="2:18" x14ac:dyDescent="0.55000000000000004">
      <c r="B50" t="s">
        <v>207</v>
      </c>
      <c r="C50" t="s">
        <v>92</v>
      </c>
      <c r="E50" t="s">
        <v>87</v>
      </c>
      <c r="F50" t="s">
        <v>79</v>
      </c>
      <c r="G50" t="s">
        <v>80</v>
      </c>
      <c r="H50" s="1">
        <v>80.572000000000003</v>
      </c>
      <c r="I50" s="1">
        <v>107.899</v>
      </c>
      <c r="J50" s="1">
        <f t="shared" ref="J50:J53" si="28">I50-H50</f>
        <v>27.326999999999998</v>
      </c>
      <c r="K50">
        <f t="shared" ref="K50:K53" si="29">J50*0.0973</f>
        <v>2.6589170999999996</v>
      </c>
      <c r="L50" s="12">
        <f t="shared" ref="L50:L53" si="30">K50*20</f>
        <v>53.178341999999994</v>
      </c>
      <c r="M50">
        <v>4.3099999999999996</v>
      </c>
      <c r="N50">
        <v>65</v>
      </c>
      <c r="O50">
        <v>602</v>
      </c>
      <c r="P50">
        <v>27.87</v>
      </c>
      <c r="Q50">
        <f t="shared" ref="Q50:Q53" si="31">P50-M50</f>
        <v>23.560000000000002</v>
      </c>
    </row>
    <row r="51" spans="2:18" x14ac:dyDescent="0.55000000000000004">
      <c r="B51" t="s">
        <v>207</v>
      </c>
      <c r="C51" t="s">
        <v>93</v>
      </c>
      <c r="E51" t="s">
        <v>87</v>
      </c>
      <c r="F51" t="s">
        <v>79</v>
      </c>
      <c r="G51" t="s">
        <v>80</v>
      </c>
      <c r="H51" s="1">
        <v>80.572000000000003</v>
      </c>
      <c r="I51" s="1">
        <v>97.759</v>
      </c>
      <c r="J51" s="1">
        <f t="shared" si="28"/>
        <v>17.186999999999998</v>
      </c>
      <c r="K51">
        <f t="shared" si="29"/>
        <v>1.6722950999999997</v>
      </c>
      <c r="L51" s="12">
        <f t="shared" si="30"/>
        <v>33.445901999999997</v>
      </c>
      <c r="M51">
        <v>4.3099999999999996</v>
      </c>
      <c r="N51">
        <v>65</v>
      </c>
      <c r="O51">
        <v>1211</v>
      </c>
      <c r="P51">
        <v>56.06</v>
      </c>
      <c r="Q51">
        <f t="shared" si="31"/>
        <v>51.75</v>
      </c>
      <c r="R51" s="3" t="s">
        <v>94</v>
      </c>
    </row>
    <row r="52" spans="2:18" x14ac:dyDescent="0.55000000000000004">
      <c r="B52" t="s">
        <v>207</v>
      </c>
      <c r="C52" t="s">
        <v>95</v>
      </c>
      <c r="E52" t="s">
        <v>87</v>
      </c>
      <c r="F52" t="s">
        <v>79</v>
      </c>
      <c r="G52" t="s">
        <v>80</v>
      </c>
      <c r="H52" s="1">
        <v>80.572000000000003</v>
      </c>
      <c r="I52" s="1">
        <v>87.412000000000006</v>
      </c>
      <c r="J52" s="1">
        <f t="shared" si="28"/>
        <v>6.8400000000000034</v>
      </c>
      <c r="K52">
        <f t="shared" si="29"/>
        <v>0.66553200000000035</v>
      </c>
      <c r="L52" s="12">
        <f t="shared" si="30"/>
        <v>13.310640000000006</v>
      </c>
      <c r="M52">
        <v>4.3099999999999996</v>
      </c>
      <c r="N52">
        <v>65</v>
      </c>
      <c r="O52">
        <v>1728</v>
      </c>
      <c r="P52">
        <v>80</v>
      </c>
      <c r="Q52">
        <f t="shared" si="31"/>
        <v>75.69</v>
      </c>
    </row>
    <row r="53" spans="2:18" x14ac:dyDescent="0.55000000000000004">
      <c r="B53" t="s">
        <v>207</v>
      </c>
      <c r="C53" t="s">
        <v>96</v>
      </c>
      <c r="E53" t="s">
        <v>87</v>
      </c>
      <c r="F53" t="s">
        <v>79</v>
      </c>
      <c r="G53" t="s">
        <v>80</v>
      </c>
      <c r="H53" s="1">
        <v>80.572000000000003</v>
      </c>
      <c r="I53" s="1">
        <v>87.850999999999999</v>
      </c>
      <c r="J53" s="1">
        <f t="shared" si="28"/>
        <v>7.2789999999999964</v>
      </c>
      <c r="K53">
        <f t="shared" si="29"/>
        <v>0.70824669999999967</v>
      </c>
      <c r="L53" s="12">
        <f t="shared" si="30"/>
        <v>14.164933999999993</v>
      </c>
      <c r="M53">
        <v>4.3099999999999996</v>
      </c>
      <c r="N53">
        <v>65</v>
      </c>
      <c r="O53">
        <v>2222</v>
      </c>
      <c r="P53">
        <v>102.87</v>
      </c>
      <c r="Q53">
        <f t="shared" si="31"/>
        <v>98.56</v>
      </c>
    </row>
    <row r="55" spans="2:18" s="38" customFormat="1" x14ac:dyDescent="0.55000000000000004">
      <c r="B55" t="s">
        <v>208</v>
      </c>
      <c r="C55" s="38" t="s">
        <v>97</v>
      </c>
      <c r="E55" s="38" t="s">
        <v>87</v>
      </c>
      <c r="F55" s="38" t="s">
        <v>79</v>
      </c>
      <c r="G55" s="38" t="s">
        <v>80</v>
      </c>
      <c r="H55" s="38">
        <v>76.876999999999995</v>
      </c>
      <c r="I55" s="38">
        <v>97.367999999999995</v>
      </c>
      <c r="J55" s="38">
        <v>20.491</v>
      </c>
      <c r="K55" s="38">
        <v>1.9937742999999999</v>
      </c>
      <c r="L55" s="38">
        <v>39.875485999999995</v>
      </c>
      <c r="M55" s="39">
        <v>38.51</v>
      </c>
      <c r="N55" s="38">
        <v>649</v>
      </c>
      <c r="O55" s="38">
        <v>1221</v>
      </c>
      <c r="P55" s="38">
        <v>60.35</v>
      </c>
      <c r="Q55" s="38">
        <v>21.840000000000003</v>
      </c>
    </row>
    <row r="56" spans="2:18" s="38" customFormat="1" x14ac:dyDescent="0.55000000000000004">
      <c r="B56" t="s">
        <v>208</v>
      </c>
      <c r="C56" s="38" t="s">
        <v>98</v>
      </c>
      <c r="E56" s="38" t="s">
        <v>87</v>
      </c>
      <c r="F56" s="38" t="s">
        <v>79</v>
      </c>
      <c r="G56" s="38" t="s">
        <v>80</v>
      </c>
      <c r="H56" s="38">
        <v>76.876999999999995</v>
      </c>
      <c r="I56" s="38">
        <v>101.578</v>
      </c>
      <c r="J56" s="38">
        <v>24.701000000000008</v>
      </c>
      <c r="K56" s="38">
        <v>2.4034073000000005</v>
      </c>
      <c r="L56" s="38">
        <v>48.068146000000013</v>
      </c>
      <c r="M56" s="39">
        <v>38.51</v>
      </c>
      <c r="N56" s="38">
        <v>649</v>
      </c>
      <c r="O56" s="38">
        <v>1491</v>
      </c>
      <c r="P56" s="38">
        <v>73.7</v>
      </c>
      <c r="Q56" s="38">
        <v>35.190000000000005</v>
      </c>
      <c r="R56" s="38" t="s">
        <v>99</v>
      </c>
    </row>
    <row r="57" spans="2:18" s="38" customFormat="1" x14ac:dyDescent="0.55000000000000004">
      <c r="B57" t="s">
        <v>208</v>
      </c>
      <c r="C57" s="38" t="s">
        <v>100</v>
      </c>
      <c r="E57" s="38" t="s">
        <v>87</v>
      </c>
      <c r="F57" s="38" t="s">
        <v>79</v>
      </c>
      <c r="G57" s="38" t="s">
        <v>80</v>
      </c>
      <c r="H57" s="38">
        <v>73.980999999999995</v>
      </c>
      <c r="I57" s="38">
        <v>96.078000000000003</v>
      </c>
      <c r="J57" s="38">
        <v>22.097000000000008</v>
      </c>
      <c r="K57" s="38">
        <v>2.1500381000000006</v>
      </c>
      <c r="L57" s="38">
        <v>43.000762000000009</v>
      </c>
      <c r="M57" s="39">
        <v>38.51</v>
      </c>
      <c r="N57" s="38">
        <v>649</v>
      </c>
      <c r="O57" s="38">
        <v>2183</v>
      </c>
      <c r="P57" s="38">
        <v>107.91</v>
      </c>
      <c r="Q57" s="38">
        <v>69.400000000000006</v>
      </c>
      <c r="R57" s="38" t="s">
        <v>101</v>
      </c>
    </row>
    <row r="58" spans="2:18" s="38" customFormat="1" x14ac:dyDescent="0.55000000000000004">
      <c r="B58" t="s">
        <v>208</v>
      </c>
      <c r="C58" s="38" t="s">
        <v>102</v>
      </c>
      <c r="E58" s="38" t="s">
        <v>87</v>
      </c>
      <c r="F58" s="38" t="s">
        <v>79</v>
      </c>
      <c r="G58" s="38" t="s">
        <v>80</v>
      </c>
      <c r="H58" s="38">
        <v>76.876999999999995</v>
      </c>
      <c r="I58" s="38">
        <v>93.081000000000003</v>
      </c>
      <c r="J58" s="38">
        <v>16.204000000000008</v>
      </c>
      <c r="K58" s="38">
        <v>1.5766492000000008</v>
      </c>
      <c r="L58" s="38">
        <v>31.532984000000013</v>
      </c>
      <c r="M58" s="39">
        <v>38.51</v>
      </c>
      <c r="N58" s="38">
        <v>649</v>
      </c>
      <c r="O58" s="38">
        <v>2662</v>
      </c>
      <c r="P58" s="38">
        <v>131.58000000000001</v>
      </c>
      <c r="Q58" s="38">
        <v>93.070000000000022</v>
      </c>
    </row>
    <row r="59" spans="2:18" s="38" customFormat="1" x14ac:dyDescent="0.55000000000000004">
      <c r="B59" t="s">
        <v>208</v>
      </c>
      <c r="C59" s="38" t="s">
        <v>103</v>
      </c>
      <c r="E59" s="38" t="s">
        <v>87</v>
      </c>
      <c r="F59" s="38" t="s">
        <v>79</v>
      </c>
      <c r="G59" s="38" t="s">
        <v>80</v>
      </c>
      <c r="H59" s="38">
        <v>81.706999999999994</v>
      </c>
      <c r="I59" s="38">
        <v>118.599</v>
      </c>
      <c r="J59" s="38">
        <v>36.89200000000001</v>
      </c>
      <c r="K59" s="38">
        <v>3.5895916000000008</v>
      </c>
      <c r="L59" s="38">
        <v>71.791832000000014</v>
      </c>
      <c r="M59" s="39">
        <v>38.51</v>
      </c>
      <c r="N59" s="38">
        <v>649</v>
      </c>
      <c r="O59" s="38">
        <v>3381</v>
      </c>
      <c r="P59" s="38">
        <v>167.12</v>
      </c>
      <c r="Q59" s="38">
        <v>128.61000000000001</v>
      </c>
      <c r="R59" s="38" t="s">
        <v>104</v>
      </c>
    </row>
    <row r="60" spans="2:18" s="38" customFormat="1" x14ac:dyDescent="0.55000000000000004">
      <c r="B60" t="s">
        <v>208</v>
      </c>
      <c r="C60" s="38" t="s">
        <v>105</v>
      </c>
      <c r="E60" s="38" t="s">
        <v>87</v>
      </c>
      <c r="F60" s="38" t="s">
        <v>79</v>
      </c>
      <c r="G60" s="38" t="s">
        <v>80</v>
      </c>
      <c r="H60" s="38">
        <v>81.706999999999994</v>
      </c>
      <c r="I60" s="38">
        <v>97.486000000000004</v>
      </c>
      <c r="J60" s="38">
        <v>15.779000000000011</v>
      </c>
      <c r="K60" s="38">
        <v>1.5352967000000011</v>
      </c>
      <c r="L60" s="38">
        <v>30.70593400000002</v>
      </c>
      <c r="M60" s="39">
        <v>38.51</v>
      </c>
      <c r="N60" s="38">
        <v>649</v>
      </c>
      <c r="O60" s="38">
        <v>3908</v>
      </c>
      <c r="P60" s="38">
        <v>193.17</v>
      </c>
      <c r="Q60" s="38">
        <v>154.66</v>
      </c>
    </row>
    <row r="61" spans="2:18" s="38" customFormat="1" x14ac:dyDescent="0.55000000000000004">
      <c r="B61" t="s">
        <v>208</v>
      </c>
      <c r="C61" s="38" t="s">
        <v>106</v>
      </c>
      <c r="E61" s="38" t="s">
        <v>87</v>
      </c>
      <c r="F61" s="38" t="s">
        <v>79</v>
      </c>
      <c r="G61" s="38" t="s">
        <v>80</v>
      </c>
      <c r="H61" s="38">
        <v>81.706999999999994</v>
      </c>
      <c r="I61" s="38">
        <v>97.045000000000002</v>
      </c>
      <c r="J61" s="38">
        <v>15.338000000000008</v>
      </c>
      <c r="K61" s="38">
        <v>1.4923874000000008</v>
      </c>
      <c r="L61" s="38">
        <v>29.847748000000017</v>
      </c>
      <c r="M61" s="39">
        <v>38.51</v>
      </c>
      <c r="N61" s="38">
        <v>649</v>
      </c>
      <c r="O61" s="38">
        <v>4167</v>
      </c>
      <c r="P61" s="38">
        <v>205.97</v>
      </c>
      <c r="Q61" s="38">
        <v>167.46</v>
      </c>
    </row>
    <row r="62" spans="2:18" s="38" customFormat="1" x14ac:dyDescent="0.55000000000000004">
      <c r="B62" t="s">
        <v>208</v>
      </c>
      <c r="C62" s="38" t="s">
        <v>107</v>
      </c>
      <c r="E62" s="38" t="s">
        <v>87</v>
      </c>
      <c r="F62" s="38" t="s">
        <v>79</v>
      </c>
      <c r="G62" s="38" t="s">
        <v>80</v>
      </c>
      <c r="H62" s="38">
        <v>81.706999999999994</v>
      </c>
      <c r="I62" s="38">
        <v>104.33199999999999</v>
      </c>
      <c r="J62" s="38">
        <v>22.625</v>
      </c>
      <c r="K62" s="38">
        <v>2.2014125</v>
      </c>
      <c r="L62" s="38">
        <v>44.02825</v>
      </c>
      <c r="M62" s="39">
        <v>38.51</v>
      </c>
      <c r="N62" s="38">
        <v>649</v>
      </c>
      <c r="O62" s="38">
        <v>4424</v>
      </c>
      <c r="P62" s="38">
        <v>218.68</v>
      </c>
      <c r="Q62" s="38">
        <v>180.17000000000002</v>
      </c>
    </row>
    <row r="64" spans="2:18" s="40" customFormat="1" ht="15.3" customHeight="1" x14ac:dyDescent="0.55000000000000004">
      <c r="B64" t="s">
        <v>209</v>
      </c>
      <c r="C64" s="40" t="s">
        <v>109</v>
      </c>
      <c r="E64" s="40" t="s">
        <v>108</v>
      </c>
      <c r="F64" s="40" t="s">
        <v>79</v>
      </c>
      <c r="G64" s="40" t="s">
        <v>80</v>
      </c>
      <c r="H64" s="40">
        <v>90.072000000000003</v>
      </c>
      <c r="I64" s="40">
        <v>107.613</v>
      </c>
      <c r="J64" s="41">
        <f t="shared" ref="J64:J66" si="32">I64-H64</f>
        <v>17.540999999999997</v>
      </c>
      <c r="K64" s="40">
        <f t="shared" ref="K64:K66" si="33">J64*0.0973</f>
        <v>1.7067392999999997</v>
      </c>
      <c r="L64" s="42">
        <f t="shared" ref="L64:L66" si="34">K64*20</f>
        <v>34.134785999999991</v>
      </c>
      <c r="M64" s="40">
        <v>48.68</v>
      </c>
      <c r="N64" s="40">
        <v>1008</v>
      </c>
      <c r="O64" s="40">
        <v>1703</v>
      </c>
      <c r="P64" s="40">
        <v>83.82</v>
      </c>
      <c r="Q64" s="40">
        <f t="shared" ref="Q64:Q66" si="35">P64-M64</f>
        <v>35.139999999999993</v>
      </c>
    </row>
    <row r="65" spans="2:18" s="40" customFormat="1" x14ac:dyDescent="0.55000000000000004">
      <c r="B65" t="s">
        <v>209</v>
      </c>
      <c r="C65" s="40" t="s">
        <v>110</v>
      </c>
      <c r="E65" s="40" t="s">
        <v>108</v>
      </c>
      <c r="F65" s="40" t="s">
        <v>79</v>
      </c>
      <c r="G65" s="40" t="s">
        <v>80</v>
      </c>
      <c r="H65" s="40">
        <v>90.072000000000003</v>
      </c>
      <c r="I65" s="40">
        <v>95.813999999999993</v>
      </c>
      <c r="J65" s="41">
        <f t="shared" si="32"/>
        <v>5.7419999999999902</v>
      </c>
      <c r="K65" s="40">
        <f t="shared" si="33"/>
        <v>0.55869659999999899</v>
      </c>
      <c r="L65" s="42">
        <f t="shared" si="34"/>
        <v>11.173931999999979</v>
      </c>
      <c r="M65" s="40">
        <v>48.68</v>
      </c>
      <c r="N65" s="40">
        <v>1008</v>
      </c>
      <c r="O65" s="40">
        <v>2402</v>
      </c>
      <c r="P65" s="40">
        <v>118.23</v>
      </c>
      <c r="Q65" s="40">
        <f t="shared" si="35"/>
        <v>69.550000000000011</v>
      </c>
    </row>
    <row r="66" spans="2:18" s="40" customFormat="1" x14ac:dyDescent="0.55000000000000004">
      <c r="B66" t="s">
        <v>209</v>
      </c>
      <c r="C66" s="40" t="s">
        <v>111</v>
      </c>
      <c r="E66" s="40" t="s">
        <v>108</v>
      </c>
      <c r="F66" s="40" t="s">
        <v>79</v>
      </c>
      <c r="G66" s="40" t="s">
        <v>80</v>
      </c>
      <c r="H66" s="40">
        <v>90.072000000000003</v>
      </c>
      <c r="I66" s="40">
        <v>115.196</v>
      </c>
      <c r="J66" s="41">
        <f t="shared" si="32"/>
        <v>25.123999999999995</v>
      </c>
      <c r="K66" s="40">
        <f t="shared" si="33"/>
        <v>2.4445651999999995</v>
      </c>
      <c r="L66" s="42">
        <f t="shared" si="34"/>
        <v>48.891303999999991</v>
      </c>
      <c r="M66" s="40">
        <v>48.68</v>
      </c>
      <c r="N66" s="40">
        <v>1008</v>
      </c>
      <c r="O66" s="40">
        <v>3501</v>
      </c>
      <c r="P66" s="40">
        <v>172.32</v>
      </c>
      <c r="Q66" s="40">
        <f t="shared" si="35"/>
        <v>123.63999999999999</v>
      </c>
      <c r="R66" s="40" t="s">
        <v>112</v>
      </c>
    </row>
    <row r="68" spans="2:18" x14ac:dyDescent="0.55000000000000004">
      <c r="B68" t="s">
        <v>210</v>
      </c>
      <c r="C68" s="26" t="s">
        <v>113</v>
      </c>
      <c r="D68" s="26"/>
      <c r="E68" s="26" t="s">
        <v>108</v>
      </c>
      <c r="F68" s="26" t="s">
        <v>79</v>
      </c>
      <c r="G68" s="26" t="s">
        <v>80</v>
      </c>
      <c r="H68" s="26">
        <v>80.513999999999996</v>
      </c>
      <c r="I68" s="26">
        <v>87.948999999999998</v>
      </c>
      <c r="J68" s="26">
        <f t="shared" ref="J68:J73" si="36">I68-H68</f>
        <v>7.4350000000000023</v>
      </c>
      <c r="K68" s="26">
        <f t="shared" ref="K68:K73" si="37">J68*0.0973</f>
        <v>0.72342550000000017</v>
      </c>
      <c r="L68" s="27">
        <f t="shared" ref="L68:L73" si="38">K68*20</f>
        <v>14.468510000000004</v>
      </c>
      <c r="M68" s="26">
        <v>37.29</v>
      </c>
      <c r="N68" s="26">
        <v>596</v>
      </c>
      <c r="O68" s="26">
        <v>1894</v>
      </c>
      <c r="P68" s="26">
        <v>94.92</v>
      </c>
      <c r="Q68" s="26">
        <f t="shared" ref="Q68:Q73" si="39">P68-M68</f>
        <v>57.63</v>
      </c>
      <c r="R68" s="26"/>
    </row>
    <row r="69" spans="2:18" x14ac:dyDescent="0.55000000000000004">
      <c r="B69" t="s">
        <v>210</v>
      </c>
      <c r="C69" t="s">
        <v>114</v>
      </c>
      <c r="E69" t="s">
        <v>108</v>
      </c>
      <c r="F69" t="s">
        <v>79</v>
      </c>
      <c r="G69" t="s">
        <v>80</v>
      </c>
      <c r="H69">
        <v>84.588999999999999</v>
      </c>
      <c r="I69">
        <v>96.353999999999999</v>
      </c>
      <c r="J69" s="1">
        <f t="shared" si="36"/>
        <v>11.765000000000001</v>
      </c>
      <c r="K69">
        <f t="shared" si="37"/>
        <v>1.1447345</v>
      </c>
      <c r="L69" s="12">
        <f t="shared" si="38"/>
        <v>22.894690000000001</v>
      </c>
      <c r="M69">
        <v>37.29</v>
      </c>
      <c r="N69">
        <v>596</v>
      </c>
      <c r="O69">
        <v>2512</v>
      </c>
      <c r="P69">
        <v>125.89</v>
      </c>
      <c r="Q69">
        <f t="shared" si="39"/>
        <v>88.6</v>
      </c>
    </row>
    <row r="70" spans="2:18" x14ac:dyDescent="0.55000000000000004">
      <c r="B70" t="s">
        <v>210</v>
      </c>
      <c r="C70" t="s">
        <v>115</v>
      </c>
      <c r="E70" t="s">
        <v>108</v>
      </c>
      <c r="F70" t="s">
        <v>79</v>
      </c>
      <c r="G70" t="s">
        <v>80</v>
      </c>
      <c r="H70">
        <v>84.588999999999999</v>
      </c>
      <c r="I70">
        <v>103.846</v>
      </c>
      <c r="J70" s="1">
        <f t="shared" si="36"/>
        <v>19.257000000000005</v>
      </c>
      <c r="K70">
        <f t="shared" si="37"/>
        <v>1.8737061000000004</v>
      </c>
      <c r="L70" s="12">
        <f t="shared" si="38"/>
        <v>37.474122000000008</v>
      </c>
      <c r="M70">
        <v>37.29</v>
      </c>
      <c r="N70">
        <v>596</v>
      </c>
      <c r="O70">
        <v>2865</v>
      </c>
      <c r="P70">
        <v>143.58000000000001</v>
      </c>
      <c r="Q70">
        <f t="shared" si="39"/>
        <v>106.29000000000002</v>
      </c>
      <c r="R70" s="3" t="s">
        <v>116</v>
      </c>
    </row>
    <row r="71" spans="2:18" x14ac:dyDescent="0.55000000000000004">
      <c r="B71" t="s">
        <v>210</v>
      </c>
      <c r="C71" t="s">
        <v>117</v>
      </c>
      <c r="E71" t="s">
        <v>108</v>
      </c>
      <c r="F71" t="s">
        <v>79</v>
      </c>
      <c r="G71" t="s">
        <v>80</v>
      </c>
      <c r="H71">
        <v>87.372</v>
      </c>
      <c r="I71">
        <v>90.7</v>
      </c>
      <c r="J71" s="1">
        <f t="shared" si="36"/>
        <v>3.328000000000003</v>
      </c>
      <c r="K71">
        <f t="shared" si="37"/>
        <v>0.32381440000000028</v>
      </c>
      <c r="L71" s="12">
        <f t="shared" si="38"/>
        <v>6.4762880000000056</v>
      </c>
      <c r="M71">
        <v>37.29</v>
      </c>
      <c r="N71">
        <v>596</v>
      </c>
      <c r="O71">
        <v>3127</v>
      </c>
      <c r="P71">
        <v>156.71</v>
      </c>
      <c r="Q71">
        <f t="shared" si="39"/>
        <v>119.42000000000002</v>
      </c>
      <c r="R71" s="3" t="s">
        <v>118</v>
      </c>
    </row>
    <row r="72" spans="2:18" x14ac:dyDescent="0.55000000000000004">
      <c r="B72" t="s">
        <v>210</v>
      </c>
      <c r="C72" t="s">
        <v>119</v>
      </c>
      <c r="E72" t="s">
        <v>108</v>
      </c>
      <c r="F72" t="s">
        <v>79</v>
      </c>
      <c r="G72" t="s">
        <v>80</v>
      </c>
      <c r="H72">
        <v>87.372</v>
      </c>
      <c r="I72">
        <v>100.42</v>
      </c>
      <c r="J72" s="1">
        <f t="shared" si="36"/>
        <v>13.048000000000002</v>
      </c>
      <c r="K72">
        <f t="shared" si="37"/>
        <v>1.2695704000000001</v>
      </c>
      <c r="L72" s="12">
        <f t="shared" si="38"/>
        <v>25.391408000000002</v>
      </c>
      <c r="M72">
        <v>37.29</v>
      </c>
      <c r="N72">
        <v>596</v>
      </c>
      <c r="O72">
        <v>3583</v>
      </c>
      <c r="P72">
        <v>179.56</v>
      </c>
      <c r="Q72">
        <f t="shared" si="39"/>
        <v>142.27000000000001</v>
      </c>
      <c r="R72" s="3" t="s">
        <v>120</v>
      </c>
    </row>
    <row r="73" spans="2:18" x14ac:dyDescent="0.55000000000000004">
      <c r="B73" t="s">
        <v>210</v>
      </c>
      <c r="C73" t="s">
        <v>121</v>
      </c>
      <c r="E73" t="s">
        <v>108</v>
      </c>
      <c r="F73" t="s">
        <v>79</v>
      </c>
      <c r="G73" t="s">
        <v>80</v>
      </c>
      <c r="H73">
        <v>84.588999999999999</v>
      </c>
      <c r="I73">
        <v>101.994</v>
      </c>
      <c r="J73" s="1">
        <f t="shared" si="36"/>
        <v>17.405000000000001</v>
      </c>
      <c r="K73">
        <f t="shared" si="37"/>
        <v>1.6935065</v>
      </c>
      <c r="L73" s="12">
        <f t="shared" si="38"/>
        <v>33.870130000000003</v>
      </c>
      <c r="M73">
        <v>37.29</v>
      </c>
      <c r="N73">
        <v>596</v>
      </c>
      <c r="O73">
        <v>4435</v>
      </c>
      <c r="P73">
        <v>222.26</v>
      </c>
      <c r="Q73">
        <f t="shared" si="39"/>
        <v>184.97</v>
      </c>
      <c r="R73" s="3" t="s">
        <v>122</v>
      </c>
    </row>
    <row r="75" spans="2:18" ht="28.8" x14ac:dyDescent="0.55000000000000004">
      <c r="B75" t="s">
        <v>210</v>
      </c>
      <c r="C75" t="s">
        <v>123</v>
      </c>
      <c r="E75" t="s">
        <v>124</v>
      </c>
      <c r="F75" t="s">
        <v>125</v>
      </c>
      <c r="G75" t="s">
        <v>80</v>
      </c>
      <c r="H75">
        <v>87.141999999999996</v>
      </c>
      <c r="I75">
        <v>113.383</v>
      </c>
      <c r="J75">
        <f t="shared" ref="J75:J78" si="40">I75-H75</f>
        <v>26.241</v>
      </c>
      <c r="K75">
        <f t="shared" ref="K75:K78" si="41">J75*0.0973</f>
        <v>2.5532493000000001</v>
      </c>
      <c r="L75" s="12">
        <f t="shared" ref="L75:L78" si="42">K75*20</f>
        <v>51.064986000000005</v>
      </c>
      <c r="M75">
        <v>6.27</v>
      </c>
      <c r="N75">
        <v>375</v>
      </c>
      <c r="O75">
        <v>1113</v>
      </c>
      <c r="P75">
        <v>53.66</v>
      </c>
      <c r="Q75">
        <f t="shared" ref="Q75:Q78" si="43">P75-M75</f>
        <v>47.39</v>
      </c>
      <c r="R75" s="28" t="s">
        <v>126</v>
      </c>
    </row>
    <row r="76" spans="2:18" x14ac:dyDescent="0.55000000000000004">
      <c r="C76" t="s">
        <v>127</v>
      </c>
      <c r="E76" t="s">
        <v>124</v>
      </c>
      <c r="F76" t="s">
        <v>125</v>
      </c>
      <c r="G76" t="s">
        <v>80</v>
      </c>
      <c r="H76">
        <v>87.141999999999996</v>
      </c>
      <c r="I76">
        <v>120.82299999999999</v>
      </c>
      <c r="J76">
        <f t="shared" si="40"/>
        <v>33.680999999999997</v>
      </c>
      <c r="K76">
        <f t="shared" si="41"/>
        <v>3.2771612999999995</v>
      </c>
      <c r="L76" s="12">
        <f t="shared" si="42"/>
        <v>65.54322599999999</v>
      </c>
      <c r="M76">
        <v>6.27</v>
      </c>
      <c r="N76">
        <v>375</v>
      </c>
      <c r="O76">
        <v>1728</v>
      </c>
      <c r="P76">
        <v>83.32</v>
      </c>
      <c r="Q76">
        <f t="shared" si="43"/>
        <v>77.05</v>
      </c>
      <c r="R76" s="29" t="s">
        <v>128</v>
      </c>
    </row>
    <row r="77" spans="2:18" x14ac:dyDescent="0.55000000000000004">
      <c r="C77" t="s">
        <v>129</v>
      </c>
      <c r="E77" t="s">
        <v>124</v>
      </c>
      <c r="F77" t="s">
        <v>125</v>
      </c>
      <c r="G77" t="s">
        <v>80</v>
      </c>
      <c r="H77">
        <v>87.141999999999996</v>
      </c>
      <c r="I77">
        <v>111.947</v>
      </c>
      <c r="J77">
        <f t="shared" si="40"/>
        <v>24.805000000000007</v>
      </c>
      <c r="K77">
        <f t="shared" si="41"/>
        <v>2.4135265000000006</v>
      </c>
      <c r="L77" s="12">
        <f t="shared" si="42"/>
        <v>48.270530000000008</v>
      </c>
      <c r="M77">
        <v>6.27</v>
      </c>
      <c r="N77">
        <v>375</v>
      </c>
      <c r="O77">
        <v>2099</v>
      </c>
      <c r="P77">
        <v>101.2</v>
      </c>
      <c r="Q77">
        <f t="shared" si="43"/>
        <v>94.93</v>
      </c>
      <c r="R77" s="28"/>
    </row>
    <row r="78" spans="2:18" x14ac:dyDescent="0.55000000000000004">
      <c r="C78" t="s">
        <v>130</v>
      </c>
      <c r="E78" t="s">
        <v>124</v>
      </c>
      <c r="F78" t="s">
        <v>125</v>
      </c>
      <c r="G78" t="s">
        <v>80</v>
      </c>
      <c r="H78">
        <v>83.828999999999994</v>
      </c>
      <c r="I78">
        <v>115.684</v>
      </c>
      <c r="J78">
        <f t="shared" si="40"/>
        <v>31.855000000000004</v>
      </c>
      <c r="K78">
        <f t="shared" si="41"/>
        <v>3.0994915000000005</v>
      </c>
      <c r="L78" s="12">
        <f t="shared" si="42"/>
        <v>61.989830000000012</v>
      </c>
      <c r="M78">
        <v>6.27</v>
      </c>
      <c r="N78">
        <v>375</v>
      </c>
      <c r="O78">
        <v>2511</v>
      </c>
      <c r="P78">
        <v>121.07</v>
      </c>
      <c r="Q78">
        <f t="shared" si="43"/>
        <v>114.8</v>
      </c>
      <c r="R78" s="29" t="s">
        <v>131</v>
      </c>
    </row>
    <row r="80" spans="2:18" x14ac:dyDescent="0.55000000000000004">
      <c r="B80" t="s">
        <v>210</v>
      </c>
      <c r="C80" t="s">
        <v>132</v>
      </c>
      <c r="E80" t="s">
        <v>124</v>
      </c>
      <c r="F80" t="s">
        <v>125</v>
      </c>
      <c r="G80" t="s">
        <v>80</v>
      </c>
      <c r="H80">
        <v>83.55</v>
      </c>
      <c r="I80">
        <v>92.245000000000005</v>
      </c>
      <c r="J80">
        <f t="shared" ref="J80:J81" si="44">I80-H80</f>
        <v>8.6950000000000074</v>
      </c>
      <c r="K80">
        <f t="shared" ref="K80:K81" si="45">J80*0.0973</f>
        <v>0.84602350000000071</v>
      </c>
      <c r="L80" s="12">
        <f t="shared" ref="L80:L81" si="46">K80*20</f>
        <v>16.920470000000016</v>
      </c>
      <c r="M80" t="s">
        <v>133</v>
      </c>
      <c r="N80">
        <v>188</v>
      </c>
      <c r="O80">
        <v>2300</v>
      </c>
      <c r="P80">
        <v>109.81</v>
      </c>
      <c r="Q80" s="24"/>
      <c r="R80" s="28"/>
    </row>
    <row r="81" spans="2:18" x14ac:dyDescent="0.55000000000000004">
      <c r="C81" t="s">
        <v>134</v>
      </c>
      <c r="E81" t="s">
        <v>124</v>
      </c>
      <c r="F81" t="s">
        <v>125</v>
      </c>
      <c r="G81" t="s">
        <v>80</v>
      </c>
      <c r="H81">
        <v>83.55</v>
      </c>
      <c r="I81">
        <v>95.201999999999998</v>
      </c>
      <c r="J81">
        <f t="shared" si="44"/>
        <v>11.652000000000001</v>
      </c>
      <c r="K81">
        <f t="shared" si="45"/>
        <v>1.1337396000000002</v>
      </c>
      <c r="L81" s="12">
        <f t="shared" si="46"/>
        <v>22.674792000000004</v>
      </c>
      <c r="M81" t="s">
        <v>133</v>
      </c>
      <c r="N81">
        <v>188</v>
      </c>
      <c r="O81">
        <v>2957</v>
      </c>
      <c r="P81">
        <v>141.18</v>
      </c>
      <c r="Q81" s="24"/>
      <c r="R81" s="29" t="s">
        <v>135</v>
      </c>
    </row>
    <row r="83" spans="2:18" x14ac:dyDescent="0.55000000000000004">
      <c r="B83" t="s">
        <v>210</v>
      </c>
      <c r="C83" t="s">
        <v>136</v>
      </c>
      <c r="E83" t="s">
        <v>137</v>
      </c>
      <c r="F83" t="s">
        <v>125</v>
      </c>
      <c r="G83" t="s">
        <v>80</v>
      </c>
      <c r="H83">
        <v>75.438000000000002</v>
      </c>
      <c r="I83">
        <v>87.489000000000004</v>
      </c>
      <c r="J83">
        <f t="shared" ref="J83:J84" si="47">I83-H83</f>
        <v>12.051000000000002</v>
      </c>
      <c r="K83">
        <f t="shared" ref="K83:K84" si="48">J83*0.0973</f>
        <v>1.1725623000000001</v>
      </c>
      <c r="L83" s="2">
        <f t="shared" ref="L83:L84" si="49">K83*20</f>
        <v>23.451246000000001</v>
      </c>
      <c r="M83" s="1" t="s">
        <v>11</v>
      </c>
      <c r="N83" s="1">
        <v>68</v>
      </c>
      <c r="O83" s="1">
        <v>920</v>
      </c>
      <c r="P83" s="1">
        <v>46.02</v>
      </c>
      <c r="Q83" s="1"/>
      <c r="R83" s="30"/>
    </row>
    <row r="84" spans="2:18" x14ac:dyDescent="0.55000000000000004">
      <c r="C84" t="s">
        <v>138</v>
      </c>
      <c r="E84" t="s">
        <v>137</v>
      </c>
      <c r="F84" t="s">
        <v>125</v>
      </c>
      <c r="G84" t="s">
        <v>80</v>
      </c>
      <c r="H84">
        <v>75.438000000000002</v>
      </c>
      <c r="I84">
        <v>78.849999999999994</v>
      </c>
      <c r="J84">
        <f t="shared" si="47"/>
        <v>3.4119999999999919</v>
      </c>
      <c r="K84">
        <f t="shared" si="48"/>
        <v>0.33198759999999922</v>
      </c>
      <c r="L84" s="2">
        <f t="shared" si="49"/>
        <v>6.6397519999999846</v>
      </c>
      <c r="M84" s="1" t="s">
        <v>11</v>
      </c>
      <c r="N84" s="1">
        <v>68</v>
      </c>
      <c r="O84" s="1">
        <v>2856</v>
      </c>
      <c r="P84" s="1">
        <v>142.86000000000001</v>
      </c>
      <c r="Q84" s="1"/>
      <c r="R84" s="31" t="s">
        <v>139</v>
      </c>
    </row>
    <row r="86" spans="2:18" x14ac:dyDescent="0.55000000000000004">
      <c r="B86" t="s">
        <v>210</v>
      </c>
      <c r="C86" t="s">
        <v>140</v>
      </c>
      <c r="E86" t="s">
        <v>137</v>
      </c>
      <c r="F86" t="s">
        <v>125</v>
      </c>
      <c r="G86" t="s">
        <v>80</v>
      </c>
      <c r="H86">
        <v>79.775999999999996</v>
      </c>
      <c r="I86">
        <v>96.347999999999999</v>
      </c>
      <c r="J86">
        <f t="shared" ref="J86:J87" si="50">I86-H86</f>
        <v>16.572000000000003</v>
      </c>
      <c r="K86">
        <f t="shared" ref="K86:K87" si="51">J86*0.0973</f>
        <v>1.6124556000000003</v>
      </c>
      <c r="L86" s="2">
        <f t="shared" ref="L86:L87" si="52">K86*20</f>
        <v>32.249112000000004</v>
      </c>
      <c r="M86" s="1">
        <v>46.2</v>
      </c>
      <c r="N86" s="1">
        <v>924</v>
      </c>
      <c r="O86" s="1">
        <v>3390</v>
      </c>
      <c r="P86" s="1">
        <v>169.14</v>
      </c>
      <c r="Q86" s="1">
        <f t="shared" ref="Q86:Q87" si="53">P86-M86</f>
        <v>122.93999999999998</v>
      </c>
      <c r="R86" s="31" t="s">
        <v>141</v>
      </c>
    </row>
    <row r="87" spans="2:18" x14ac:dyDescent="0.55000000000000004">
      <c r="C87" t="s">
        <v>142</v>
      </c>
      <c r="E87" t="s">
        <v>137</v>
      </c>
      <c r="F87" t="s">
        <v>125</v>
      </c>
      <c r="G87" t="s">
        <v>80</v>
      </c>
      <c r="H87">
        <v>79.775999999999996</v>
      </c>
      <c r="I87">
        <v>82.748000000000005</v>
      </c>
      <c r="J87">
        <f t="shared" si="50"/>
        <v>2.9720000000000084</v>
      </c>
      <c r="K87">
        <f t="shared" si="51"/>
        <v>0.28917560000000081</v>
      </c>
      <c r="L87" s="2">
        <f t="shared" si="52"/>
        <v>5.783512000000016</v>
      </c>
      <c r="M87" s="1">
        <v>46.2</v>
      </c>
      <c r="N87" s="1">
        <v>924</v>
      </c>
      <c r="O87" s="1">
        <v>3950</v>
      </c>
      <c r="P87" s="1">
        <v>197</v>
      </c>
      <c r="Q87" s="1">
        <f t="shared" si="53"/>
        <v>150.80000000000001</v>
      </c>
      <c r="R87" s="30"/>
    </row>
    <row r="89" spans="2:18" s="4" customFormat="1" x14ac:dyDescent="0.55000000000000004">
      <c r="B89" t="s">
        <v>210</v>
      </c>
      <c r="C89" s="4" t="s">
        <v>146</v>
      </c>
      <c r="E89" s="4" t="s">
        <v>143</v>
      </c>
      <c r="F89" s="4" t="s">
        <v>144</v>
      </c>
      <c r="G89" s="4" t="s">
        <v>145</v>
      </c>
      <c r="H89" s="4">
        <v>87.19</v>
      </c>
      <c r="I89" s="4">
        <v>104.71899999999999</v>
      </c>
      <c r="J89" s="4">
        <f t="shared" ref="J89:J91" si="54">I89-H89</f>
        <v>17.528999999999996</v>
      </c>
      <c r="K89" s="4">
        <f t="shared" ref="K89:K91" si="55">J89*0.0973</f>
        <v>1.7055716999999997</v>
      </c>
      <c r="L89" s="43">
        <f t="shared" ref="L89:L91" si="56">K89*20</f>
        <v>34.111433999999996</v>
      </c>
      <c r="M89" s="4">
        <v>33.5</v>
      </c>
      <c r="N89" s="4">
        <v>511</v>
      </c>
      <c r="O89" s="4">
        <v>3694</v>
      </c>
      <c r="P89" s="4">
        <v>183.08</v>
      </c>
      <c r="Q89" s="4">
        <f t="shared" ref="Q89:Q91" si="57">P89-M89</f>
        <v>149.58000000000001</v>
      </c>
      <c r="R89" s="44"/>
    </row>
    <row r="90" spans="2:18" s="4" customFormat="1" x14ac:dyDescent="0.55000000000000004">
      <c r="B90"/>
      <c r="C90" s="4" t="s">
        <v>147</v>
      </c>
      <c r="E90" s="4" t="s">
        <v>143</v>
      </c>
      <c r="F90" s="4" t="s">
        <v>144</v>
      </c>
      <c r="G90" s="4" t="s">
        <v>145</v>
      </c>
      <c r="H90" s="4">
        <v>87.19</v>
      </c>
      <c r="I90" s="4">
        <v>113.85599999999999</v>
      </c>
      <c r="J90" s="4">
        <f t="shared" si="54"/>
        <v>26.665999999999997</v>
      </c>
      <c r="K90" s="4">
        <f t="shared" si="55"/>
        <v>2.5946017999999995</v>
      </c>
      <c r="L90" s="43">
        <f t="shared" si="56"/>
        <v>51.89203599999999</v>
      </c>
      <c r="M90" s="4">
        <v>33.5</v>
      </c>
      <c r="N90" s="4">
        <v>511</v>
      </c>
      <c r="O90" s="4">
        <v>4139</v>
      </c>
      <c r="P90" s="4">
        <v>205.13</v>
      </c>
      <c r="Q90" s="4">
        <f t="shared" si="57"/>
        <v>171.63</v>
      </c>
      <c r="R90" s="44" t="s">
        <v>148</v>
      </c>
    </row>
    <row r="91" spans="2:18" s="4" customFormat="1" x14ac:dyDescent="0.55000000000000004">
      <c r="B91"/>
      <c r="C91" s="45" t="s">
        <v>149</v>
      </c>
      <c r="D91" s="45"/>
      <c r="E91" s="45" t="s">
        <v>143</v>
      </c>
      <c r="F91" s="45" t="s">
        <v>144</v>
      </c>
      <c r="G91" s="45" t="s">
        <v>145</v>
      </c>
      <c r="H91" s="45">
        <v>87.19</v>
      </c>
      <c r="I91" s="45">
        <v>102.652</v>
      </c>
      <c r="J91" s="45">
        <f t="shared" si="54"/>
        <v>15.462000000000003</v>
      </c>
      <c r="K91" s="45">
        <f t="shared" si="55"/>
        <v>1.5044526000000003</v>
      </c>
      <c r="L91" s="46">
        <f t="shared" si="56"/>
        <v>30.089052000000006</v>
      </c>
      <c r="M91" s="45">
        <v>33.5</v>
      </c>
      <c r="N91" s="45">
        <v>511</v>
      </c>
      <c r="O91" s="45">
        <v>4621</v>
      </c>
      <c r="P91" s="45">
        <v>229.02</v>
      </c>
      <c r="Q91" s="45">
        <f t="shared" si="57"/>
        <v>195.52</v>
      </c>
      <c r="R91" s="47"/>
    </row>
    <row r="93" spans="2:18" x14ac:dyDescent="0.55000000000000004">
      <c r="B93" t="s">
        <v>211</v>
      </c>
      <c r="C93" t="s">
        <v>152</v>
      </c>
      <c r="E93" t="s">
        <v>150</v>
      </c>
      <c r="F93" t="s">
        <v>151</v>
      </c>
      <c r="G93" t="s">
        <v>80</v>
      </c>
      <c r="H93">
        <v>87.293999999999997</v>
      </c>
      <c r="I93">
        <v>110.858</v>
      </c>
      <c r="J93">
        <f t="shared" ref="J93:J94" si="58">I93-H93</f>
        <v>23.564000000000007</v>
      </c>
      <c r="K93">
        <f t="shared" ref="K93:K94" si="59">J93*0.0973</f>
        <v>2.2927772000000006</v>
      </c>
      <c r="L93" s="12">
        <f t="shared" ref="L93:L94" si="60">K93*20</f>
        <v>45.855544000000009</v>
      </c>
      <c r="M93">
        <v>32.65</v>
      </c>
      <c r="N93">
        <v>614</v>
      </c>
      <c r="O93">
        <v>2116</v>
      </c>
      <c r="P93">
        <v>105.95</v>
      </c>
      <c r="Q93">
        <f t="shared" ref="Q93:Q94" si="61">P93-M93</f>
        <v>73.300000000000011</v>
      </c>
    </row>
    <row r="94" spans="2:18" x14ac:dyDescent="0.55000000000000004">
      <c r="B94" t="s">
        <v>211</v>
      </c>
      <c r="C94" t="s">
        <v>153</v>
      </c>
      <c r="E94" t="s">
        <v>150</v>
      </c>
      <c r="F94" t="s">
        <v>151</v>
      </c>
      <c r="G94" t="s">
        <v>80</v>
      </c>
      <c r="H94">
        <v>84.63</v>
      </c>
      <c r="I94">
        <v>91.025999999999996</v>
      </c>
      <c r="J94">
        <f t="shared" si="58"/>
        <v>6.3960000000000008</v>
      </c>
      <c r="K94">
        <f t="shared" si="59"/>
        <v>0.62233080000000007</v>
      </c>
      <c r="L94" s="12">
        <f t="shared" si="60"/>
        <v>12.446616000000002</v>
      </c>
      <c r="M94">
        <v>32.65</v>
      </c>
      <c r="N94">
        <v>614</v>
      </c>
      <c r="O94">
        <v>2805</v>
      </c>
      <c r="P94">
        <v>140.44999999999999</v>
      </c>
      <c r="Q94">
        <f t="shared" si="61"/>
        <v>107.79999999999998</v>
      </c>
      <c r="R94" s="3" t="s">
        <v>154</v>
      </c>
    </row>
    <row r="96" spans="2:18" x14ac:dyDescent="0.55000000000000004">
      <c r="B96" t="s">
        <v>212</v>
      </c>
      <c r="C96" t="s">
        <v>156</v>
      </c>
      <c r="E96" t="s">
        <v>155</v>
      </c>
      <c r="F96" t="s">
        <v>151</v>
      </c>
      <c r="G96" t="s">
        <v>80</v>
      </c>
      <c r="H96">
        <v>83.164000000000001</v>
      </c>
      <c r="I96">
        <v>95.311000000000007</v>
      </c>
      <c r="J96">
        <f t="shared" ref="J96:J98" si="62">I96-H96</f>
        <v>12.147000000000006</v>
      </c>
      <c r="K96">
        <f t="shared" ref="K96:K98" si="63">J96*0.0973</f>
        <v>1.1819031000000004</v>
      </c>
      <c r="L96" s="12">
        <f t="shared" ref="L96:L98" si="64">K96*20</f>
        <v>23.638062000000009</v>
      </c>
      <c r="M96" s="1">
        <v>114.87</v>
      </c>
      <c r="N96" s="1">
        <v>2197</v>
      </c>
      <c r="O96" s="1">
        <v>2921</v>
      </c>
      <c r="P96" s="1">
        <v>145.82</v>
      </c>
      <c r="Q96" s="1">
        <f t="shared" ref="Q96:Q98" si="65">P96-M96</f>
        <v>30.949999999999989</v>
      </c>
      <c r="R96" s="1" t="s">
        <v>157</v>
      </c>
    </row>
    <row r="97" spans="2:18" x14ac:dyDescent="0.55000000000000004">
      <c r="B97" t="s">
        <v>212</v>
      </c>
      <c r="C97" t="s">
        <v>158</v>
      </c>
      <c r="E97" t="s">
        <v>155</v>
      </c>
      <c r="F97" t="s">
        <v>151</v>
      </c>
      <c r="G97" t="s">
        <v>80</v>
      </c>
      <c r="H97">
        <v>89.16</v>
      </c>
      <c r="I97">
        <v>98.07</v>
      </c>
      <c r="J97">
        <f t="shared" si="62"/>
        <v>8.9099999999999966</v>
      </c>
      <c r="K97">
        <f t="shared" si="63"/>
        <v>0.86694299999999969</v>
      </c>
      <c r="L97" s="12">
        <f t="shared" si="64"/>
        <v>17.338859999999993</v>
      </c>
      <c r="M97" s="1">
        <v>114.87</v>
      </c>
      <c r="N97" s="1">
        <v>2197</v>
      </c>
      <c r="O97" s="1">
        <v>4468</v>
      </c>
      <c r="P97" s="1">
        <v>223.04</v>
      </c>
      <c r="Q97" s="1">
        <f t="shared" si="65"/>
        <v>108.16999999999999</v>
      </c>
      <c r="R97" s="1"/>
    </row>
    <row r="98" spans="2:18" x14ac:dyDescent="0.55000000000000004">
      <c r="B98" t="s">
        <v>212</v>
      </c>
      <c r="C98" t="s">
        <v>159</v>
      </c>
      <c r="E98" t="s">
        <v>155</v>
      </c>
      <c r="F98" t="s">
        <v>151</v>
      </c>
      <c r="G98" t="s">
        <v>80</v>
      </c>
      <c r="H98">
        <v>89.16</v>
      </c>
      <c r="I98">
        <v>96.887</v>
      </c>
      <c r="J98">
        <f t="shared" si="62"/>
        <v>7.7270000000000039</v>
      </c>
      <c r="K98">
        <f t="shared" si="63"/>
        <v>0.75183710000000037</v>
      </c>
      <c r="L98" s="12">
        <f t="shared" si="64"/>
        <v>15.036742000000007</v>
      </c>
      <c r="M98" s="1">
        <v>114.87</v>
      </c>
      <c r="N98" s="1">
        <v>2197</v>
      </c>
      <c r="O98" s="1">
        <v>4828</v>
      </c>
      <c r="P98" s="1">
        <v>241.01</v>
      </c>
      <c r="Q98" s="1">
        <f t="shared" si="65"/>
        <v>126.13999999999999</v>
      </c>
      <c r="R98" s="32" t="s">
        <v>160</v>
      </c>
    </row>
    <row r="100" spans="2:18" x14ac:dyDescent="0.55000000000000004">
      <c r="B100" t="s">
        <v>213</v>
      </c>
      <c r="C100" t="s">
        <v>162</v>
      </c>
      <c r="E100" t="s">
        <v>161</v>
      </c>
      <c r="F100" t="s">
        <v>151</v>
      </c>
      <c r="G100" t="s">
        <v>80</v>
      </c>
      <c r="H100">
        <v>89.591999999999999</v>
      </c>
      <c r="I100">
        <v>100.666</v>
      </c>
      <c r="J100">
        <f t="shared" ref="J100:J103" si="66">I100-H100</f>
        <v>11.073999999999998</v>
      </c>
      <c r="K100">
        <f t="shared" ref="K100:K103" si="67">J100*0.0973</f>
        <v>1.0775001999999998</v>
      </c>
      <c r="L100" s="12">
        <f t="shared" ref="L100:L103" si="68">K100*20</f>
        <v>21.550003999999994</v>
      </c>
      <c r="M100" s="1">
        <v>31.45</v>
      </c>
      <c r="N100" s="1">
        <v>638</v>
      </c>
      <c r="O100" s="1">
        <v>2179</v>
      </c>
      <c r="P100" s="1">
        <v>108.26</v>
      </c>
      <c r="Q100">
        <f t="shared" ref="Q100:Q103" si="69">P100-M100</f>
        <v>76.81</v>
      </c>
    </row>
    <row r="101" spans="2:18" x14ac:dyDescent="0.55000000000000004">
      <c r="B101" t="s">
        <v>213</v>
      </c>
      <c r="C101" s="1" t="s">
        <v>163</v>
      </c>
      <c r="D101" s="1"/>
      <c r="E101" s="1" t="s">
        <v>161</v>
      </c>
      <c r="F101" t="s">
        <v>151</v>
      </c>
      <c r="G101" s="1" t="s">
        <v>80</v>
      </c>
      <c r="H101" s="1">
        <v>89.591999999999999</v>
      </c>
      <c r="I101" s="1">
        <v>96.988</v>
      </c>
      <c r="J101" s="1">
        <f t="shared" si="66"/>
        <v>7.3960000000000008</v>
      </c>
      <c r="K101" s="1">
        <f t="shared" si="67"/>
        <v>0.71963080000000001</v>
      </c>
      <c r="L101" s="2">
        <f t="shared" si="68"/>
        <v>14.392616</v>
      </c>
      <c r="M101" s="1">
        <v>31.45</v>
      </c>
      <c r="N101" s="1">
        <v>638</v>
      </c>
      <c r="O101" s="1">
        <v>2510</v>
      </c>
      <c r="P101" s="1">
        <v>124.7</v>
      </c>
      <c r="Q101" s="1">
        <f t="shared" si="69"/>
        <v>93.25</v>
      </c>
      <c r="R101" s="32" t="s">
        <v>164</v>
      </c>
    </row>
    <row r="102" spans="2:18" x14ac:dyDescent="0.55000000000000004">
      <c r="B102" t="s">
        <v>213</v>
      </c>
      <c r="C102" t="s">
        <v>165</v>
      </c>
      <c r="E102" t="s">
        <v>161</v>
      </c>
      <c r="F102" t="s">
        <v>151</v>
      </c>
      <c r="G102" t="s">
        <v>80</v>
      </c>
      <c r="H102">
        <v>89.591999999999999</v>
      </c>
      <c r="I102">
        <v>119.76900000000001</v>
      </c>
      <c r="J102">
        <f t="shared" si="66"/>
        <v>30.177000000000007</v>
      </c>
      <c r="K102">
        <f t="shared" si="67"/>
        <v>2.9362221000000006</v>
      </c>
      <c r="L102" s="12">
        <f t="shared" si="68"/>
        <v>58.72444200000001</v>
      </c>
      <c r="M102" s="1">
        <v>31.45</v>
      </c>
      <c r="N102" s="1">
        <v>638</v>
      </c>
      <c r="O102" s="1">
        <v>2884</v>
      </c>
      <c r="P102" s="1">
        <v>124.7</v>
      </c>
      <c r="Q102">
        <f t="shared" si="69"/>
        <v>93.25</v>
      </c>
      <c r="R102" s="3" t="s">
        <v>166</v>
      </c>
    </row>
    <row r="103" spans="2:18" x14ac:dyDescent="0.55000000000000004">
      <c r="B103" t="s">
        <v>213</v>
      </c>
      <c r="C103" t="s">
        <v>167</v>
      </c>
      <c r="E103" t="s">
        <v>161</v>
      </c>
      <c r="F103" t="s">
        <v>151</v>
      </c>
      <c r="G103" t="s">
        <v>80</v>
      </c>
      <c r="H103">
        <v>89.591999999999999</v>
      </c>
      <c r="I103">
        <v>102.51300000000001</v>
      </c>
      <c r="J103">
        <f t="shared" si="66"/>
        <v>12.921000000000006</v>
      </c>
      <c r="K103">
        <f t="shared" si="67"/>
        <v>1.2572133000000005</v>
      </c>
      <c r="L103" s="12">
        <f t="shared" si="68"/>
        <v>25.144266000000009</v>
      </c>
      <c r="M103" s="1">
        <v>31.45</v>
      </c>
      <c r="N103" s="1">
        <v>638</v>
      </c>
      <c r="O103" s="1">
        <v>3574</v>
      </c>
      <c r="P103" s="1">
        <v>177.56</v>
      </c>
      <c r="Q103">
        <f t="shared" si="69"/>
        <v>146.11000000000001</v>
      </c>
    </row>
    <row r="105" spans="2:18" x14ac:dyDescent="0.55000000000000004">
      <c r="B105" t="s">
        <v>214</v>
      </c>
      <c r="C105" t="s">
        <v>168</v>
      </c>
      <c r="E105" t="s">
        <v>161</v>
      </c>
      <c r="F105" t="s">
        <v>151</v>
      </c>
      <c r="G105" t="s">
        <v>80</v>
      </c>
      <c r="H105">
        <v>86.876000000000005</v>
      </c>
      <c r="I105">
        <v>112.877</v>
      </c>
      <c r="J105">
        <f t="shared" ref="J105:J106" si="70">I105-H105</f>
        <v>26.000999999999991</v>
      </c>
      <c r="K105">
        <f t="shared" ref="K105:K106" si="71">J105*0.0973</f>
        <v>2.5298972999999991</v>
      </c>
      <c r="L105" s="12">
        <f t="shared" ref="L105:L106" si="72">K105*20</f>
        <v>50.597945999999979</v>
      </c>
      <c r="M105" s="1">
        <v>313.94</v>
      </c>
      <c r="N105" s="1">
        <v>6590</v>
      </c>
      <c r="O105" s="1">
        <v>7771</v>
      </c>
      <c r="P105" s="1">
        <v>386.08</v>
      </c>
      <c r="Q105">
        <f t="shared" ref="Q105:Q106" si="73">P105-M105</f>
        <v>72.139999999999986</v>
      </c>
      <c r="R105" s="3" t="s">
        <v>169</v>
      </c>
    </row>
    <row r="106" spans="2:18" x14ac:dyDescent="0.55000000000000004">
      <c r="B106" t="s">
        <v>214</v>
      </c>
      <c r="C106" t="s">
        <v>170</v>
      </c>
      <c r="E106" t="s">
        <v>161</v>
      </c>
      <c r="F106" t="s">
        <v>151</v>
      </c>
      <c r="G106" t="s">
        <v>80</v>
      </c>
      <c r="H106">
        <v>86.876000000000005</v>
      </c>
      <c r="I106">
        <v>95.744</v>
      </c>
      <c r="J106">
        <f t="shared" si="70"/>
        <v>8.867999999999995</v>
      </c>
      <c r="K106">
        <f t="shared" si="71"/>
        <v>0.86285639999999952</v>
      </c>
      <c r="L106" s="12">
        <f t="shared" si="72"/>
        <v>17.257127999999991</v>
      </c>
      <c r="M106" s="1">
        <v>313.94</v>
      </c>
      <c r="N106" s="1">
        <v>6590</v>
      </c>
      <c r="O106" s="1">
        <v>8214</v>
      </c>
      <c r="P106" s="1">
        <v>408.09</v>
      </c>
      <c r="Q106">
        <f t="shared" si="73"/>
        <v>94.149999999999977</v>
      </c>
    </row>
    <row r="108" spans="2:18" x14ac:dyDescent="0.55000000000000004">
      <c r="B108" t="s">
        <v>215</v>
      </c>
      <c r="C108" t="s">
        <v>171</v>
      </c>
      <c r="E108" t="s">
        <v>161</v>
      </c>
      <c r="F108" t="s">
        <v>151</v>
      </c>
      <c r="G108" t="s">
        <v>80</v>
      </c>
      <c r="H108">
        <v>83.644000000000005</v>
      </c>
      <c r="I108">
        <v>101.414</v>
      </c>
      <c r="J108">
        <f t="shared" ref="J108:J112" si="74">I108-H108</f>
        <v>17.769999999999996</v>
      </c>
      <c r="K108">
        <f t="shared" ref="K108:K112" si="75">J108*0.0973</f>
        <v>1.7290209999999995</v>
      </c>
      <c r="L108" s="12">
        <f t="shared" ref="L108:L112" si="76">K108*20</f>
        <v>34.580419999999989</v>
      </c>
      <c r="M108" s="1">
        <v>128.19</v>
      </c>
      <c r="N108" s="1">
        <v>2704</v>
      </c>
      <c r="O108" s="1">
        <v>3271</v>
      </c>
      <c r="P108" s="1">
        <v>163.85</v>
      </c>
      <c r="Q108">
        <f t="shared" ref="Q108:Q112" si="77">P108-M108</f>
        <v>35.659999999999997</v>
      </c>
    </row>
    <row r="109" spans="2:18" x14ac:dyDescent="0.55000000000000004">
      <c r="B109" t="s">
        <v>215</v>
      </c>
      <c r="C109" t="s">
        <v>172</v>
      </c>
      <c r="E109" t="s">
        <v>161</v>
      </c>
      <c r="F109" t="s">
        <v>151</v>
      </c>
      <c r="G109" t="s">
        <v>80</v>
      </c>
      <c r="H109">
        <v>94.519000000000005</v>
      </c>
      <c r="I109">
        <v>112.23099999999999</v>
      </c>
      <c r="J109">
        <f t="shared" si="74"/>
        <v>17.711999999999989</v>
      </c>
      <c r="K109">
        <f t="shared" si="75"/>
        <v>1.723377599999999</v>
      </c>
      <c r="L109" s="12">
        <f t="shared" si="76"/>
        <v>34.467551999999976</v>
      </c>
      <c r="M109" s="1">
        <v>128.19</v>
      </c>
      <c r="N109" s="1">
        <v>2704</v>
      </c>
      <c r="O109" s="1">
        <v>3813</v>
      </c>
      <c r="P109" s="1">
        <v>191</v>
      </c>
      <c r="Q109">
        <f t="shared" si="77"/>
        <v>62.81</v>
      </c>
    </row>
    <row r="110" spans="2:18" x14ac:dyDescent="0.55000000000000004">
      <c r="B110" t="s">
        <v>215</v>
      </c>
      <c r="C110" t="s">
        <v>173</v>
      </c>
      <c r="E110" t="s">
        <v>161</v>
      </c>
      <c r="F110" t="s">
        <v>151</v>
      </c>
      <c r="G110" t="s">
        <v>80</v>
      </c>
      <c r="H110">
        <v>87.882999999999996</v>
      </c>
      <c r="I110">
        <v>103.379</v>
      </c>
      <c r="J110">
        <f t="shared" si="74"/>
        <v>15.496000000000009</v>
      </c>
      <c r="K110">
        <f t="shared" si="75"/>
        <v>1.5077608000000009</v>
      </c>
      <c r="L110" s="12">
        <f t="shared" si="76"/>
        <v>30.155216000000017</v>
      </c>
      <c r="M110" s="1">
        <v>272.95</v>
      </c>
      <c r="N110" s="1">
        <v>5917</v>
      </c>
      <c r="O110" s="1">
        <v>6283</v>
      </c>
      <c r="P110" s="1">
        <v>314.73</v>
      </c>
      <c r="Q110">
        <f t="shared" si="77"/>
        <v>41.78000000000003</v>
      </c>
    </row>
    <row r="111" spans="2:18" x14ac:dyDescent="0.55000000000000004">
      <c r="B111" t="s">
        <v>215</v>
      </c>
      <c r="C111" t="s">
        <v>174</v>
      </c>
      <c r="E111" t="s">
        <v>161</v>
      </c>
      <c r="F111" t="s">
        <v>151</v>
      </c>
      <c r="G111" s="1" t="s">
        <v>80</v>
      </c>
      <c r="H111" s="1">
        <v>87.882999999999996</v>
      </c>
      <c r="I111" s="1">
        <v>95.858000000000004</v>
      </c>
      <c r="J111" s="1">
        <f t="shared" si="74"/>
        <v>7.9750000000000085</v>
      </c>
      <c r="K111">
        <f t="shared" si="75"/>
        <v>0.77596750000000081</v>
      </c>
      <c r="L111" s="12">
        <f t="shared" si="76"/>
        <v>15.519350000000017</v>
      </c>
      <c r="M111" s="1">
        <v>272.95</v>
      </c>
      <c r="N111" s="1">
        <v>5917</v>
      </c>
      <c r="O111" s="1">
        <v>6587</v>
      </c>
      <c r="P111" s="1">
        <v>329.96</v>
      </c>
      <c r="Q111">
        <f t="shared" si="77"/>
        <v>57.009999999999991</v>
      </c>
      <c r="R111" s="3" t="s">
        <v>175</v>
      </c>
    </row>
    <row r="112" spans="2:18" x14ac:dyDescent="0.55000000000000004">
      <c r="B112" t="s">
        <v>215</v>
      </c>
      <c r="C112" t="s">
        <v>176</v>
      </c>
      <c r="E112" t="s">
        <v>161</v>
      </c>
      <c r="F112" t="s">
        <v>151</v>
      </c>
      <c r="G112" s="1" t="s">
        <v>80</v>
      </c>
      <c r="H112" s="1">
        <v>87.882999999999996</v>
      </c>
      <c r="I112" s="1">
        <v>94.998999999999995</v>
      </c>
      <c r="J112" s="1">
        <f t="shared" si="74"/>
        <v>7.1159999999999997</v>
      </c>
      <c r="K112">
        <f t="shared" si="75"/>
        <v>0.69238679999999997</v>
      </c>
      <c r="L112" s="12">
        <f t="shared" si="76"/>
        <v>13.847735999999999</v>
      </c>
      <c r="M112" s="1">
        <v>272.95</v>
      </c>
      <c r="N112" s="1">
        <v>5917</v>
      </c>
      <c r="O112" s="1">
        <v>6859</v>
      </c>
      <c r="P112" s="1">
        <v>343.58</v>
      </c>
      <c r="Q112">
        <f t="shared" si="77"/>
        <v>70.63</v>
      </c>
    </row>
    <row r="114" spans="2:18" x14ac:dyDescent="0.55000000000000004">
      <c r="B114" t="s">
        <v>216</v>
      </c>
      <c r="C114" s="1" t="s">
        <v>177</v>
      </c>
      <c r="D114" s="1"/>
      <c r="E114" s="1" t="s">
        <v>161</v>
      </c>
      <c r="F114" t="s">
        <v>151</v>
      </c>
      <c r="G114" s="1" t="s">
        <v>80</v>
      </c>
      <c r="H114" s="1">
        <v>86.855999999999995</v>
      </c>
      <c r="I114" s="1">
        <v>97.804000000000002</v>
      </c>
      <c r="J114" s="1">
        <f t="shared" ref="J114:J115" si="78">I114-H114</f>
        <v>10.948000000000008</v>
      </c>
      <c r="K114" s="1">
        <f t="shared" ref="K114:K115" si="79">J114*0.0973</f>
        <v>1.0652404000000006</v>
      </c>
      <c r="L114" s="12">
        <f t="shared" ref="L114:L115" si="80">K114*20</f>
        <v>21.304808000000012</v>
      </c>
      <c r="M114" s="1">
        <v>93.49</v>
      </c>
      <c r="N114" s="1">
        <v>67</v>
      </c>
      <c r="O114" s="1">
        <v>3290</v>
      </c>
      <c r="P114" s="1">
        <v>153.22</v>
      </c>
      <c r="Q114">
        <f t="shared" ref="Q114:Q115" si="81">P114-M114</f>
        <v>59.730000000000004</v>
      </c>
      <c r="R114" t="s">
        <v>178</v>
      </c>
    </row>
    <row r="115" spans="2:18" x14ac:dyDescent="0.55000000000000004">
      <c r="B115" t="s">
        <v>216</v>
      </c>
      <c r="C115" s="1" t="s">
        <v>179</v>
      </c>
      <c r="D115" s="1"/>
      <c r="E115" s="1" t="s">
        <v>161</v>
      </c>
      <c r="F115" t="s">
        <v>151</v>
      </c>
      <c r="G115" s="1" t="s">
        <v>80</v>
      </c>
      <c r="H115" s="1">
        <v>86.855999999999995</v>
      </c>
      <c r="I115" s="1">
        <v>106.934</v>
      </c>
      <c r="J115" s="1">
        <f t="shared" si="78"/>
        <v>20.078000000000003</v>
      </c>
      <c r="K115" s="1">
        <f t="shared" si="79"/>
        <v>1.9535894000000003</v>
      </c>
      <c r="L115" s="12">
        <f t="shared" si="80"/>
        <v>39.071788000000005</v>
      </c>
      <c r="M115" s="1">
        <v>93.49</v>
      </c>
      <c r="N115" s="1">
        <v>67</v>
      </c>
      <c r="O115" s="1">
        <v>3608</v>
      </c>
      <c r="P115" s="1">
        <v>180.66</v>
      </c>
      <c r="Q115">
        <f t="shared" si="81"/>
        <v>87.17</v>
      </c>
      <c r="R115" s="3" t="s">
        <v>180</v>
      </c>
    </row>
    <row r="117" spans="2:18" x14ac:dyDescent="0.55000000000000004">
      <c r="B117" t="s">
        <v>217</v>
      </c>
      <c r="C117" t="s">
        <v>181</v>
      </c>
      <c r="E117" t="s">
        <v>161</v>
      </c>
      <c r="F117" t="s">
        <v>151</v>
      </c>
      <c r="G117" t="s">
        <v>80</v>
      </c>
      <c r="H117" s="1">
        <v>75.820999999999998</v>
      </c>
      <c r="I117" s="1">
        <v>93.067999999999998</v>
      </c>
      <c r="J117">
        <f t="shared" ref="J117:J120" si="82">I117-H117</f>
        <v>17.247</v>
      </c>
      <c r="K117">
        <f t="shared" ref="K117:K120" si="83">J117*0.0973</f>
        <v>1.6781330999999999</v>
      </c>
      <c r="L117" s="12">
        <f t="shared" ref="L117:L120" si="84">K117*20</f>
        <v>33.562661999999996</v>
      </c>
      <c r="M117">
        <v>38.57</v>
      </c>
      <c r="N117">
        <v>814</v>
      </c>
      <c r="O117" s="1">
        <v>3472</v>
      </c>
      <c r="P117" s="1">
        <v>173</v>
      </c>
      <c r="Q117">
        <f t="shared" ref="Q117:Q120" si="85">P117-M117</f>
        <v>134.43</v>
      </c>
    </row>
    <row r="118" spans="2:18" x14ac:dyDescent="0.55000000000000004">
      <c r="B118" t="s">
        <v>217</v>
      </c>
      <c r="C118" t="s">
        <v>182</v>
      </c>
      <c r="E118" t="s">
        <v>161</v>
      </c>
      <c r="F118" t="s">
        <v>151</v>
      </c>
      <c r="G118" t="s">
        <v>80</v>
      </c>
      <c r="H118" s="1">
        <v>75.820999999999998</v>
      </c>
      <c r="I118" s="1">
        <v>83.695999999999998</v>
      </c>
      <c r="J118">
        <f t="shared" si="82"/>
        <v>7.875</v>
      </c>
      <c r="K118">
        <f t="shared" si="83"/>
        <v>0.76623750000000002</v>
      </c>
      <c r="L118" s="12">
        <f t="shared" si="84"/>
        <v>15.32475</v>
      </c>
      <c r="M118">
        <v>133.53</v>
      </c>
      <c r="N118">
        <v>814</v>
      </c>
      <c r="O118" s="1">
        <v>3770</v>
      </c>
      <c r="P118" s="1">
        <v>187.64</v>
      </c>
      <c r="Q118">
        <f t="shared" si="85"/>
        <v>54.109999999999985</v>
      </c>
      <c r="R118" s="3" t="s">
        <v>183</v>
      </c>
    </row>
    <row r="119" spans="2:18" x14ac:dyDescent="0.55000000000000004">
      <c r="B119" t="s">
        <v>217</v>
      </c>
      <c r="C119" t="s">
        <v>184</v>
      </c>
      <c r="E119" t="s">
        <v>161</v>
      </c>
      <c r="F119" t="s">
        <v>151</v>
      </c>
      <c r="G119" t="s">
        <v>80</v>
      </c>
      <c r="H119" s="1">
        <v>75.820999999999998</v>
      </c>
      <c r="I119" s="1">
        <v>94.602000000000004</v>
      </c>
      <c r="J119">
        <f t="shared" si="82"/>
        <v>18.781000000000006</v>
      </c>
      <c r="K119">
        <f t="shared" si="83"/>
        <v>1.8273913000000006</v>
      </c>
      <c r="L119" s="12">
        <f t="shared" si="84"/>
        <v>36.547826000000015</v>
      </c>
      <c r="M119">
        <v>133.53</v>
      </c>
      <c r="N119">
        <v>814</v>
      </c>
      <c r="O119" s="1">
        <v>4734</v>
      </c>
      <c r="P119" s="1">
        <v>235.88</v>
      </c>
      <c r="Q119">
        <f t="shared" si="85"/>
        <v>102.35</v>
      </c>
    </row>
    <row r="120" spans="2:18" x14ac:dyDescent="0.55000000000000004">
      <c r="B120" t="s">
        <v>217</v>
      </c>
      <c r="C120" t="s">
        <v>185</v>
      </c>
      <c r="E120" t="s">
        <v>161</v>
      </c>
      <c r="F120" t="s">
        <v>151</v>
      </c>
      <c r="G120" t="s">
        <v>80</v>
      </c>
      <c r="H120" s="1">
        <v>75.820999999999998</v>
      </c>
      <c r="I120" s="1">
        <v>97.164000000000001</v>
      </c>
      <c r="J120">
        <f t="shared" si="82"/>
        <v>21.343000000000004</v>
      </c>
      <c r="K120">
        <f t="shared" si="83"/>
        <v>2.0766739000000003</v>
      </c>
      <c r="L120" s="12">
        <f t="shared" si="84"/>
        <v>41.533478000000002</v>
      </c>
      <c r="M120">
        <v>133.53</v>
      </c>
      <c r="N120">
        <v>814</v>
      </c>
      <c r="O120" s="1">
        <v>5536</v>
      </c>
      <c r="P120" s="1">
        <v>275.83999999999997</v>
      </c>
      <c r="Q120">
        <f t="shared" si="85"/>
        <v>142.30999999999997</v>
      </c>
    </row>
    <row r="122" spans="2:18" x14ac:dyDescent="0.55000000000000004">
      <c r="B122" t="s">
        <v>218</v>
      </c>
      <c r="C122" t="s">
        <v>186</v>
      </c>
      <c r="E122" t="s">
        <v>161</v>
      </c>
      <c r="F122" t="s">
        <v>151</v>
      </c>
      <c r="G122" t="s">
        <v>80</v>
      </c>
      <c r="H122" s="1">
        <v>77.736000000000004</v>
      </c>
      <c r="I122" s="1">
        <v>92.616</v>
      </c>
      <c r="J122">
        <f t="shared" ref="J122:J123" si="86">I122-H122</f>
        <v>14.879999999999995</v>
      </c>
      <c r="K122">
        <f t="shared" ref="K122:K123" si="87">J122*0.0973</f>
        <v>1.4478239999999996</v>
      </c>
      <c r="L122" s="12">
        <f t="shared" ref="L122:L123" si="88">K122*20</f>
        <v>28.956479999999992</v>
      </c>
      <c r="M122">
        <v>91.88</v>
      </c>
      <c r="N122">
        <v>472</v>
      </c>
      <c r="O122" s="1">
        <v>5070</v>
      </c>
      <c r="P122" s="1">
        <v>253.16</v>
      </c>
      <c r="Q122">
        <f t="shared" ref="Q122:Q123" si="89">P122-M122</f>
        <v>161.28</v>
      </c>
    </row>
    <row r="123" spans="2:18" x14ac:dyDescent="0.55000000000000004">
      <c r="B123" t="s">
        <v>218</v>
      </c>
      <c r="C123" t="s">
        <v>187</v>
      </c>
      <c r="E123" t="s">
        <v>161</v>
      </c>
      <c r="F123" t="s">
        <v>151</v>
      </c>
      <c r="G123" t="s">
        <v>80</v>
      </c>
      <c r="H123" s="1">
        <v>77.736000000000004</v>
      </c>
      <c r="I123" s="1">
        <v>90.387</v>
      </c>
      <c r="J123">
        <f t="shared" si="86"/>
        <v>12.650999999999996</v>
      </c>
      <c r="K123">
        <f t="shared" si="87"/>
        <v>1.2309422999999997</v>
      </c>
      <c r="L123" s="12">
        <f t="shared" si="88"/>
        <v>24.618845999999994</v>
      </c>
      <c r="M123">
        <v>91.88</v>
      </c>
      <c r="N123">
        <v>472</v>
      </c>
      <c r="O123" s="1">
        <v>5408</v>
      </c>
      <c r="P123" s="1">
        <v>270.04000000000002</v>
      </c>
      <c r="Q123">
        <f t="shared" si="89"/>
        <v>178.16000000000003</v>
      </c>
      <c r="R123" s="3" t="s">
        <v>188</v>
      </c>
    </row>
    <row r="125" spans="2:18" x14ac:dyDescent="0.55000000000000004">
      <c r="B125" t="s">
        <v>219</v>
      </c>
      <c r="C125" t="s">
        <v>189</v>
      </c>
      <c r="E125" t="s">
        <v>161</v>
      </c>
      <c r="F125" t="s">
        <v>151</v>
      </c>
      <c r="G125" t="s">
        <v>80</v>
      </c>
      <c r="H125" s="1">
        <v>77.966999999999999</v>
      </c>
      <c r="I125" s="1">
        <v>111.87</v>
      </c>
      <c r="J125">
        <f t="shared" ref="J125:J128" si="90">I125-H125</f>
        <v>33.903000000000006</v>
      </c>
      <c r="K125">
        <f t="shared" ref="K125:K128" si="91">J125*0.0973</f>
        <v>3.2987619000000006</v>
      </c>
      <c r="L125" s="12">
        <f t="shared" ref="L125:L128" si="92">K125*20</f>
        <v>65.975238000000019</v>
      </c>
      <c r="M125" t="s">
        <v>11</v>
      </c>
      <c r="N125">
        <v>91</v>
      </c>
      <c r="O125" s="1">
        <v>1933</v>
      </c>
      <c r="P125" s="1">
        <v>96.49</v>
      </c>
    </row>
    <row r="126" spans="2:18" x14ac:dyDescent="0.55000000000000004">
      <c r="B126" t="s">
        <v>219</v>
      </c>
      <c r="C126" t="s">
        <v>190</v>
      </c>
      <c r="E126" t="s">
        <v>161</v>
      </c>
      <c r="F126" t="s">
        <v>151</v>
      </c>
      <c r="G126" t="s">
        <v>80</v>
      </c>
      <c r="H126" s="1">
        <v>77.966999999999999</v>
      </c>
      <c r="I126" s="1">
        <v>83.323999999999998</v>
      </c>
      <c r="J126">
        <f t="shared" si="90"/>
        <v>5.3569999999999993</v>
      </c>
      <c r="K126">
        <f t="shared" si="91"/>
        <v>0.52123609999999987</v>
      </c>
      <c r="L126" s="12">
        <f t="shared" si="92"/>
        <v>10.424721999999997</v>
      </c>
      <c r="M126" t="s">
        <v>11</v>
      </c>
      <c r="N126">
        <v>91</v>
      </c>
      <c r="O126" s="1">
        <v>2077</v>
      </c>
      <c r="P126" s="1">
        <v>103.67</v>
      </c>
      <c r="R126" s="3" t="s">
        <v>191</v>
      </c>
    </row>
    <row r="127" spans="2:18" x14ac:dyDescent="0.55000000000000004">
      <c r="B127" t="s">
        <v>219</v>
      </c>
      <c r="C127" t="s">
        <v>192</v>
      </c>
      <c r="E127" t="s">
        <v>161</v>
      </c>
      <c r="F127" t="s">
        <v>151</v>
      </c>
      <c r="G127" t="s">
        <v>80</v>
      </c>
      <c r="H127" s="1">
        <v>77.966999999999999</v>
      </c>
      <c r="I127" s="1">
        <v>95.513999999999996</v>
      </c>
      <c r="J127">
        <f t="shared" si="90"/>
        <v>17.546999999999997</v>
      </c>
      <c r="K127">
        <f t="shared" si="91"/>
        <v>1.7073230999999998</v>
      </c>
      <c r="L127" s="12">
        <f t="shared" si="92"/>
        <v>34.146461999999993</v>
      </c>
      <c r="M127" t="s">
        <v>11</v>
      </c>
      <c r="N127">
        <v>91</v>
      </c>
      <c r="O127" s="1">
        <v>2949</v>
      </c>
      <c r="P127" s="1">
        <v>147.19999999999999</v>
      </c>
    </row>
    <row r="128" spans="2:18" x14ac:dyDescent="0.55000000000000004">
      <c r="B128" t="s">
        <v>219</v>
      </c>
      <c r="C128" t="s">
        <v>193</v>
      </c>
      <c r="E128" t="s">
        <v>161</v>
      </c>
      <c r="F128" t="s">
        <v>151</v>
      </c>
      <c r="G128" t="s">
        <v>80</v>
      </c>
      <c r="H128" s="1">
        <v>77.966999999999999</v>
      </c>
      <c r="I128" s="1">
        <v>98.120999999999995</v>
      </c>
      <c r="J128">
        <f t="shared" si="90"/>
        <v>20.153999999999996</v>
      </c>
      <c r="K128">
        <f t="shared" si="91"/>
        <v>1.9609841999999995</v>
      </c>
      <c r="L128" s="12">
        <f t="shared" si="92"/>
        <v>39.219683999999987</v>
      </c>
      <c r="M128" t="s">
        <v>11</v>
      </c>
      <c r="N128">
        <v>91</v>
      </c>
      <c r="O128" s="1">
        <v>3750</v>
      </c>
      <c r="P128" s="1">
        <v>187.18</v>
      </c>
    </row>
    <row r="130" spans="2:18" x14ac:dyDescent="0.55000000000000004">
      <c r="B130" t="s">
        <v>220</v>
      </c>
      <c r="C130" t="s">
        <v>194</v>
      </c>
      <c r="E130" t="s">
        <v>161</v>
      </c>
      <c r="F130" t="s">
        <v>151</v>
      </c>
      <c r="G130" t="s">
        <v>80</v>
      </c>
      <c r="H130" s="1">
        <v>79.013999999999996</v>
      </c>
      <c r="I130" s="1">
        <v>104.54300000000001</v>
      </c>
      <c r="J130">
        <f t="shared" ref="J130:J132" si="93">I130-H130</f>
        <v>25.529000000000011</v>
      </c>
      <c r="K130">
        <f t="shared" ref="K130:K132" si="94">J130*0.0973</f>
        <v>2.483971700000001</v>
      </c>
      <c r="L130" s="12">
        <f t="shared" ref="L130:L132" si="95">K130*20</f>
        <v>49.679434000000022</v>
      </c>
      <c r="M130">
        <v>8.64</v>
      </c>
      <c r="N130">
        <v>108</v>
      </c>
      <c r="O130" s="1">
        <v>1274</v>
      </c>
      <c r="P130" s="1">
        <v>63.65</v>
      </c>
      <c r="Q130">
        <f t="shared" ref="Q130:Q132" si="96">P130-M130</f>
        <v>55.01</v>
      </c>
      <c r="R130" t="s">
        <v>195</v>
      </c>
    </row>
    <row r="131" spans="2:18" x14ac:dyDescent="0.55000000000000004">
      <c r="B131" t="s">
        <v>220</v>
      </c>
      <c r="C131" t="s">
        <v>196</v>
      </c>
      <c r="E131" t="s">
        <v>161</v>
      </c>
      <c r="F131" t="s">
        <v>151</v>
      </c>
      <c r="G131" t="s">
        <v>80</v>
      </c>
      <c r="H131" s="1">
        <v>79.013999999999996</v>
      </c>
      <c r="I131" s="33">
        <v>94.951999999999998</v>
      </c>
      <c r="J131">
        <f t="shared" si="93"/>
        <v>15.938000000000002</v>
      </c>
      <c r="K131">
        <f t="shared" si="94"/>
        <v>1.5507674000000002</v>
      </c>
      <c r="L131" s="12">
        <f t="shared" si="95"/>
        <v>31.015348000000003</v>
      </c>
      <c r="M131">
        <v>8.64</v>
      </c>
      <c r="N131">
        <v>108</v>
      </c>
      <c r="O131" s="1">
        <v>1660</v>
      </c>
      <c r="P131" s="1">
        <v>82.93</v>
      </c>
      <c r="Q131">
        <f t="shared" si="96"/>
        <v>74.290000000000006</v>
      </c>
      <c r="R131" s="3" t="s">
        <v>197</v>
      </c>
    </row>
    <row r="132" spans="2:18" x14ac:dyDescent="0.55000000000000004">
      <c r="B132" t="s">
        <v>220</v>
      </c>
      <c r="C132" t="s">
        <v>198</v>
      </c>
      <c r="E132" t="s">
        <v>161</v>
      </c>
      <c r="F132" t="s">
        <v>151</v>
      </c>
      <c r="G132" t="s">
        <v>80</v>
      </c>
      <c r="H132" s="1">
        <v>79.013999999999996</v>
      </c>
      <c r="I132" s="1">
        <v>92.206000000000003</v>
      </c>
      <c r="J132">
        <f t="shared" si="93"/>
        <v>13.192000000000007</v>
      </c>
      <c r="K132">
        <f t="shared" si="94"/>
        <v>1.2835816000000007</v>
      </c>
      <c r="L132" s="12">
        <f t="shared" si="95"/>
        <v>25.671632000000013</v>
      </c>
      <c r="M132">
        <v>8.64</v>
      </c>
      <c r="N132">
        <v>108</v>
      </c>
      <c r="O132" s="1">
        <v>1984</v>
      </c>
      <c r="P132" s="1">
        <v>99.12</v>
      </c>
      <c r="Q132">
        <f t="shared" si="96"/>
        <v>90.48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</vt:lpstr>
      <vt:lpstr>With two</vt:lpstr>
      <vt:lpstr>Sheet1 (2)</vt:lpstr>
      <vt:lpstr>Sheet1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Jones</dc:creator>
  <cp:lastModifiedBy>Emma Jones</cp:lastModifiedBy>
  <dcterms:created xsi:type="dcterms:W3CDTF">2023-09-05T10:46:20Z</dcterms:created>
  <dcterms:modified xsi:type="dcterms:W3CDTF">2023-09-06T21:07:36Z</dcterms:modified>
</cp:coreProperties>
</file>