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cieranwong/Desktop/UA/Classes/Fall22/Phys141/"/>
    </mc:Choice>
  </mc:AlternateContent>
  <xr:revisionPtr revIDLastSave="0" documentId="8_{61CA9E61-C1B3-4F4F-904D-264C006CC1C4}" xr6:coauthVersionLast="47" xr6:coauthVersionMax="47" xr10:uidLastSave="{00000000-0000-0000-0000-000000000000}"/>
  <bookViews>
    <workbookView xWindow="0" yWindow="500" windowWidth="38400" windowHeight="21100" activeTab="6" xr2:uid="{00000000-000D-0000-FFFF-FFFF00000000}"/>
  </bookViews>
  <sheets>
    <sheet name="Part 2 p1" sheetId="1" r:id="rId1"/>
    <sheet name="Part 2 p2" sheetId="2" r:id="rId2"/>
    <sheet name="Part 2 p3" sheetId="3" r:id="rId3"/>
    <sheet name="Part 3 p1" sheetId="4" r:id="rId4"/>
    <sheet name="Part 3 p2" sheetId="5" r:id="rId5"/>
    <sheet name="Part 4 P1" sheetId="6" r:id="rId6"/>
    <sheet name="Part 4 p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7" l="1"/>
  <c r="M8" i="7" s="1"/>
  <c r="K8" i="7"/>
  <c r="H8" i="7"/>
  <c r="G8" i="7"/>
  <c r="F8" i="7"/>
  <c r="J8" i="7" s="1"/>
  <c r="E8" i="7"/>
  <c r="I8" i="7" s="1"/>
  <c r="D8" i="7"/>
  <c r="C8" i="7"/>
  <c r="B8" i="7"/>
  <c r="A8" i="7"/>
  <c r="L8" i="6"/>
  <c r="M8" i="6" s="1"/>
  <c r="K8" i="6"/>
  <c r="H8" i="6"/>
  <c r="G8" i="6"/>
  <c r="F8" i="6"/>
  <c r="E8" i="6"/>
  <c r="I8" i="6" s="1"/>
  <c r="D8" i="6"/>
  <c r="C8" i="6"/>
  <c r="B8" i="6"/>
  <c r="J8" i="6" s="1"/>
  <c r="A8" i="6"/>
  <c r="F7" i="5"/>
  <c r="G7" i="5" s="1"/>
  <c r="E7" i="5"/>
  <c r="C7" i="5"/>
  <c r="D7" i="5" s="1"/>
  <c r="B7" i="5"/>
  <c r="A7" i="5"/>
  <c r="F7" i="4"/>
  <c r="G7" i="4" s="1"/>
  <c r="E7" i="4"/>
  <c r="C7" i="4"/>
  <c r="D7" i="4" s="1"/>
  <c r="B7" i="4"/>
  <c r="A7" i="4"/>
  <c r="G6" i="3"/>
  <c r="F6" i="3"/>
  <c r="E6" i="3"/>
  <c r="D6" i="3"/>
  <c r="C6" i="3"/>
  <c r="B6" i="3"/>
  <c r="A6" i="3"/>
  <c r="F6" i="2"/>
  <c r="G6" i="2" s="1"/>
  <c r="E6" i="2"/>
  <c r="C6" i="2"/>
  <c r="D6" i="2" s="1"/>
  <c r="B6" i="2"/>
  <c r="A6" i="2"/>
  <c r="F6" i="1"/>
  <c r="E6" i="1"/>
  <c r="C6" i="1"/>
  <c r="B6" i="1"/>
  <c r="A6" i="1"/>
  <c r="G6" i="1" l="1"/>
  <c r="D6" i="1"/>
</calcChain>
</file>

<file path=xl/sharedStrings.xml><?xml version="1.0" encoding="utf-8"?>
<sst xmlns="http://schemas.openxmlformats.org/spreadsheetml/2006/main" count="131" uniqueCount="42">
  <si>
    <t>1D Elastic 1</t>
  </si>
  <si>
    <t>m1</t>
  </si>
  <si>
    <t>m2</t>
  </si>
  <si>
    <t>V1 initial</t>
  </si>
  <si>
    <t>V1 Final</t>
  </si>
  <si>
    <t>v2 Final</t>
  </si>
  <si>
    <t>p1,initial</t>
  </si>
  <si>
    <t>p1,final</t>
  </si>
  <si>
    <t>p2,final</t>
  </si>
  <si>
    <t>Dp</t>
  </si>
  <si>
    <t>KEinitial</t>
  </si>
  <si>
    <t>KEfinal</t>
  </si>
  <si>
    <t>DKE</t>
  </si>
  <si>
    <t>1D Elastic 2</t>
  </si>
  <si>
    <t>1D Elastic 3</t>
  </si>
  <si>
    <t>1D Inelastic 1</t>
  </si>
  <si>
    <t>1D Inelastic 2</t>
  </si>
  <si>
    <t>v1x,initial</t>
  </si>
  <si>
    <t>v1y,initial</t>
  </si>
  <si>
    <t>v2x,initial</t>
  </si>
  <si>
    <t>v2y,initial</t>
  </si>
  <si>
    <t>v1x,final</t>
  </si>
  <si>
    <t>v1y,final</t>
  </si>
  <si>
    <t>v2x,final</t>
  </si>
  <si>
    <t>v2y,final</t>
  </si>
  <si>
    <t>p1x,initial</t>
  </si>
  <si>
    <t>p1y,initial</t>
  </si>
  <si>
    <t>p2x,initial</t>
  </si>
  <si>
    <t>p2y,initial</t>
  </si>
  <si>
    <t>p1x,final</t>
  </si>
  <si>
    <t>p1y,final</t>
  </si>
  <si>
    <t>p2x,final</t>
  </si>
  <si>
    <t>p2y,final</t>
  </si>
  <si>
    <t>Dpx</t>
  </si>
  <si>
    <t>Dpy</t>
  </si>
  <si>
    <t>puck 1(left)</t>
  </si>
  <si>
    <t>Puck 2 (right)</t>
  </si>
  <si>
    <t>Run #1</t>
  </si>
  <si>
    <t>x-Velocity (m/s)</t>
  </si>
  <si>
    <t>y-Velocity (m/s)</t>
  </si>
  <si>
    <t>puck 1 (left)</t>
  </si>
  <si>
    <t>puck 2(right)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</si>
</sst>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6"/>
      <color rgb="FF000000"/>
      <name val="&quot;Times New Roman&quot;"/>
    </font>
    <font>
      <sz val="16"/>
      <color rgb="FF000000"/>
      <name val="Symbol"/>
      <charset val="2"/>
    </font>
    <font>
      <sz val="10"/>
      <name val="Arial"/>
      <family val="2"/>
    </font>
    <font>
      <sz val="12"/>
      <color rgb="FF000000"/>
      <name val="&quot;Times New Roman&quot;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0" xfId="0" applyFont="1" applyAlignment="1"/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1" fillId="0" borderId="0" xfId="0" applyFont="1" applyAlignment="1"/>
    <xf numFmtId="0" fontId="0" fillId="0" borderId="0" xfId="0" applyFont="1" applyAlignment="1"/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152400</xdr:colOff>
      <xdr:row>15</xdr:row>
      <xdr:rowOff>152400</xdr:rowOff>
    </xdr:from>
    <xdr:ext cx="4333875" cy="419100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13</xdr:row>
      <xdr:rowOff>152400</xdr:rowOff>
    </xdr:from>
    <xdr:ext cx="4314825" cy="4191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1"/>
  <sheetViews>
    <sheetView zoomScale="150" zoomScaleNormal="150" workbookViewId="0">
      <selection activeCell="F17" sqref="F17"/>
    </sheetView>
  </sheetViews>
  <sheetFormatPr baseColWidth="10" defaultColWidth="12.6640625" defaultRowHeight="15.75" customHeight="1"/>
  <cols>
    <col min="5" max="5" width="15.5" customWidth="1"/>
    <col min="6" max="6" width="21" customWidth="1"/>
    <col min="7" max="7" width="16.1640625" customWidth="1"/>
  </cols>
  <sheetData>
    <row r="1" spans="1:8" ht="16">
      <c r="A1" s="2" t="s">
        <v>0</v>
      </c>
      <c r="B1" s="2"/>
      <c r="C1" s="2"/>
      <c r="D1" s="2"/>
      <c r="E1" s="2"/>
      <c r="H1" s="3"/>
    </row>
    <row r="2" spans="1:8" ht="1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8" ht="16">
      <c r="A3" s="5">
        <v>0.27</v>
      </c>
      <c r="B3" s="5">
        <v>0.27</v>
      </c>
      <c r="C3" s="5">
        <v>7.0999999999999994E-2</v>
      </c>
      <c r="D3" s="5">
        <v>1.1439999999999999</v>
      </c>
      <c r="E3" s="5">
        <v>-0.93300000000000005</v>
      </c>
    </row>
    <row r="4" spans="1:8" ht="16">
      <c r="A4" s="2"/>
      <c r="B4" s="2"/>
      <c r="C4" s="2"/>
      <c r="D4" s="2"/>
      <c r="E4" s="2"/>
    </row>
    <row r="5" spans="1:8" ht="15.75" customHeight="1">
      <c r="A5" s="6" t="s">
        <v>6</v>
      </c>
      <c r="B5" s="6" t="s">
        <v>7</v>
      </c>
      <c r="C5" s="6" t="s">
        <v>8</v>
      </c>
      <c r="D5" s="7" t="s">
        <v>9</v>
      </c>
      <c r="E5" s="6" t="s">
        <v>10</v>
      </c>
      <c r="F5" s="6" t="s">
        <v>11</v>
      </c>
      <c r="G5" s="7" t="s">
        <v>12</v>
      </c>
    </row>
    <row r="6" spans="1:8" ht="15.75" customHeight="1">
      <c r="A6" s="19">
        <f>A3*C3</f>
        <v>1.917E-2</v>
      </c>
      <c r="B6" s="19">
        <f t="shared" ref="B6:C6" si="0">A3*D3</f>
        <v>0.30887999999999999</v>
      </c>
      <c r="C6" s="19">
        <f t="shared" si="0"/>
        <v>-0.25191000000000002</v>
      </c>
      <c r="D6" s="19">
        <f>C6+B6 - A6</f>
        <v>3.7799999999999966E-2</v>
      </c>
      <c r="E6" s="19">
        <f>0.5*A3*C3^2</f>
        <v>6.8053500000000002E-4</v>
      </c>
      <c r="F6" s="19">
        <f>0.5*(A3*D3^2+B3*E3^2)</f>
        <v>0.29419537499999998</v>
      </c>
      <c r="G6" s="19">
        <f>F6-E6</f>
        <v>0.29351484</v>
      </c>
    </row>
    <row r="7" spans="1:8" ht="15.75" customHeight="1">
      <c r="A7" s="15"/>
      <c r="B7" s="15"/>
      <c r="C7" s="15"/>
      <c r="D7" s="15"/>
      <c r="E7" s="15"/>
      <c r="F7" s="15"/>
      <c r="G7" s="15"/>
    </row>
    <row r="8" spans="1:8" ht="15.75" customHeight="1">
      <c r="A8" s="16"/>
      <c r="B8" s="16"/>
      <c r="C8" s="16"/>
      <c r="D8" s="16"/>
      <c r="E8" s="16"/>
      <c r="F8" s="16"/>
      <c r="G8" s="16"/>
    </row>
    <row r="12" spans="1:8">
      <c r="A12" s="1"/>
      <c r="B12" s="2"/>
      <c r="C12" s="2"/>
      <c r="D12" s="2"/>
      <c r="E12" s="2"/>
    </row>
    <row r="13" spans="1:8">
      <c r="A13" s="4"/>
      <c r="B13" s="4"/>
      <c r="C13" s="4"/>
      <c r="D13" s="4"/>
      <c r="E13" s="4"/>
    </row>
    <row r="14" spans="1:8">
      <c r="A14" s="5"/>
      <c r="B14" s="5"/>
      <c r="C14" s="5"/>
      <c r="D14" s="5"/>
      <c r="E14" s="5"/>
    </row>
    <row r="15" spans="1:8">
      <c r="A15" s="2"/>
      <c r="B15" s="2"/>
      <c r="C15" s="2"/>
      <c r="D15" s="2"/>
      <c r="E15" s="2"/>
    </row>
    <row r="16" spans="1:8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1"/>
      <c r="B19" s="2"/>
      <c r="C19" s="2"/>
      <c r="D19" s="2"/>
      <c r="E19" s="2"/>
    </row>
    <row r="20" spans="1:5">
      <c r="A20" s="4"/>
      <c r="B20" s="4"/>
      <c r="C20" s="4"/>
      <c r="D20" s="4"/>
      <c r="E20" s="4"/>
    </row>
    <row r="21" spans="1:5">
      <c r="A21" s="5"/>
      <c r="B21" s="5"/>
      <c r="C21" s="5"/>
      <c r="D21" s="5"/>
      <c r="E21" s="5"/>
    </row>
  </sheetData>
  <mergeCells count="7">
    <mergeCell ref="F6:F8"/>
    <mergeCell ref="G6:G8"/>
    <mergeCell ref="A6:A8"/>
    <mergeCell ref="B6:B8"/>
    <mergeCell ref="C6:C8"/>
    <mergeCell ref="D6:D8"/>
    <mergeCell ref="E6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zoomScale="200" zoomScaleNormal="200" workbookViewId="0"/>
  </sheetViews>
  <sheetFormatPr baseColWidth="10" defaultColWidth="12.6640625" defaultRowHeight="15.75" customHeight="1"/>
  <cols>
    <col min="5" max="5" width="17" customWidth="1"/>
    <col min="6" max="6" width="18.6640625" customWidth="1"/>
    <col min="7" max="7" width="16.6640625" customWidth="1"/>
  </cols>
  <sheetData>
    <row r="1" spans="1:8">
      <c r="A1" s="1" t="s">
        <v>13</v>
      </c>
      <c r="B1" s="2"/>
      <c r="C1" s="2"/>
      <c r="D1" s="2"/>
      <c r="E1" s="2"/>
      <c r="H1" s="3"/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8">
      <c r="A3" s="5">
        <v>0.51870000000000005</v>
      </c>
      <c r="B3" s="5">
        <v>0.27</v>
      </c>
      <c r="C3" s="5">
        <v>3.7999999999999999E-2</v>
      </c>
      <c r="D3" s="5">
        <v>0.82199999999999995</v>
      </c>
      <c r="E3" s="5">
        <v>-0.79900000000000004</v>
      </c>
    </row>
    <row r="4" spans="1:8">
      <c r="A4" s="2"/>
      <c r="B4" s="2"/>
      <c r="C4" s="2"/>
      <c r="D4" s="2"/>
      <c r="E4" s="2"/>
    </row>
    <row r="5" spans="1:8" ht="15.75" customHeight="1">
      <c r="A5" s="6" t="s">
        <v>6</v>
      </c>
      <c r="B5" s="6" t="s">
        <v>7</v>
      </c>
      <c r="C5" s="6" t="s">
        <v>8</v>
      </c>
      <c r="D5" s="7" t="s">
        <v>9</v>
      </c>
      <c r="E5" s="6" t="s">
        <v>10</v>
      </c>
      <c r="F5" s="6" t="s">
        <v>11</v>
      </c>
      <c r="G5" s="7" t="s">
        <v>12</v>
      </c>
    </row>
    <row r="6" spans="1:8" ht="15.75" customHeight="1">
      <c r="A6" s="14">
        <f>A3*C3</f>
        <v>1.9710600000000002E-2</v>
      </c>
      <c r="B6" s="14">
        <f t="shared" ref="B6:C6" si="0">A3*D3</f>
        <v>0.42637140000000001</v>
      </c>
      <c r="C6" s="14">
        <f t="shared" si="0"/>
        <v>-0.21573000000000003</v>
      </c>
      <c r="D6" s="14">
        <f>C6+B6 - A6</f>
        <v>0.19093079999999998</v>
      </c>
      <c r="E6" s="14">
        <f>0.5*A3*C3^2</f>
        <v>3.7450140000000004E-4</v>
      </c>
      <c r="F6" s="14">
        <f>0.5*(A3*D3^2+B3*E3^2)</f>
        <v>0.2614227804</v>
      </c>
      <c r="G6" s="14">
        <f>F6-E6</f>
        <v>0.26104827899999999</v>
      </c>
    </row>
    <row r="7" spans="1:8" ht="15.75" customHeight="1">
      <c r="A7" s="15"/>
      <c r="B7" s="15"/>
      <c r="C7" s="15"/>
      <c r="D7" s="15"/>
      <c r="E7" s="15"/>
      <c r="F7" s="15"/>
      <c r="G7" s="15"/>
    </row>
    <row r="8" spans="1:8" ht="15.75" customHeight="1">
      <c r="A8" s="16"/>
      <c r="B8" s="16"/>
      <c r="C8" s="16"/>
      <c r="D8" s="16"/>
      <c r="E8" s="16"/>
      <c r="F8" s="16"/>
      <c r="G8" s="16"/>
    </row>
    <row r="15" spans="1:8">
      <c r="A15" s="2"/>
      <c r="B15" s="2"/>
      <c r="C15" s="2"/>
      <c r="D15" s="2"/>
      <c r="E15" s="2"/>
    </row>
    <row r="16" spans="1:8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1"/>
      <c r="B19" s="2"/>
      <c r="C19" s="2"/>
      <c r="D19" s="2"/>
      <c r="E19" s="2"/>
    </row>
    <row r="20" spans="1:5">
      <c r="A20" s="4"/>
      <c r="B20" s="4"/>
      <c r="C20" s="4"/>
      <c r="D20" s="4"/>
      <c r="E20" s="4"/>
    </row>
    <row r="21" spans="1:5">
      <c r="A21" s="5"/>
      <c r="B21" s="5"/>
      <c r="C21" s="5"/>
      <c r="D21" s="5"/>
      <c r="E21" s="5"/>
    </row>
  </sheetData>
  <mergeCells count="7">
    <mergeCell ref="F6:F8"/>
    <mergeCell ref="G6:G8"/>
    <mergeCell ref="A6:A8"/>
    <mergeCell ref="B6:B8"/>
    <mergeCell ref="C6:C8"/>
    <mergeCell ref="D6:D8"/>
    <mergeCell ref="E6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8"/>
  <sheetViews>
    <sheetView zoomScale="190" zoomScaleNormal="190" workbookViewId="0"/>
  </sheetViews>
  <sheetFormatPr baseColWidth="10" defaultColWidth="12.6640625" defaultRowHeight="15.75" customHeight="1"/>
  <cols>
    <col min="5" max="5" width="17.1640625" customWidth="1"/>
    <col min="6" max="6" width="17.6640625" customWidth="1"/>
    <col min="7" max="7" width="15.5" customWidth="1"/>
  </cols>
  <sheetData>
    <row r="1" spans="1:7">
      <c r="A1" s="1" t="s">
        <v>14</v>
      </c>
      <c r="B1" s="2"/>
      <c r="C1" s="2"/>
      <c r="D1" s="2"/>
      <c r="E1" s="2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7">
      <c r="A3" s="5">
        <v>0.51870000000000005</v>
      </c>
      <c r="B3" s="5">
        <v>0.76439999999999997</v>
      </c>
      <c r="C3" s="5">
        <v>0.04</v>
      </c>
      <c r="D3" s="5">
        <v>0.73899999999999999</v>
      </c>
      <c r="E3" s="5">
        <v>-0.34100000000000003</v>
      </c>
    </row>
    <row r="4" spans="1:7">
      <c r="A4" s="2"/>
      <c r="B4" s="2"/>
      <c r="C4" s="2"/>
      <c r="D4" s="2"/>
      <c r="E4" s="2"/>
    </row>
    <row r="5" spans="1:7" ht="15.75" customHeight="1">
      <c r="A5" s="6" t="s">
        <v>6</v>
      </c>
      <c r="B5" s="6" t="s">
        <v>7</v>
      </c>
      <c r="C5" s="6" t="s">
        <v>8</v>
      </c>
      <c r="D5" s="7" t="s">
        <v>9</v>
      </c>
      <c r="E5" s="6" t="s">
        <v>10</v>
      </c>
      <c r="F5" s="6" t="s">
        <v>11</v>
      </c>
      <c r="G5" s="7" t="s">
        <v>12</v>
      </c>
    </row>
    <row r="6" spans="1:7" ht="15.75" customHeight="1">
      <c r="A6" s="14">
        <f>A3*C3</f>
        <v>2.0748000000000003E-2</v>
      </c>
      <c r="B6" s="14">
        <f t="shared" ref="B6:C6" si="0">A3*D3</f>
        <v>0.38331930000000003</v>
      </c>
      <c r="C6" s="14">
        <f t="shared" si="0"/>
        <v>-0.26066040000000001</v>
      </c>
      <c r="D6" s="14">
        <f>C6+B6 - A6</f>
        <v>0.10191090000000001</v>
      </c>
      <c r="E6" s="14">
        <f>0.5*A3*C3^2</f>
        <v>4.1496000000000008E-4</v>
      </c>
      <c r="F6" s="14">
        <f>0.5*(A3*D3^2+B3*E3^2)</f>
        <v>0.18607907955000003</v>
      </c>
      <c r="G6" s="14">
        <f>F6-E6</f>
        <v>0.18566411955000003</v>
      </c>
    </row>
    <row r="7" spans="1:7" ht="15.75" customHeight="1">
      <c r="A7" s="15"/>
      <c r="B7" s="15"/>
      <c r="C7" s="15"/>
      <c r="D7" s="15"/>
      <c r="E7" s="15"/>
      <c r="F7" s="15"/>
      <c r="G7" s="15"/>
    </row>
    <row r="8" spans="1:7" ht="15.75" customHeight="1">
      <c r="A8" s="16"/>
      <c r="B8" s="16"/>
      <c r="C8" s="16"/>
      <c r="D8" s="16"/>
      <c r="E8" s="16"/>
      <c r="F8" s="16"/>
      <c r="G8" s="16"/>
    </row>
    <row r="12" spans="1:7">
      <c r="A12" s="1"/>
      <c r="B12" s="2"/>
      <c r="C12" s="2"/>
      <c r="D12" s="2"/>
      <c r="E12" s="2"/>
    </row>
    <row r="13" spans="1:7">
      <c r="A13" s="4"/>
      <c r="B13" s="4"/>
      <c r="C13" s="4"/>
      <c r="D13" s="4"/>
      <c r="E13" s="4"/>
    </row>
    <row r="14" spans="1:7">
      <c r="A14" s="5"/>
      <c r="B14" s="5"/>
      <c r="C14" s="5"/>
      <c r="D14" s="5"/>
      <c r="E14" s="5"/>
    </row>
    <row r="15" spans="1:7">
      <c r="A15" s="2"/>
      <c r="B15" s="2"/>
      <c r="C15" s="2"/>
      <c r="D15" s="2"/>
      <c r="E15" s="2"/>
    </row>
    <row r="16" spans="1:7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</sheetData>
  <mergeCells count="7">
    <mergeCell ref="F6:F8"/>
    <mergeCell ref="G6:G8"/>
    <mergeCell ref="A6:A8"/>
    <mergeCell ref="B6:B8"/>
    <mergeCell ref="C6:C8"/>
    <mergeCell ref="D6:D8"/>
    <mergeCell ref="E6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"/>
  <sheetViews>
    <sheetView zoomScale="190" zoomScaleNormal="190" workbookViewId="0">
      <selection sqref="A1:B1"/>
    </sheetView>
  </sheetViews>
  <sheetFormatPr baseColWidth="10" defaultColWidth="12.6640625" defaultRowHeight="15.75" customHeight="1"/>
  <sheetData>
    <row r="1" spans="1:7">
      <c r="A1" s="17" t="s">
        <v>15</v>
      </c>
      <c r="B1" s="18"/>
      <c r="C1" s="2"/>
      <c r="D1" s="2"/>
      <c r="E1" s="2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7">
      <c r="A3" s="5">
        <v>0.27</v>
      </c>
      <c r="B3" s="5">
        <v>0.27</v>
      </c>
      <c r="C3" s="5">
        <v>5.37</v>
      </c>
      <c r="D3" s="5">
        <v>2.4300000000000002</v>
      </c>
      <c r="E3" s="5">
        <v>2.4300000000000002</v>
      </c>
    </row>
    <row r="4" spans="1:7">
      <c r="A4" s="2"/>
      <c r="B4" s="2"/>
      <c r="C4" s="2"/>
      <c r="D4" s="2"/>
      <c r="E4" s="2"/>
    </row>
    <row r="5" spans="1:7">
      <c r="A5" s="2"/>
      <c r="B5" s="2"/>
      <c r="C5" s="2"/>
      <c r="D5" s="2"/>
      <c r="E5" s="2"/>
    </row>
    <row r="6" spans="1:7" ht="15.75" customHeight="1">
      <c r="A6" s="6" t="s">
        <v>6</v>
      </c>
      <c r="B6" s="6" t="s">
        <v>7</v>
      </c>
      <c r="C6" s="6" t="s">
        <v>8</v>
      </c>
      <c r="D6" s="7" t="s">
        <v>9</v>
      </c>
      <c r="E6" s="6" t="s">
        <v>10</v>
      </c>
      <c r="F6" s="6" t="s">
        <v>11</v>
      </c>
      <c r="G6" s="7" t="s">
        <v>12</v>
      </c>
    </row>
    <row r="7" spans="1:7" ht="15.75" customHeight="1">
      <c r="A7" s="14">
        <f>A3*C3</f>
        <v>1.4499000000000002</v>
      </c>
      <c r="B7" s="14">
        <f t="shared" ref="B7:C7" si="0">A3*D3</f>
        <v>0.65610000000000013</v>
      </c>
      <c r="C7" s="14">
        <f t="shared" si="0"/>
        <v>0.65610000000000013</v>
      </c>
      <c r="D7" s="14">
        <f>C7+B7 - A7</f>
        <v>-0.13769999999999993</v>
      </c>
      <c r="E7" s="14">
        <f>0.5*A3*C3^2</f>
        <v>3.8929815000000003</v>
      </c>
      <c r="F7" s="14">
        <f>0.5*(A3*D3^2+B3*E3^2)</f>
        <v>1.5943230000000002</v>
      </c>
      <c r="G7" s="14">
        <f>F7-E7</f>
        <v>-2.2986585000000002</v>
      </c>
    </row>
    <row r="8" spans="1:7" ht="15.75" customHeight="1">
      <c r="A8" s="15"/>
      <c r="B8" s="15"/>
      <c r="C8" s="15"/>
      <c r="D8" s="15"/>
      <c r="E8" s="15"/>
      <c r="F8" s="15"/>
      <c r="G8" s="15"/>
    </row>
    <row r="9" spans="1:7" ht="15.75" customHeight="1">
      <c r="A9" s="16"/>
      <c r="B9" s="16"/>
      <c r="C9" s="16"/>
      <c r="D9" s="16"/>
      <c r="E9" s="16"/>
      <c r="F9" s="16"/>
      <c r="G9" s="16"/>
    </row>
  </sheetData>
  <mergeCells count="8">
    <mergeCell ref="E7:E9"/>
    <mergeCell ref="F7:F9"/>
    <mergeCell ref="G7:G9"/>
    <mergeCell ref="A1:B1"/>
    <mergeCell ref="A7:A9"/>
    <mergeCell ref="B7:B9"/>
    <mergeCell ref="C7:C9"/>
    <mergeCell ref="D7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9"/>
  <sheetViews>
    <sheetView zoomScale="180" zoomScaleNormal="180" workbookViewId="0">
      <selection sqref="A1:B1"/>
    </sheetView>
  </sheetViews>
  <sheetFormatPr baseColWidth="10" defaultColWidth="12.6640625" defaultRowHeight="15.75" customHeight="1"/>
  <cols>
    <col min="5" max="6" width="18.83203125" customWidth="1"/>
    <col min="7" max="7" width="16.83203125" customWidth="1"/>
  </cols>
  <sheetData>
    <row r="1" spans="1:8">
      <c r="A1" s="17" t="s">
        <v>16</v>
      </c>
      <c r="B1" s="18"/>
      <c r="C1" s="2"/>
      <c r="D1" s="2"/>
      <c r="E1" s="2"/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8">
      <c r="A3" s="5">
        <v>0.51870000000000005</v>
      </c>
      <c r="B3" s="5">
        <v>0.27</v>
      </c>
      <c r="C3" s="5">
        <v>0.21299999999999999</v>
      </c>
      <c r="D3" s="5">
        <v>0.127</v>
      </c>
      <c r="E3" s="5">
        <v>0.126</v>
      </c>
    </row>
    <row r="4" spans="1:8">
      <c r="A4" s="2"/>
      <c r="B4" s="2"/>
      <c r="C4" s="2"/>
      <c r="D4" s="2"/>
      <c r="E4" s="2"/>
    </row>
    <row r="5" spans="1:8">
      <c r="A5" s="2"/>
      <c r="B5" s="2"/>
      <c r="C5" s="2"/>
      <c r="D5" s="2"/>
      <c r="E5" s="2"/>
    </row>
    <row r="6" spans="1:8" ht="15.75" customHeight="1">
      <c r="A6" s="6" t="s">
        <v>6</v>
      </c>
      <c r="B6" s="6" t="s">
        <v>7</v>
      </c>
      <c r="C6" s="6" t="s">
        <v>8</v>
      </c>
      <c r="D6" s="7" t="s">
        <v>9</v>
      </c>
      <c r="E6" s="6" t="s">
        <v>10</v>
      </c>
      <c r="F6" s="6" t="s">
        <v>11</v>
      </c>
      <c r="G6" s="7" t="s">
        <v>12</v>
      </c>
    </row>
    <row r="7" spans="1:8" ht="15.75" customHeight="1">
      <c r="A7" s="14">
        <f>A3*C3</f>
        <v>0.11048310000000001</v>
      </c>
      <c r="B7" s="14">
        <f t="shared" ref="B7:C7" si="0">A3*D3</f>
        <v>6.5874900000000014E-2</v>
      </c>
      <c r="C7" s="14">
        <f t="shared" si="0"/>
        <v>3.4020000000000002E-2</v>
      </c>
      <c r="D7" s="14">
        <f>C7+B7 - A7</f>
        <v>-1.0588200000000006E-2</v>
      </c>
      <c r="E7" s="14">
        <f>0.5*A3*C3^2</f>
        <v>1.1766450150000001E-2</v>
      </c>
      <c r="F7" s="14">
        <f>0.5*(A3*D3^2+B3*E3^2)</f>
        <v>6.3263161500000005E-3</v>
      </c>
      <c r="G7" s="14">
        <f>F7-E7</f>
        <v>-5.440134000000001E-3</v>
      </c>
      <c r="H7" s="3">
        <v>4</v>
      </c>
    </row>
    <row r="8" spans="1:8" ht="15.75" customHeight="1">
      <c r="A8" s="15"/>
      <c r="B8" s="15"/>
      <c r="C8" s="15"/>
      <c r="D8" s="15"/>
      <c r="E8" s="15"/>
      <c r="F8" s="15"/>
      <c r="G8" s="15"/>
    </row>
    <row r="9" spans="1:8" ht="15.75" customHeight="1">
      <c r="A9" s="16"/>
      <c r="B9" s="16"/>
      <c r="C9" s="16"/>
      <c r="D9" s="16"/>
      <c r="E9" s="16"/>
      <c r="F9" s="16"/>
      <c r="G9" s="16"/>
    </row>
  </sheetData>
  <mergeCells count="8">
    <mergeCell ref="E7:E9"/>
    <mergeCell ref="F7:F9"/>
    <mergeCell ref="G7:G9"/>
    <mergeCell ref="A1:B1"/>
    <mergeCell ref="A7:A9"/>
    <mergeCell ref="B7:B9"/>
    <mergeCell ref="C7:C9"/>
    <mergeCell ref="D7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65"/>
  <sheetViews>
    <sheetView workbookViewId="0">
      <selection activeCell="F49" sqref="F49"/>
    </sheetView>
  </sheetViews>
  <sheetFormatPr baseColWidth="10" defaultColWidth="12.6640625" defaultRowHeight="15.75" customHeight="1"/>
  <cols>
    <col min="10" max="10" width="12.6640625" customWidth="1"/>
    <col min="11" max="11" width="20.6640625" customWidth="1"/>
    <col min="12" max="12" width="18.1640625" customWidth="1"/>
    <col min="13" max="13" width="21" customWidth="1"/>
  </cols>
  <sheetData>
    <row r="1" spans="1:14">
      <c r="A1" s="8" t="s">
        <v>1</v>
      </c>
      <c r="B1" s="6" t="s">
        <v>2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2"/>
      <c r="L1" s="2"/>
      <c r="M1" s="2"/>
      <c r="N1" s="2"/>
    </row>
    <row r="2" spans="1:14">
      <c r="A2" s="9">
        <v>5.0599999999999999E-2</v>
      </c>
      <c r="B2" s="10">
        <v>5.0599999999999999E-2</v>
      </c>
      <c r="C2" s="10">
        <v>0.76</v>
      </c>
      <c r="D2" s="10">
        <v>0.67</v>
      </c>
      <c r="E2" s="10">
        <v>0.06</v>
      </c>
      <c r="F2" s="10">
        <v>0.09</v>
      </c>
      <c r="G2" s="10">
        <v>-0.53</v>
      </c>
      <c r="H2" s="10">
        <v>0.47</v>
      </c>
      <c r="I2" s="10">
        <v>0.82</v>
      </c>
      <c r="J2" s="10">
        <v>0.73</v>
      </c>
      <c r="K2" s="2"/>
      <c r="L2" s="2"/>
      <c r="M2" s="2"/>
      <c r="N2" s="2"/>
    </row>
    <row r="3" spans="1:14">
      <c r="A3" s="11"/>
      <c r="B3" s="12"/>
      <c r="C3" s="12"/>
      <c r="D3" s="12"/>
      <c r="E3" s="12"/>
      <c r="F3" s="12"/>
      <c r="G3" s="12"/>
      <c r="H3" s="12"/>
      <c r="I3" s="12"/>
      <c r="J3" s="12"/>
      <c r="K3" s="2"/>
      <c r="L3" s="2"/>
      <c r="M3" s="2"/>
      <c r="N3" s="2"/>
    </row>
    <row r="4" spans="1:14">
      <c r="A4" s="11"/>
      <c r="B4" s="12"/>
      <c r="C4" s="12"/>
      <c r="D4" s="12"/>
      <c r="E4" s="12"/>
      <c r="F4" s="12"/>
      <c r="G4" s="12"/>
      <c r="H4" s="12"/>
      <c r="I4" s="12"/>
      <c r="J4" s="12"/>
      <c r="K4" s="2"/>
      <c r="L4" s="2"/>
      <c r="M4" s="2"/>
      <c r="N4" s="2"/>
    </row>
    <row r="5" spans="1:14">
      <c r="A5" s="1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5.75" customHeight="1">
      <c r="A7" s="6" t="s">
        <v>25</v>
      </c>
      <c r="B7" s="6" t="s">
        <v>26</v>
      </c>
      <c r="C7" s="6" t="s">
        <v>27</v>
      </c>
      <c r="D7" s="6" t="s">
        <v>28</v>
      </c>
      <c r="E7" s="6" t="s">
        <v>29</v>
      </c>
      <c r="F7" s="6" t="s">
        <v>30</v>
      </c>
      <c r="G7" s="6" t="s">
        <v>31</v>
      </c>
      <c r="H7" s="6" t="s">
        <v>32</v>
      </c>
      <c r="I7" s="7" t="s">
        <v>33</v>
      </c>
      <c r="J7" s="7" t="s">
        <v>34</v>
      </c>
      <c r="K7" s="6" t="s">
        <v>10</v>
      </c>
      <c r="L7" s="6" t="s">
        <v>11</v>
      </c>
      <c r="M7" s="7" t="s">
        <v>12</v>
      </c>
      <c r="N7" s="2"/>
    </row>
    <row r="8" spans="1:14">
      <c r="A8" s="14">
        <f>A2*C2</f>
        <v>3.8455999999999997E-2</v>
      </c>
      <c r="B8" s="14">
        <f t="shared" ref="B8:C8" si="0">A2*D2</f>
        <v>3.3902000000000002E-2</v>
      </c>
      <c r="C8" s="14">
        <f t="shared" si="0"/>
        <v>3.0359999999999996E-3</v>
      </c>
      <c r="D8" s="14">
        <f>B2*F2</f>
        <v>4.5539999999999999E-3</v>
      </c>
      <c r="E8" s="14">
        <f>A2*G2</f>
        <v>-2.6818000000000002E-2</v>
      </c>
      <c r="F8" s="14">
        <f t="shared" ref="F8:G8" si="1">A2*H2</f>
        <v>2.3781999999999998E-2</v>
      </c>
      <c r="G8" s="14">
        <f t="shared" si="1"/>
        <v>4.1491999999999994E-2</v>
      </c>
      <c r="H8" s="14">
        <f>B2*J2</f>
        <v>3.6937999999999999E-2</v>
      </c>
      <c r="I8" s="14">
        <f t="shared" ref="I8:J8" si="2">(E8+G8)-(A8+C8)</f>
        <v>-2.6818000000000002E-2</v>
      </c>
      <c r="J8" s="14">
        <f t="shared" si="2"/>
        <v>2.2263999999999992E-2</v>
      </c>
      <c r="K8" s="14">
        <f>0.5*(A2*(C2^2+E2^2)+B2*(B2^2+F2^2))</f>
        <v>1.4974067108000002E-2</v>
      </c>
      <c r="L8" s="14">
        <f>0.5*(A2*(G2^2+I2^2)+B2*(H2^2+J2^2))</f>
        <v>4.3189629999999993E-2</v>
      </c>
      <c r="M8" s="14">
        <f>L8-K8</f>
        <v>2.8215562891999991E-2</v>
      </c>
      <c r="N8" s="2"/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"/>
    </row>
    <row r="10" spans="1:14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"/>
    </row>
    <row r="12" spans="1:14" ht="15.75" customHeight="1">
      <c r="A12" s="3" t="s">
        <v>35</v>
      </c>
      <c r="C12" s="3" t="s">
        <v>36</v>
      </c>
    </row>
    <row r="13" spans="1:14" ht="15.75" customHeight="1">
      <c r="A13" s="3" t="s">
        <v>37</v>
      </c>
      <c r="B13" s="3" t="s">
        <v>37</v>
      </c>
      <c r="C13" s="3" t="s">
        <v>37</v>
      </c>
      <c r="D13" s="3" t="s">
        <v>37</v>
      </c>
    </row>
    <row r="14" spans="1:14" ht="15.75" customHeight="1">
      <c r="A14" s="3" t="s">
        <v>38</v>
      </c>
      <c r="B14" s="3" t="s">
        <v>39</v>
      </c>
      <c r="C14" s="3" t="s">
        <v>38</v>
      </c>
      <c r="D14" s="3" t="s">
        <v>39</v>
      </c>
    </row>
    <row r="15" spans="1:14" ht="15.75" customHeight="1">
      <c r="A15" s="3">
        <v>0</v>
      </c>
      <c r="B15" s="3">
        <v>0</v>
      </c>
      <c r="C15" s="3">
        <v>0.03</v>
      </c>
      <c r="D15" s="3">
        <v>-0.03</v>
      </c>
    </row>
    <row r="16" spans="1:14" ht="15.75" customHeight="1">
      <c r="A16" s="3">
        <v>0</v>
      </c>
      <c r="B16" s="3">
        <v>0</v>
      </c>
      <c r="C16" s="3">
        <v>0</v>
      </c>
      <c r="D16" s="3">
        <v>0.03</v>
      </c>
    </row>
    <row r="17" spans="1:4" ht="15.75" customHeight="1">
      <c r="A17" s="3">
        <v>0</v>
      </c>
      <c r="B17" s="3">
        <v>0</v>
      </c>
      <c r="C17" s="3">
        <v>0</v>
      </c>
      <c r="D17" s="3">
        <v>0.06</v>
      </c>
    </row>
    <row r="18" spans="1:4" ht="15.75" customHeight="1">
      <c r="A18" s="3">
        <v>0</v>
      </c>
      <c r="B18" s="3">
        <v>0</v>
      </c>
      <c r="C18" s="3">
        <v>0</v>
      </c>
      <c r="D18" s="3">
        <v>0.09</v>
      </c>
    </row>
    <row r="19" spans="1:4" ht="15.75" customHeight="1">
      <c r="A19" s="3">
        <v>0</v>
      </c>
      <c r="B19" s="3">
        <v>0.03</v>
      </c>
      <c r="C19" s="3">
        <v>0</v>
      </c>
      <c r="D19" s="3">
        <v>0.09</v>
      </c>
    </row>
    <row r="20" spans="1:4" ht="15.75" customHeight="1">
      <c r="A20" s="3">
        <v>0</v>
      </c>
      <c r="B20" s="3">
        <v>0.06</v>
      </c>
      <c r="C20" s="3">
        <v>0</v>
      </c>
      <c r="D20" s="3">
        <v>0.06</v>
      </c>
    </row>
    <row r="21" spans="1:4" ht="15.75" customHeight="1">
      <c r="A21" s="3">
        <v>0</v>
      </c>
      <c r="B21" s="3">
        <v>0.09</v>
      </c>
      <c r="C21" s="3">
        <v>0</v>
      </c>
      <c r="D21" s="3">
        <v>0.06</v>
      </c>
    </row>
    <row r="22" spans="1:4" ht="15.75" customHeight="1">
      <c r="A22" s="3">
        <v>0</v>
      </c>
      <c r="B22" s="3">
        <v>0.09</v>
      </c>
      <c r="C22" s="3">
        <v>0</v>
      </c>
      <c r="D22" s="3">
        <v>0.06</v>
      </c>
    </row>
    <row r="23" spans="1:4" ht="15.75" customHeight="1">
      <c r="A23" s="3">
        <v>0</v>
      </c>
      <c r="B23" s="3">
        <v>0.06</v>
      </c>
      <c r="C23" s="3">
        <v>0</v>
      </c>
      <c r="D23" s="3">
        <v>0.06</v>
      </c>
    </row>
    <row r="24" spans="1:4" ht="15.75" customHeight="1">
      <c r="A24" s="3">
        <v>0</v>
      </c>
      <c r="B24" s="3">
        <v>0.06</v>
      </c>
      <c r="C24" s="3">
        <v>0</v>
      </c>
      <c r="D24" s="3">
        <v>0.06</v>
      </c>
    </row>
    <row r="25" spans="1:4" ht="15.75" customHeight="1">
      <c r="A25" s="3">
        <v>0</v>
      </c>
      <c r="B25" s="3">
        <v>0.06</v>
      </c>
      <c r="C25" s="3">
        <v>0</v>
      </c>
      <c r="D25" s="3">
        <v>0.03</v>
      </c>
    </row>
    <row r="26" spans="1:4" ht="15.75" customHeight="1">
      <c r="A26" s="3">
        <v>0</v>
      </c>
      <c r="B26" s="3">
        <v>0.06</v>
      </c>
      <c r="C26" s="3">
        <v>0.03</v>
      </c>
      <c r="D26" s="3">
        <v>0.03</v>
      </c>
    </row>
    <row r="27" spans="1:4" ht="15.75" customHeight="1">
      <c r="A27" s="3">
        <v>0</v>
      </c>
      <c r="B27" s="3">
        <v>0.06</v>
      </c>
      <c r="C27" s="3">
        <v>0.23</v>
      </c>
      <c r="D27" s="3">
        <v>0.21</v>
      </c>
    </row>
    <row r="28" spans="1:4" ht="15.75" customHeight="1">
      <c r="A28" s="3">
        <v>0</v>
      </c>
      <c r="B28" s="3">
        <v>0.03</v>
      </c>
      <c r="C28" s="3">
        <v>0.76</v>
      </c>
      <c r="D28" s="3">
        <v>0.67</v>
      </c>
    </row>
    <row r="29" spans="1:4" ht="15.75" customHeight="1">
      <c r="A29" s="3">
        <v>0.03</v>
      </c>
      <c r="B29" s="3">
        <v>0.03</v>
      </c>
      <c r="C29" s="3">
        <v>1.1100000000000001</v>
      </c>
      <c r="D29" s="3">
        <v>1</v>
      </c>
    </row>
    <row r="30" spans="1:4" ht="15.75" customHeight="1">
      <c r="A30" s="3">
        <v>0.23</v>
      </c>
      <c r="B30" s="3">
        <v>0.21</v>
      </c>
      <c r="C30" s="3">
        <v>1.1100000000000001</v>
      </c>
      <c r="D30" s="3">
        <v>1</v>
      </c>
    </row>
    <row r="31" spans="1:4" ht="15.75" customHeight="1">
      <c r="A31" s="3">
        <v>0.76</v>
      </c>
      <c r="B31" s="3">
        <v>0.67</v>
      </c>
      <c r="C31" s="3">
        <v>0.82</v>
      </c>
      <c r="D31" s="3">
        <v>0.73</v>
      </c>
    </row>
    <row r="32" spans="1:4" ht="15.75" customHeight="1">
      <c r="A32" s="3">
        <v>1.1100000000000001</v>
      </c>
      <c r="B32" s="3">
        <v>1</v>
      </c>
      <c r="C32" s="3">
        <v>0.53</v>
      </c>
      <c r="D32" s="3">
        <v>0.47</v>
      </c>
    </row>
    <row r="33" spans="1:4" ht="15.75" customHeight="1">
      <c r="A33" s="3">
        <v>1.1100000000000001</v>
      </c>
      <c r="B33" s="3">
        <v>1</v>
      </c>
      <c r="C33" s="3">
        <v>0.82</v>
      </c>
      <c r="D33" s="3">
        <v>0.73</v>
      </c>
    </row>
    <row r="34" spans="1:4" ht="15.75" customHeight="1">
      <c r="A34" s="3">
        <v>0.82</v>
      </c>
      <c r="B34" s="3">
        <v>0.73</v>
      </c>
      <c r="C34" s="3">
        <v>0.82</v>
      </c>
      <c r="D34" s="3">
        <v>0.73</v>
      </c>
    </row>
    <row r="35" spans="1:4" ht="15.75" customHeight="1">
      <c r="A35" s="3">
        <v>0.53</v>
      </c>
      <c r="B35" s="3">
        <v>0.47</v>
      </c>
      <c r="C35" s="3">
        <v>0.82</v>
      </c>
      <c r="D35" s="3">
        <v>0.73</v>
      </c>
    </row>
    <row r="36" spans="1:4" ht="15.75" customHeight="1">
      <c r="A36" s="3">
        <v>0.82</v>
      </c>
      <c r="B36" s="3">
        <v>0.73</v>
      </c>
      <c r="C36" s="3">
        <v>1.1100000000000001</v>
      </c>
      <c r="D36" s="3">
        <v>1</v>
      </c>
    </row>
    <row r="37" spans="1:4" ht="15.75" customHeight="1">
      <c r="A37" s="3">
        <v>0.82</v>
      </c>
      <c r="B37" s="3">
        <v>0.73</v>
      </c>
      <c r="C37" s="3">
        <v>0.82</v>
      </c>
      <c r="D37" s="3">
        <v>0.73</v>
      </c>
    </row>
    <row r="38" spans="1:4" ht="15.75" customHeight="1">
      <c r="A38" s="3">
        <v>0.82</v>
      </c>
      <c r="B38" s="3">
        <v>0.73</v>
      </c>
      <c r="C38" s="3">
        <v>0.53</v>
      </c>
      <c r="D38" s="3">
        <v>0.47</v>
      </c>
    </row>
    <row r="39" spans="1:4" ht="15.75" customHeight="1">
      <c r="A39" s="3">
        <v>1.1100000000000001</v>
      </c>
      <c r="B39" s="3">
        <v>1</v>
      </c>
      <c r="C39" s="3">
        <v>0.82</v>
      </c>
      <c r="D39" s="3">
        <v>0.73</v>
      </c>
    </row>
    <row r="40" spans="1:4" ht="15.75" customHeight="1">
      <c r="A40" s="3">
        <v>0.82</v>
      </c>
      <c r="B40" s="3">
        <v>0.73</v>
      </c>
      <c r="C40" s="3">
        <v>0.82</v>
      </c>
      <c r="D40" s="3">
        <v>0.73</v>
      </c>
    </row>
    <row r="41" spans="1:4" ht="15.75" customHeight="1">
      <c r="A41" s="3">
        <v>0.53</v>
      </c>
      <c r="B41" s="3">
        <v>0.47</v>
      </c>
      <c r="C41" s="3">
        <v>0.53</v>
      </c>
      <c r="D41" s="3">
        <v>0.47</v>
      </c>
    </row>
    <row r="42" spans="1:4" ht="15.75" customHeight="1">
      <c r="A42" s="3">
        <v>0.82</v>
      </c>
      <c r="B42" s="3">
        <v>0.73</v>
      </c>
      <c r="C42" s="3">
        <v>1.08</v>
      </c>
      <c r="D42" s="3">
        <v>0.97</v>
      </c>
    </row>
    <row r="43" spans="1:4" ht="15.75" customHeight="1">
      <c r="A43" s="3">
        <v>0.82</v>
      </c>
      <c r="B43" s="3">
        <v>0.73</v>
      </c>
      <c r="C43" s="3">
        <v>1.38</v>
      </c>
      <c r="D43" s="3">
        <v>1.23</v>
      </c>
    </row>
    <row r="44" spans="1:4" ht="15.75" customHeight="1">
      <c r="A44" s="3">
        <v>0.53</v>
      </c>
      <c r="B44" s="3">
        <v>0.47</v>
      </c>
      <c r="C44" s="3">
        <v>0.82</v>
      </c>
      <c r="D44" s="3">
        <v>0.73</v>
      </c>
    </row>
    <row r="45" spans="1:4" ht="15.75" customHeight="1">
      <c r="A45" s="3">
        <v>1.08</v>
      </c>
      <c r="B45" s="3">
        <v>0.97</v>
      </c>
      <c r="C45" s="3">
        <v>0.53</v>
      </c>
      <c r="D45" s="3">
        <v>0.47</v>
      </c>
    </row>
    <row r="46" spans="1:4" ht="15.75" customHeight="1">
      <c r="A46" s="3">
        <v>1.38</v>
      </c>
      <c r="B46" s="3">
        <v>1.23</v>
      </c>
      <c r="C46" s="3">
        <v>0.82</v>
      </c>
      <c r="D46" s="3">
        <v>0.7</v>
      </c>
    </row>
    <row r="47" spans="1:4" ht="15.75" customHeight="1">
      <c r="A47" s="3">
        <v>0.82</v>
      </c>
      <c r="B47" s="3">
        <v>0.73</v>
      </c>
      <c r="C47" s="3">
        <v>0.82</v>
      </c>
      <c r="D47" s="3">
        <v>0.7</v>
      </c>
    </row>
    <row r="48" spans="1:4" ht="15.75" customHeight="1">
      <c r="A48" s="3">
        <v>0.53</v>
      </c>
      <c r="B48" s="3">
        <v>0.47</v>
      </c>
      <c r="C48" s="3">
        <v>0.82</v>
      </c>
      <c r="D48" s="3">
        <v>0.7</v>
      </c>
    </row>
    <row r="49" spans="1:4" ht="15.75" customHeight="1">
      <c r="A49" s="3">
        <v>0.82</v>
      </c>
      <c r="B49" s="3">
        <v>0.7</v>
      </c>
      <c r="C49" s="3">
        <v>1.1100000000000001</v>
      </c>
      <c r="D49" s="3">
        <v>0.94</v>
      </c>
    </row>
    <row r="50" spans="1:4" ht="15.75" customHeight="1">
      <c r="C50" s="3">
        <v>0.82</v>
      </c>
      <c r="D50" s="3">
        <v>0.7</v>
      </c>
    </row>
    <row r="51" spans="1:4" ht="15.75" customHeight="1">
      <c r="C51" s="3">
        <v>0.53</v>
      </c>
      <c r="D51" s="3">
        <v>0.47</v>
      </c>
    </row>
    <row r="52" spans="1:4" ht="15.75" customHeight="1">
      <c r="C52" s="3">
        <v>0.53</v>
      </c>
      <c r="D52" s="3">
        <v>0.47</v>
      </c>
    </row>
    <row r="53" spans="1:4" ht="15.75" customHeight="1">
      <c r="C53" s="3">
        <v>0.53</v>
      </c>
      <c r="D53" s="3">
        <v>0.44</v>
      </c>
    </row>
    <row r="54" spans="1:4" ht="15.75" customHeight="1">
      <c r="C54" s="3">
        <v>1.05</v>
      </c>
      <c r="D54" s="3">
        <v>0.73</v>
      </c>
    </row>
    <row r="55" spans="1:4" ht="15.75" customHeight="1">
      <c r="C55" s="3">
        <v>1.29</v>
      </c>
      <c r="D55" s="3">
        <v>0.76</v>
      </c>
    </row>
    <row r="56" spans="1:4" ht="15.75" customHeight="1">
      <c r="C56" s="3">
        <v>0.73</v>
      </c>
      <c r="D56" s="3">
        <v>0.28999999999999998</v>
      </c>
    </row>
    <row r="57" spans="1:4" ht="15.75" customHeight="1">
      <c r="C57" s="3">
        <v>0.47</v>
      </c>
      <c r="D57" s="3">
        <v>0.09</v>
      </c>
    </row>
    <row r="58" spans="1:4" ht="15.75" customHeight="1">
      <c r="C58" s="3">
        <v>0.44</v>
      </c>
      <c r="D58" s="3">
        <v>0.03</v>
      </c>
    </row>
    <row r="59" spans="1:4" ht="15.75" customHeight="1">
      <c r="C59" s="3">
        <v>0.41</v>
      </c>
      <c r="D59" s="3">
        <v>-0.03</v>
      </c>
    </row>
    <row r="60" spans="1:4" ht="15.75" customHeight="1">
      <c r="C60" s="3">
        <v>0.38</v>
      </c>
      <c r="D60" s="3">
        <v>-0.12</v>
      </c>
    </row>
    <row r="61" spans="1:4" ht="15.75" customHeight="1">
      <c r="C61" s="3">
        <v>0.35</v>
      </c>
      <c r="D61" s="3">
        <v>-0.21</v>
      </c>
    </row>
    <row r="62" spans="1:4" ht="13">
      <c r="C62" s="3">
        <v>0.59</v>
      </c>
      <c r="D62" s="3">
        <v>-0.97</v>
      </c>
    </row>
    <row r="63" spans="1:4" ht="13">
      <c r="C63" s="3">
        <v>0.79</v>
      </c>
      <c r="D63" s="3">
        <v>-1.35</v>
      </c>
    </row>
    <row r="64" spans="1:4" ht="13">
      <c r="C64" s="3">
        <v>0.56000000000000005</v>
      </c>
      <c r="D64" s="3">
        <v>-0.76</v>
      </c>
    </row>
    <row r="65" spans="3:4" ht="13">
      <c r="C65" s="3">
        <v>0.35</v>
      </c>
      <c r="D65" s="3">
        <v>-0.53</v>
      </c>
    </row>
    <row r="66" spans="3:4" ht="13">
      <c r="C66" s="3">
        <v>0.35</v>
      </c>
      <c r="D66" s="3">
        <v>-0.53</v>
      </c>
    </row>
    <row r="67" spans="3:4" ht="13">
      <c r="C67" s="3">
        <v>0.56000000000000005</v>
      </c>
      <c r="D67" s="3">
        <v>-0.79</v>
      </c>
    </row>
    <row r="68" spans="3:4" ht="13">
      <c r="C68" s="3">
        <v>0.76</v>
      </c>
      <c r="D68" s="3">
        <v>-1.05</v>
      </c>
    </row>
    <row r="69" spans="3:4" ht="13">
      <c r="C69" s="3">
        <v>0.59</v>
      </c>
      <c r="D69" s="3">
        <v>-0.79</v>
      </c>
    </row>
    <row r="70" spans="3:4" ht="13">
      <c r="C70" s="3">
        <v>0.59</v>
      </c>
      <c r="D70" s="3">
        <v>-0.79</v>
      </c>
    </row>
    <row r="71" spans="3:4" ht="13">
      <c r="C71" s="3">
        <v>0.59</v>
      </c>
      <c r="D71" s="3">
        <v>-0.79</v>
      </c>
    </row>
    <row r="72" spans="3:4" ht="13">
      <c r="C72" s="3">
        <v>0.41</v>
      </c>
      <c r="D72" s="3">
        <v>-0.53</v>
      </c>
    </row>
    <row r="73" spans="3:4" ht="13">
      <c r="C73" s="3">
        <v>0.41</v>
      </c>
      <c r="D73" s="3">
        <v>-0.5</v>
      </c>
    </row>
    <row r="74" spans="3:4" ht="13">
      <c r="C74" s="3">
        <v>0.62</v>
      </c>
      <c r="D74" s="3">
        <v>-0.7</v>
      </c>
    </row>
    <row r="75" spans="3:4" ht="13">
      <c r="C75" s="3">
        <v>0.82</v>
      </c>
      <c r="D75" s="3">
        <v>-0.94</v>
      </c>
    </row>
    <row r="76" spans="3:4" ht="13">
      <c r="C76" s="3">
        <v>0.59</v>
      </c>
      <c r="D76" s="3">
        <v>-0.67</v>
      </c>
    </row>
    <row r="77" spans="3:4" ht="13">
      <c r="C77" s="3">
        <v>0.35</v>
      </c>
      <c r="D77" s="3">
        <v>-0.41</v>
      </c>
    </row>
    <row r="78" spans="3:4" ht="13">
      <c r="C78" s="3">
        <v>0.35</v>
      </c>
      <c r="D78" s="3">
        <v>-0.41</v>
      </c>
    </row>
    <row r="79" spans="3:4" ht="13">
      <c r="C79" s="3">
        <v>0.35</v>
      </c>
      <c r="D79" s="3">
        <v>-0.41</v>
      </c>
    </row>
    <row r="80" spans="3:4" ht="13">
      <c r="C80" s="3">
        <v>0.5</v>
      </c>
      <c r="D80" s="3">
        <v>-0.64</v>
      </c>
    </row>
    <row r="81" spans="3:4" ht="13">
      <c r="C81" s="3">
        <v>0.64</v>
      </c>
      <c r="D81" s="3">
        <v>-0.88</v>
      </c>
    </row>
    <row r="82" spans="3:4" ht="13">
      <c r="C82" s="3">
        <v>0.64</v>
      </c>
      <c r="D82" s="3">
        <v>-0.88</v>
      </c>
    </row>
    <row r="83" spans="3:4" ht="13">
      <c r="C83" s="3">
        <v>0.47</v>
      </c>
      <c r="D83" s="3">
        <v>-0.64</v>
      </c>
    </row>
    <row r="84" spans="3:4" ht="13">
      <c r="C84" s="3">
        <v>0.28999999999999998</v>
      </c>
      <c r="D84" s="3">
        <v>-0.41</v>
      </c>
    </row>
    <row r="85" spans="3:4" ht="13">
      <c r="C85" s="3">
        <v>0.44</v>
      </c>
      <c r="D85" s="3">
        <v>-0.64</v>
      </c>
    </row>
    <row r="86" spans="3:4" ht="13">
      <c r="C86" s="3">
        <v>0.44</v>
      </c>
      <c r="D86" s="3">
        <v>-0.64</v>
      </c>
    </row>
    <row r="87" spans="3:4" ht="13">
      <c r="C87" s="3">
        <v>0.76</v>
      </c>
      <c r="D87" s="3">
        <v>-2.84</v>
      </c>
    </row>
    <row r="88" spans="3:4" ht="13">
      <c r="C88" s="3">
        <v>-0.85</v>
      </c>
      <c r="D88" s="3">
        <v>-7.12</v>
      </c>
    </row>
    <row r="89" spans="3:4" ht="13">
      <c r="C89" s="3">
        <v>-25.96</v>
      </c>
      <c r="D89" s="3">
        <v>5.27</v>
      </c>
    </row>
    <row r="90" spans="3:4" ht="13">
      <c r="C90" s="3">
        <v>-24.52</v>
      </c>
      <c r="D90" s="3">
        <v>9.8699999999999992</v>
      </c>
    </row>
    <row r="91" spans="3:4" ht="13">
      <c r="C91" s="3">
        <v>-0.06</v>
      </c>
      <c r="D91" s="3">
        <v>0.18</v>
      </c>
    </row>
    <row r="92" spans="3:4" ht="13">
      <c r="C92" s="3">
        <v>-0.09</v>
      </c>
      <c r="D92" s="3">
        <v>0.23</v>
      </c>
    </row>
    <row r="93" spans="3:4" ht="13">
      <c r="C93" s="3">
        <v>-0.09</v>
      </c>
      <c r="D93" s="3">
        <v>0.28999999999999998</v>
      </c>
    </row>
    <row r="94" spans="3:4" ht="13">
      <c r="C94" s="3">
        <v>-0.06</v>
      </c>
      <c r="D94" s="3">
        <v>0.18</v>
      </c>
    </row>
    <row r="95" spans="3:4" ht="13">
      <c r="C95" s="3">
        <v>-0.06</v>
      </c>
      <c r="D95" s="3">
        <v>0.12</v>
      </c>
    </row>
    <row r="96" spans="3:4" ht="13">
      <c r="C96" s="3">
        <v>-0.06</v>
      </c>
      <c r="D96" s="3">
        <v>0.12</v>
      </c>
    </row>
    <row r="97" spans="3:4" ht="13">
      <c r="C97" s="3">
        <v>-0.06</v>
      </c>
      <c r="D97" s="3">
        <v>0.12</v>
      </c>
    </row>
    <row r="98" spans="3:4" ht="13">
      <c r="C98" s="3">
        <v>-0.06</v>
      </c>
      <c r="D98" s="3">
        <v>0.18</v>
      </c>
    </row>
    <row r="99" spans="3:4" ht="13">
      <c r="C99" s="3">
        <v>-0.06</v>
      </c>
      <c r="D99" s="3">
        <v>0.23</v>
      </c>
    </row>
    <row r="100" spans="3:4" ht="13">
      <c r="C100" s="3">
        <v>-0.06</v>
      </c>
      <c r="D100" s="3">
        <v>0.18</v>
      </c>
    </row>
    <row r="101" spans="3:4" ht="13">
      <c r="C101" s="3">
        <v>-0.06</v>
      </c>
      <c r="D101" s="3">
        <v>0.18</v>
      </c>
    </row>
    <row r="102" spans="3:4" ht="13">
      <c r="C102" s="3">
        <v>-0.06</v>
      </c>
      <c r="D102" s="3">
        <v>0.18</v>
      </c>
    </row>
    <row r="103" spans="3:4" ht="13">
      <c r="C103" s="3">
        <v>-0.06</v>
      </c>
      <c r="D103" s="3">
        <v>0.12</v>
      </c>
    </row>
    <row r="104" spans="3:4" ht="13">
      <c r="C104" s="3">
        <v>-0.06</v>
      </c>
      <c r="D104" s="3">
        <v>0.12</v>
      </c>
    </row>
    <row r="105" spans="3:4" ht="13">
      <c r="C105" s="3">
        <v>-0.12</v>
      </c>
      <c r="D105" s="3">
        <v>0.23</v>
      </c>
    </row>
    <row r="106" spans="3:4" ht="13">
      <c r="C106" s="3">
        <v>-0.12</v>
      </c>
      <c r="D106" s="3">
        <v>0.28999999999999998</v>
      </c>
    </row>
    <row r="107" spans="3:4" ht="13">
      <c r="C107" s="3">
        <v>-0.06</v>
      </c>
      <c r="D107" s="3">
        <v>0.15</v>
      </c>
    </row>
    <row r="108" spans="3:4" ht="13">
      <c r="C108" s="3">
        <v>-0.06</v>
      </c>
      <c r="D108" s="3">
        <v>0.06</v>
      </c>
    </row>
    <row r="109" spans="3:4" ht="13">
      <c r="C109" s="3">
        <v>-0.06</v>
      </c>
      <c r="D109" s="3">
        <v>0.06</v>
      </c>
    </row>
    <row r="110" spans="3:4" ht="13">
      <c r="C110" s="3">
        <v>-0.06</v>
      </c>
      <c r="D110" s="3">
        <v>0.12</v>
      </c>
    </row>
    <row r="111" spans="3:4" ht="13">
      <c r="C111" s="3">
        <v>-0.06</v>
      </c>
      <c r="D111" s="3">
        <v>0.15</v>
      </c>
    </row>
    <row r="112" spans="3:4" ht="13">
      <c r="C112" s="3">
        <v>-0.09</v>
      </c>
      <c r="D112" s="3">
        <v>0.21</v>
      </c>
    </row>
    <row r="113" spans="3:4" ht="13">
      <c r="C113" s="3">
        <v>-0.09</v>
      </c>
      <c r="D113" s="3">
        <v>0.21</v>
      </c>
    </row>
    <row r="114" spans="3:4" ht="13">
      <c r="C114" s="3">
        <v>-0.06</v>
      </c>
      <c r="D114" s="3">
        <v>0.15</v>
      </c>
    </row>
    <row r="115" spans="3:4" ht="13">
      <c r="C115" s="3">
        <v>-0.06</v>
      </c>
      <c r="D115" s="3">
        <v>0.12</v>
      </c>
    </row>
    <row r="116" spans="3:4" ht="13">
      <c r="C116" s="3">
        <v>-0.06</v>
      </c>
      <c r="D116" s="3">
        <v>0.06</v>
      </c>
    </row>
    <row r="117" spans="3:4" ht="13">
      <c r="C117" s="3">
        <v>-0.06</v>
      </c>
      <c r="D117" s="3">
        <v>0.06</v>
      </c>
    </row>
    <row r="118" spans="3:4" ht="13">
      <c r="C118" s="3">
        <v>-0.06</v>
      </c>
      <c r="D118" s="3">
        <v>0.15</v>
      </c>
    </row>
    <row r="119" spans="3:4" ht="13">
      <c r="C119" s="3">
        <v>-0.06</v>
      </c>
      <c r="D119" s="3">
        <v>0.23</v>
      </c>
    </row>
    <row r="120" spans="3:4" ht="13">
      <c r="C120" s="3">
        <v>-0.03</v>
      </c>
      <c r="D120" s="3">
        <v>0.18</v>
      </c>
    </row>
    <row r="121" spans="3:4" ht="13">
      <c r="C121" s="3">
        <v>0</v>
      </c>
      <c r="D121" s="3">
        <v>0.12</v>
      </c>
    </row>
    <row r="122" spans="3:4" ht="13">
      <c r="C122" s="3">
        <v>0</v>
      </c>
      <c r="D122" s="3">
        <v>0.12</v>
      </c>
    </row>
    <row r="123" spans="3:4" ht="13">
      <c r="C123" s="3">
        <v>0</v>
      </c>
      <c r="D123" s="3">
        <v>0.09</v>
      </c>
    </row>
    <row r="124" spans="3:4" ht="13">
      <c r="C124" s="3">
        <v>0</v>
      </c>
      <c r="D124" s="3">
        <v>0.06</v>
      </c>
    </row>
    <row r="125" spans="3:4" ht="13">
      <c r="C125" s="3">
        <v>0.03</v>
      </c>
      <c r="D125" s="3">
        <v>0.09</v>
      </c>
    </row>
    <row r="126" spans="3:4" ht="13">
      <c r="C126" s="3">
        <v>0.09</v>
      </c>
      <c r="D126" s="3">
        <v>0.12</v>
      </c>
    </row>
    <row r="127" spans="3:4" ht="13">
      <c r="C127" s="3">
        <v>0.09</v>
      </c>
      <c r="D127" s="3">
        <v>0.12</v>
      </c>
    </row>
    <row r="128" spans="3:4" ht="13">
      <c r="C128" s="3">
        <v>0.06</v>
      </c>
      <c r="D128" s="3">
        <v>0.18</v>
      </c>
    </row>
    <row r="129" spans="3:4" ht="13">
      <c r="C129" s="3">
        <v>0.06</v>
      </c>
      <c r="D129" s="3">
        <v>0.18</v>
      </c>
    </row>
    <row r="130" spans="3:4" ht="13">
      <c r="C130" s="3">
        <v>0.06</v>
      </c>
      <c r="D130" s="3">
        <v>0.12</v>
      </c>
    </row>
    <row r="131" spans="3:4" ht="13">
      <c r="C131" s="3">
        <v>0.09</v>
      </c>
      <c r="D131" s="3">
        <v>0.15</v>
      </c>
    </row>
    <row r="132" spans="3:4" ht="13">
      <c r="C132" s="3">
        <v>0.12</v>
      </c>
      <c r="D132" s="3">
        <v>0.15</v>
      </c>
    </row>
    <row r="133" spans="3:4" ht="13">
      <c r="C133" s="3">
        <v>0.09</v>
      </c>
      <c r="D133" s="3">
        <v>0.09</v>
      </c>
    </row>
    <row r="134" spans="3:4" ht="13"/>
    <row r="135" spans="3:4" ht="13"/>
    <row r="136" spans="3:4" ht="13"/>
    <row r="137" spans="3:4" ht="13"/>
    <row r="138" spans="3:4" ht="13"/>
    <row r="139" spans="3:4" ht="13"/>
    <row r="140" spans="3:4" ht="13"/>
    <row r="141" spans="3:4" ht="13"/>
    <row r="142" spans="3:4" ht="13"/>
    <row r="143" spans="3:4" ht="13"/>
    <row r="144" spans="3: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</sheetData>
  <mergeCells count="13">
    <mergeCell ref="M8:M10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47"/>
  <sheetViews>
    <sheetView tabSelected="1" workbookViewId="0">
      <selection activeCell="L46" sqref="L46"/>
    </sheetView>
  </sheetViews>
  <sheetFormatPr baseColWidth="10" defaultColWidth="12.6640625" defaultRowHeight="15.75" customHeight="1"/>
  <cols>
    <col min="11" max="12" width="17.83203125" customWidth="1"/>
    <col min="13" max="13" width="23.1640625" customWidth="1"/>
  </cols>
  <sheetData>
    <row r="1" spans="1:14">
      <c r="A1" s="8" t="s">
        <v>1</v>
      </c>
      <c r="B1" s="6" t="s">
        <v>2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2"/>
      <c r="L1" s="2"/>
      <c r="M1" s="2"/>
      <c r="N1" s="2"/>
    </row>
    <row r="2" spans="1:14">
      <c r="A2" s="9">
        <v>5.0599999999999999E-2</v>
      </c>
      <c r="B2" s="10">
        <v>5.0599999999999999E-2</v>
      </c>
      <c r="C2" s="10">
        <v>0.76</v>
      </c>
      <c r="D2" s="10">
        <v>0.67</v>
      </c>
      <c r="E2" s="10">
        <v>-0.82</v>
      </c>
      <c r="F2" s="10">
        <v>0.73</v>
      </c>
      <c r="G2" s="10">
        <v>-0.82</v>
      </c>
      <c r="H2" s="10">
        <v>0.73</v>
      </c>
      <c r="I2" s="10">
        <v>0.53</v>
      </c>
      <c r="J2" s="10">
        <v>0.47</v>
      </c>
      <c r="K2" s="2"/>
      <c r="L2" s="2"/>
      <c r="M2" s="2"/>
      <c r="N2" s="2"/>
    </row>
    <row r="3" spans="1:14">
      <c r="A3" s="11"/>
      <c r="B3" s="12"/>
      <c r="C3" s="12"/>
      <c r="D3" s="12"/>
      <c r="E3" s="12"/>
      <c r="F3" s="12"/>
      <c r="G3" s="12"/>
      <c r="H3" s="12"/>
      <c r="I3" s="12"/>
      <c r="J3" s="12"/>
      <c r="K3" s="2"/>
      <c r="L3" s="2"/>
      <c r="M3" s="2"/>
      <c r="N3" s="2"/>
    </row>
    <row r="4" spans="1:14">
      <c r="A4" s="11"/>
      <c r="B4" s="12"/>
      <c r="C4" s="12"/>
      <c r="D4" s="12"/>
      <c r="E4" s="12"/>
      <c r="F4" s="12"/>
      <c r="G4" s="12"/>
      <c r="H4" s="12"/>
      <c r="I4" s="12"/>
      <c r="J4" s="12"/>
      <c r="K4" s="2"/>
      <c r="L4" s="2"/>
      <c r="M4" s="2"/>
      <c r="N4" s="2"/>
    </row>
    <row r="5" spans="1:14">
      <c r="A5" s="1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5.75" customHeight="1">
      <c r="A7" s="6" t="s">
        <v>25</v>
      </c>
      <c r="B7" s="6" t="s">
        <v>26</v>
      </c>
      <c r="C7" s="6" t="s">
        <v>27</v>
      </c>
      <c r="D7" s="6" t="s">
        <v>28</v>
      </c>
      <c r="E7" s="6" t="s">
        <v>29</v>
      </c>
      <c r="F7" s="6" t="s">
        <v>30</v>
      </c>
      <c r="G7" s="6" t="s">
        <v>31</v>
      </c>
      <c r="H7" s="6" t="s">
        <v>32</v>
      </c>
      <c r="I7" s="7" t="s">
        <v>33</v>
      </c>
      <c r="J7" s="7" t="s">
        <v>34</v>
      </c>
      <c r="K7" s="6" t="s">
        <v>10</v>
      </c>
      <c r="L7" s="6" t="s">
        <v>11</v>
      </c>
      <c r="M7" s="7" t="s">
        <v>12</v>
      </c>
      <c r="N7" s="2"/>
    </row>
    <row r="8" spans="1:14">
      <c r="A8" s="14">
        <f>A2*C2</f>
        <v>3.8455999999999997E-2</v>
      </c>
      <c r="B8" s="14">
        <f t="shared" ref="B8:C8" si="0">A2*D2</f>
        <v>3.3902000000000002E-2</v>
      </c>
      <c r="C8" s="14">
        <f t="shared" si="0"/>
        <v>-4.1491999999999994E-2</v>
      </c>
      <c r="D8" s="14">
        <f>B2*F2</f>
        <v>3.6937999999999999E-2</v>
      </c>
      <c r="E8" s="14">
        <f>A2*G2</f>
        <v>-4.1491999999999994E-2</v>
      </c>
      <c r="F8" s="14">
        <f t="shared" ref="F8:G8" si="1">A2*H2</f>
        <v>3.6937999999999999E-2</v>
      </c>
      <c r="G8" s="14">
        <f t="shared" si="1"/>
        <v>2.6818000000000002E-2</v>
      </c>
      <c r="H8" s="14">
        <f>B2*J2</f>
        <v>2.3781999999999998E-2</v>
      </c>
      <c r="I8" s="14">
        <f t="shared" ref="I8:J8" si="2">(E8+G8)-(A8+C8)</f>
        <v>-1.1637999999999996E-2</v>
      </c>
      <c r="J8" s="14">
        <f t="shared" si="2"/>
        <v>-1.0120000000000004E-2</v>
      </c>
      <c r="K8" s="14">
        <f>0.5*(A2*(C2^2+E2^2)+B2*(B2^2+F2^2))</f>
        <v>4.5172147108000001E-2</v>
      </c>
      <c r="L8" s="14">
        <f>0.5*((A2*(G2^2+I2^2))+(B2*(H2^2+J2^2)))</f>
        <v>4.3189629999999993E-2</v>
      </c>
      <c r="M8" s="14">
        <f>L8-K8</f>
        <v>-1.9825171080000079E-3</v>
      </c>
      <c r="N8" s="2"/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"/>
    </row>
    <row r="10" spans="1:14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"/>
    </row>
    <row r="13" spans="1:14" ht="15.75" customHeight="1">
      <c r="A13" s="3" t="s">
        <v>40</v>
      </c>
      <c r="D13" s="3" t="s">
        <v>41</v>
      </c>
    </row>
    <row r="14" spans="1:14" ht="15.75" customHeight="1">
      <c r="A14" s="3" t="s">
        <v>37</v>
      </c>
      <c r="B14" s="3" t="s">
        <v>37</v>
      </c>
      <c r="D14" s="3" t="s">
        <v>37</v>
      </c>
      <c r="E14" s="3" t="s">
        <v>37</v>
      </c>
    </row>
    <row r="15" spans="1:14" ht="15.75" customHeight="1">
      <c r="A15" s="3" t="s">
        <v>38</v>
      </c>
      <c r="B15" s="3" t="s">
        <v>39</v>
      </c>
      <c r="D15" s="3" t="s">
        <v>38</v>
      </c>
      <c r="E15" s="3" t="s">
        <v>39</v>
      </c>
    </row>
    <row r="16" spans="1:14" ht="15.75" customHeight="1">
      <c r="A16" s="3">
        <v>0</v>
      </c>
      <c r="B16" s="3">
        <v>0</v>
      </c>
      <c r="D16" s="3">
        <v>0</v>
      </c>
      <c r="E16" s="3">
        <v>0.06</v>
      </c>
    </row>
    <row r="17" spans="1:5" ht="15.75" customHeight="1">
      <c r="A17" s="3">
        <v>0</v>
      </c>
      <c r="B17" s="3">
        <v>0</v>
      </c>
      <c r="D17" s="3">
        <v>0</v>
      </c>
      <c r="E17" s="3">
        <v>0.09</v>
      </c>
    </row>
    <row r="18" spans="1:5" ht="15.75" customHeight="1">
      <c r="A18" s="3">
        <v>0</v>
      </c>
      <c r="B18" s="3">
        <v>0</v>
      </c>
      <c r="D18" s="3">
        <v>0</v>
      </c>
      <c r="E18" s="3">
        <v>0.09</v>
      </c>
    </row>
    <row r="19" spans="1:5" ht="15.75" customHeight="1">
      <c r="A19" s="3">
        <v>0</v>
      </c>
      <c r="B19" s="3">
        <v>0</v>
      </c>
      <c r="D19" s="3">
        <v>0</v>
      </c>
      <c r="E19" s="3">
        <v>0.06</v>
      </c>
    </row>
    <row r="20" spans="1:5" ht="15.75" customHeight="1">
      <c r="A20" s="3">
        <v>0</v>
      </c>
      <c r="B20" s="3">
        <v>0</v>
      </c>
      <c r="D20" s="3">
        <v>0</v>
      </c>
      <c r="E20" s="3">
        <v>0.06</v>
      </c>
    </row>
    <row r="21" spans="1:5" ht="15.75" customHeight="1">
      <c r="A21" s="3">
        <v>0</v>
      </c>
      <c r="B21" s="3">
        <v>0</v>
      </c>
      <c r="D21" s="3">
        <v>0</v>
      </c>
      <c r="E21" s="3">
        <v>0.06</v>
      </c>
    </row>
    <row r="22" spans="1:5" ht="15.75" customHeight="1">
      <c r="A22" s="3">
        <v>0</v>
      </c>
      <c r="B22" s="3">
        <v>0.03</v>
      </c>
      <c r="D22" s="3">
        <v>0</v>
      </c>
      <c r="E22" s="3">
        <v>0.06</v>
      </c>
    </row>
    <row r="23" spans="1:5" ht="15.75" customHeight="1">
      <c r="A23" s="3">
        <v>0</v>
      </c>
      <c r="B23" s="3">
        <v>0.06</v>
      </c>
      <c r="D23" s="3">
        <v>0</v>
      </c>
      <c r="E23" s="3">
        <v>0.06</v>
      </c>
    </row>
    <row r="24" spans="1:5" ht="15.75" customHeight="1">
      <c r="A24" s="3">
        <v>0</v>
      </c>
      <c r="B24" s="3">
        <v>0.09</v>
      </c>
      <c r="D24" s="3">
        <v>0</v>
      </c>
      <c r="E24" s="3">
        <v>0.03</v>
      </c>
    </row>
    <row r="25" spans="1:5" ht="15.75" customHeight="1">
      <c r="A25" s="3">
        <v>0</v>
      </c>
      <c r="B25" s="3">
        <v>0.09</v>
      </c>
      <c r="D25" s="3">
        <v>0.03</v>
      </c>
      <c r="E25" s="3">
        <v>0.03</v>
      </c>
    </row>
    <row r="26" spans="1:5" ht="15.75" customHeight="1">
      <c r="A26" s="3">
        <v>0</v>
      </c>
      <c r="B26" s="3">
        <v>0.06</v>
      </c>
      <c r="D26" s="3">
        <v>0.23</v>
      </c>
      <c r="E26" s="3">
        <v>0.21</v>
      </c>
    </row>
    <row r="27" spans="1:5" ht="15.75" customHeight="1">
      <c r="A27" s="3">
        <v>0</v>
      </c>
      <c r="B27" s="3">
        <v>0.06</v>
      </c>
      <c r="D27" s="3">
        <v>0.76</v>
      </c>
      <c r="E27" s="3">
        <v>0.67</v>
      </c>
    </row>
    <row r="28" spans="1:5" ht="15.75" customHeight="1">
      <c r="A28" s="3">
        <v>0</v>
      </c>
      <c r="B28" s="3">
        <v>0.06</v>
      </c>
      <c r="D28" s="3">
        <v>1.1100000000000001</v>
      </c>
      <c r="E28" s="3">
        <v>1</v>
      </c>
    </row>
    <row r="29" spans="1:5" ht="15.75" customHeight="1">
      <c r="A29" s="3">
        <v>0</v>
      </c>
      <c r="B29" s="3">
        <v>0.06</v>
      </c>
      <c r="D29" s="3">
        <v>1.1100000000000001</v>
      </c>
      <c r="E29" s="3">
        <v>1</v>
      </c>
    </row>
    <row r="30" spans="1:5" ht="15.75" customHeight="1">
      <c r="A30" s="3">
        <v>0</v>
      </c>
      <c r="B30" s="3">
        <v>0.06</v>
      </c>
      <c r="D30" s="3">
        <v>0.82</v>
      </c>
      <c r="E30" s="3">
        <v>0.73</v>
      </c>
    </row>
    <row r="31" spans="1:5" ht="15.75" customHeight="1">
      <c r="A31" s="3">
        <v>0</v>
      </c>
      <c r="B31" s="3">
        <v>0.03</v>
      </c>
      <c r="D31" s="3">
        <v>0.53</v>
      </c>
      <c r="E31" s="3">
        <v>0.47</v>
      </c>
    </row>
    <row r="32" spans="1:5" ht="15.75" customHeight="1">
      <c r="A32" s="3">
        <v>0.03</v>
      </c>
      <c r="B32" s="3">
        <v>0.03</v>
      </c>
      <c r="D32" s="3">
        <v>0.82</v>
      </c>
      <c r="E32" s="3">
        <v>0.73</v>
      </c>
    </row>
    <row r="33" spans="1:5" ht="15.75" customHeight="1">
      <c r="A33" s="3">
        <v>0.23</v>
      </c>
      <c r="B33" s="3">
        <v>0.21</v>
      </c>
      <c r="D33" s="3">
        <v>0.82</v>
      </c>
      <c r="E33" s="3">
        <v>0.73</v>
      </c>
    </row>
    <row r="34" spans="1:5" ht="15.75" customHeight="1">
      <c r="A34" s="3">
        <v>0.76</v>
      </c>
      <c r="B34" s="3">
        <v>0.67</v>
      </c>
      <c r="D34" s="3">
        <v>0.82</v>
      </c>
      <c r="E34" s="3">
        <v>0.73</v>
      </c>
    </row>
    <row r="35" spans="1:5" ht="15.75" customHeight="1">
      <c r="A35" s="3">
        <v>1.1100000000000001</v>
      </c>
      <c r="B35" s="3">
        <v>1</v>
      </c>
      <c r="D35" s="3">
        <v>1.1100000000000001</v>
      </c>
      <c r="E35" s="3">
        <v>1</v>
      </c>
    </row>
    <row r="36" spans="1:5" ht="15.75" customHeight="1">
      <c r="A36" s="3">
        <v>1.1100000000000001</v>
      </c>
      <c r="B36" s="3">
        <v>1</v>
      </c>
      <c r="D36" s="3">
        <v>0.82</v>
      </c>
      <c r="E36" s="3">
        <v>0.73</v>
      </c>
    </row>
    <row r="37" spans="1:5" ht="15.75" customHeight="1">
      <c r="A37" s="3">
        <v>-0.82</v>
      </c>
      <c r="B37" s="3">
        <v>0.73</v>
      </c>
      <c r="D37" s="3">
        <v>0.53</v>
      </c>
      <c r="E37" s="3">
        <v>0.47</v>
      </c>
    </row>
    <row r="38" spans="1:5" ht="15.75" customHeight="1">
      <c r="A38" s="3">
        <v>-0.53</v>
      </c>
      <c r="B38" s="3">
        <v>0.47</v>
      </c>
      <c r="D38" s="3">
        <v>0.82</v>
      </c>
      <c r="E38" s="3">
        <v>0.73</v>
      </c>
    </row>
    <row r="39" spans="1:5" ht="15.75" customHeight="1">
      <c r="A39" s="3">
        <v>-0.82</v>
      </c>
      <c r="B39" s="3">
        <v>0.73</v>
      </c>
      <c r="D39" s="3">
        <v>0.82</v>
      </c>
      <c r="E39" s="3">
        <v>0.73</v>
      </c>
    </row>
    <row r="40" spans="1:5" ht="15.75" customHeight="1">
      <c r="A40" s="3">
        <v>-0.82</v>
      </c>
      <c r="B40" s="3">
        <v>0.73</v>
      </c>
      <c r="D40" s="3">
        <v>0.53</v>
      </c>
      <c r="E40" s="3">
        <v>0.47</v>
      </c>
    </row>
    <row r="41" spans="1:5" ht="15.75" customHeight="1">
      <c r="A41" s="3">
        <v>0.82</v>
      </c>
      <c r="B41" s="3">
        <v>0.73</v>
      </c>
      <c r="D41" s="3">
        <v>1.08</v>
      </c>
      <c r="E41" s="3">
        <v>0.97</v>
      </c>
    </row>
    <row r="42" spans="1:5" ht="15.75" customHeight="1">
      <c r="A42" s="3">
        <v>1.1100000000000001</v>
      </c>
      <c r="B42" s="3">
        <v>1</v>
      </c>
      <c r="D42" s="3">
        <v>1.38</v>
      </c>
      <c r="E42" s="3">
        <v>1.23</v>
      </c>
    </row>
    <row r="43" spans="1:5" ht="15.75" customHeight="1">
      <c r="A43" s="3">
        <v>0.82</v>
      </c>
      <c r="B43" s="3">
        <v>0.73</v>
      </c>
      <c r="D43" s="3">
        <v>0.82</v>
      </c>
      <c r="E43" s="3">
        <v>0.73</v>
      </c>
    </row>
    <row r="44" spans="1:5" ht="15.75" customHeight="1">
      <c r="A44" s="3">
        <v>0.53</v>
      </c>
      <c r="B44" s="3">
        <v>0.47</v>
      </c>
      <c r="D44" s="3">
        <v>0.53</v>
      </c>
      <c r="E44" s="3">
        <v>0.47</v>
      </c>
    </row>
    <row r="45" spans="1:5" ht="15.75" customHeight="1">
      <c r="A45" s="3">
        <v>0.82</v>
      </c>
      <c r="B45" s="3">
        <v>0.73</v>
      </c>
    </row>
    <row r="46" spans="1:5" ht="15.75" customHeight="1">
      <c r="A46" s="3">
        <v>0.82</v>
      </c>
      <c r="B46" s="3">
        <v>0.73</v>
      </c>
    </row>
    <row r="47" spans="1:5" ht="15.75" customHeight="1">
      <c r="A47" s="3">
        <v>0.53</v>
      </c>
      <c r="B47" s="3">
        <v>0.47</v>
      </c>
    </row>
  </sheetData>
  <mergeCells count="13">
    <mergeCell ref="M8:M10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 2 p1</vt:lpstr>
      <vt:lpstr>Part 2 p2</vt:lpstr>
      <vt:lpstr>Part 2 p3</vt:lpstr>
      <vt:lpstr>Part 3 p1</vt:lpstr>
      <vt:lpstr>Part 3 p2</vt:lpstr>
      <vt:lpstr>Part 4 P1</vt:lpstr>
      <vt:lpstr>Part 4 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Cieran Wong</cp:lastModifiedBy>
  <dcterms:created xsi:type="dcterms:W3CDTF">2022-10-23T06:25:22Z</dcterms:created>
  <dcterms:modified xsi:type="dcterms:W3CDTF">2022-10-23T06:25:22Z</dcterms:modified>
</cp:coreProperties>
</file>