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ieranwong/Desktop/UA/Classes/Fall22/Phys141/"/>
    </mc:Choice>
  </mc:AlternateContent>
  <xr:revisionPtr revIDLastSave="0" documentId="8_{F4E9AA05-D51E-254A-94D7-A7B05CBB3E1F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Bar" sheetId="1" r:id="rId1"/>
    <sheet name="disk" sheetId="2" r:id="rId2"/>
    <sheet name="R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3" l="1"/>
  <c r="A20" i="3"/>
  <c r="A19" i="3"/>
  <c r="A18" i="3"/>
  <c r="K14" i="3"/>
  <c r="B21" i="3" s="1"/>
  <c r="H14" i="3"/>
  <c r="B20" i="3" s="1"/>
  <c r="E14" i="3"/>
  <c r="B19" i="3" s="1"/>
  <c r="B14" i="3"/>
  <c r="B18" i="3" s="1"/>
  <c r="A21" i="2"/>
  <c r="A20" i="2"/>
  <c r="B19" i="2"/>
  <c r="A19" i="2"/>
  <c r="A18" i="2"/>
  <c r="K14" i="2"/>
  <c r="B21" i="2" s="1"/>
  <c r="H14" i="2"/>
  <c r="B20" i="2" s="1"/>
  <c r="E14" i="2"/>
  <c r="B14" i="2"/>
  <c r="B18" i="2" s="1"/>
  <c r="B45" i="1"/>
  <c r="B44" i="1"/>
  <c r="B43" i="1"/>
  <c r="M41" i="1"/>
  <c r="M40" i="1"/>
  <c r="M39" i="1"/>
  <c r="N38" i="1"/>
  <c r="M38" i="1"/>
  <c r="K37" i="1"/>
  <c r="N41" i="1" s="1"/>
  <c r="H37" i="1"/>
  <c r="N40" i="1" s="1"/>
  <c r="E37" i="1"/>
  <c r="N39" i="1" s="1"/>
  <c r="B37" i="1"/>
  <c r="K25" i="1"/>
  <c r="N23" i="1" s="1"/>
  <c r="H25" i="1"/>
  <c r="N22" i="1" s="1"/>
  <c r="E25" i="1"/>
  <c r="N21" i="1" s="1"/>
  <c r="B25" i="1"/>
  <c r="M23" i="1"/>
  <c r="M22" i="1"/>
  <c r="M21" i="1"/>
  <c r="N20" i="1"/>
  <c r="M20" i="1"/>
  <c r="K15" i="1"/>
  <c r="H15" i="1"/>
  <c r="E15" i="1"/>
  <c r="N4" i="1" s="1"/>
  <c r="B15" i="1"/>
  <c r="N3" i="1" s="1"/>
  <c r="N6" i="1"/>
  <c r="M6" i="1"/>
  <c r="N5" i="1"/>
  <c r="M5" i="1"/>
  <c r="M4" i="1"/>
  <c r="M3" i="1"/>
</calcChain>
</file>

<file path=xl/sharedStrings.xml><?xml version="1.0" encoding="utf-8"?>
<sst xmlns="http://schemas.openxmlformats.org/spreadsheetml/2006/main" count="186" uniqueCount="48">
  <si>
    <t>Mass g</t>
  </si>
  <si>
    <t>r = 0.0125 m</t>
  </si>
  <si>
    <t>a = 50 cm b= 5 cm</t>
  </si>
  <si>
    <t>Mass 1</t>
  </si>
  <si>
    <t>mass of bar= 649.15 g</t>
  </si>
  <si>
    <t>I center mass</t>
  </si>
  <si>
    <t>1/hanging (1/Kg)</t>
  </si>
  <si>
    <t>1/angular acceleration (1/rad/sec^2)</t>
  </si>
  <si>
    <t>Mass 2</t>
  </si>
  <si>
    <t>r/g</t>
  </si>
  <si>
    <t>Mass 3</t>
  </si>
  <si>
    <t>I</t>
  </si>
  <si>
    <t>Mass 4</t>
  </si>
  <si>
    <t>Distance 1: 0 cm</t>
  </si>
  <si>
    <t>I/gr</t>
  </si>
  <si>
    <t>angular accel</t>
  </si>
  <si>
    <t>mass 1</t>
  </si>
  <si>
    <t>slope of angular velocity</t>
  </si>
  <si>
    <t>mass 2</t>
  </si>
  <si>
    <t>mass 3</t>
  </si>
  <si>
    <t>mass 4</t>
  </si>
  <si>
    <t>Trial 1</t>
  </si>
  <si>
    <t>Trial 2</t>
  </si>
  <si>
    <t>Trial 3</t>
  </si>
  <si>
    <t>d (m)</t>
  </si>
  <si>
    <t>Trial 4</t>
  </si>
  <si>
    <t xml:space="preserve">Average </t>
  </si>
  <si>
    <t>Distance 2: 5 cm</t>
  </si>
  <si>
    <t>Distance: 15 cm</t>
  </si>
  <si>
    <t>Inertia of bar</t>
  </si>
  <si>
    <t>d^2 (m)</t>
  </si>
  <si>
    <t>Mass Kg</t>
  </si>
  <si>
    <t>R(disk radi) = 11 cm</t>
  </si>
  <si>
    <t>Mass of disk = 1427.29</t>
  </si>
  <si>
    <t xml:space="preserve">I center mass </t>
  </si>
  <si>
    <t>Average</t>
  </si>
  <si>
    <t>1/hanging mass  (1/Kg)</t>
  </si>
  <si>
    <t>I/gr = 0.105</t>
  </si>
  <si>
    <t>I = 0.0128625</t>
  </si>
  <si>
    <t>perdicted = 0.008635</t>
  </si>
  <si>
    <t>R(radi of ring) = 0.0635 m outer</t>
  </si>
  <si>
    <t>R(radi of ring) = 0.054 m inner</t>
  </si>
  <si>
    <t>Mass of ring = 1420.4 g</t>
  </si>
  <si>
    <t>Total mass = 2847.69 g</t>
  </si>
  <si>
    <t>I/gr = 0.194</t>
  </si>
  <si>
    <t>I = 0.023765 (both disk and ring)</t>
  </si>
  <si>
    <t>I ring = 0.0109</t>
  </si>
  <si>
    <t>perdicted = 0.00493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</si>
</sst>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>
      <alignment wrapText="1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Bar at center mass 1/</a:t>
            </a:r>
            <a:r>
              <a:rPr lang="el-GR" b="0">
                <a:solidFill>
                  <a:srgbClr val="757575"/>
                </a:solidFill>
                <a:latin typeface="+mn-lt"/>
              </a:rPr>
              <a:t>α </a:t>
            </a:r>
            <a:r>
              <a:rPr lang="en-US" b="0">
                <a:solidFill>
                  <a:srgbClr val="757575"/>
                </a:solidFill>
                <a:latin typeface="+mn-lt"/>
              </a:rPr>
              <a:t>versus 1/m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Bar!$N$2</c:f>
              <c:strCache>
                <c:ptCount val="1"/>
                <c:pt idx="0">
                  <c:v>1/angular acceleration (1/rad/sec^2)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Bar!$M$3:$M$6</c:f>
              <c:numCache>
                <c:formatCode>General</c:formatCode>
                <c:ptCount val="4"/>
                <c:pt idx="0">
                  <c:v>50.251256281407031</c:v>
                </c:pt>
                <c:pt idx="1">
                  <c:v>20</c:v>
                </c:pt>
                <c:pt idx="2">
                  <c:v>10.015022533800702</c:v>
                </c:pt>
                <c:pt idx="3">
                  <c:v>5.005005005005005</c:v>
                </c:pt>
              </c:numCache>
            </c:numRef>
          </c:xVal>
          <c:yVal>
            <c:numRef>
              <c:f>Bar!$N$3:$N$6</c:f>
              <c:numCache>
                <c:formatCode>General</c:formatCode>
                <c:ptCount val="4"/>
                <c:pt idx="0">
                  <c:v>5.8224163027656477</c:v>
                </c:pt>
                <c:pt idx="1">
                  <c:v>2.0682523267838677</c:v>
                </c:pt>
                <c:pt idx="2">
                  <c:v>0.99875156054931336</c:v>
                </c:pt>
                <c:pt idx="3">
                  <c:v>0.49504950495049505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22-0943-BA90-0D3306637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077442"/>
        <c:axId val="2002213759"/>
      </c:scatterChart>
      <c:valAx>
        <c:axId val="10030774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1/hanging mass  (1/Kg)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2213759"/>
        <c:crosses val="autoZero"/>
        <c:crossBetween val="midCat"/>
      </c:valAx>
      <c:valAx>
        <c:axId val="2002213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1/angular acceleration (1/rad/sec^2)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307744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Bar at 5cm from center mass 1/</a:t>
            </a:r>
            <a:r>
              <a:rPr lang="el-GR" b="0">
                <a:solidFill>
                  <a:srgbClr val="757575"/>
                </a:solidFill>
                <a:latin typeface="+mn-lt"/>
              </a:rPr>
              <a:t>α </a:t>
            </a:r>
            <a:r>
              <a:rPr lang="en-US" b="0">
                <a:solidFill>
                  <a:srgbClr val="757575"/>
                </a:solidFill>
                <a:latin typeface="+mn-lt"/>
              </a:rPr>
              <a:t>versus 1/m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Bar!$N$19</c:f>
              <c:strCache>
                <c:ptCount val="1"/>
                <c:pt idx="0">
                  <c:v>1/angular acceleration (1/rad/sec^2)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Bar!$M$20:$M$23</c:f>
              <c:numCache>
                <c:formatCode>General</c:formatCode>
                <c:ptCount val="4"/>
                <c:pt idx="0">
                  <c:v>50.251256281407031</c:v>
                </c:pt>
                <c:pt idx="1">
                  <c:v>20</c:v>
                </c:pt>
                <c:pt idx="2">
                  <c:v>10.015022533800702</c:v>
                </c:pt>
                <c:pt idx="3">
                  <c:v>5.005005005005005</c:v>
                </c:pt>
              </c:numCache>
            </c:numRef>
          </c:xVal>
          <c:yVal>
            <c:numRef>
              <c:f>Bar!$N$20:$N$23</c:f>
              <c:numCache>
                <c:formatCode>General</c:formatCode>
                <c:ptCount val="4"/>
                <c:pt idx="0">
                  <c:v>6.6889632107023411</c:v>
                </c:pt>
                <c:pt idx="1">
                  <c:v>2.2948938611589211</c:v>
                </c:pt>
                <c:pt idx="2">
                  <c:v>1.1229646266142617</c:v>
                </c:pt>
                <c:pt idx="3">
                  <c:v>0.55710306406685228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E5-2C46-96C0-BEEB4293C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69388"/>
        <c:axId val="1705483597"/>
      </c:scatterChart>
      <c:valAx>
        <c:axId val="4540693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1/hanging mass  (1/Kg)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5483597"/>
        <c:crosses val="autoZero"/>
        <c:crossBetween val="midCat"/>
      </c:valAx>
      <c:valAx>
        <c:axId val="1705483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1/angular acceleration (1/rad/sec^2)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406938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Bar at 15cm from center mass 1/</a:t>
            </a:r>
            <a:r>
              <a:rPr lang="el-GR" b="0">
                <a:solidFill>
                  <a:srgbClr val="757575"/>
                </a:solidFill>
                <a:latin typeface="+mn-lt"/>
              </a:rPr>
              <a:t>α </a:t>
            </a:r>
            <a:r>
              <a:rPr lang="en-US" b="0">
                <a:solidFill>
                  <a:srgbClr val="757575"/>
                </a:solidFill>
                <a:latin typeface="+mn-lt"/>
              </a:rPr>
              <a:t>versus 1/m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Bar!$N$37</c:f>
              <c:strCache>
                <c:ptCount val="1"/>
                <c:pt idx="0">
                  <c:v>1/angular acceleration (1/rad/sec^2)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Bar!$M$38:$M$41</c:f>
              <c:numCache>
                <c:formatCode>General</c:formatCode>
                <c:ptCount val="4"/>
                <c:pt idx="0">
                  <c:v>50.251256281407031</c:v>
                </c:pt>
                <c:pt idx="1">
                  <c:v>20</c:v>
                </c:pt>
                <c:pt idx="2">
                  <c:v>10.015022533800702</c:v>
                </c:pt>
                <c:pt idx="3">
                  <c:v>5.005005005005005</c:v>
                </c:pt>
              </c:numCache>
            </c:numRef>
          </c:xVal>
          <c:yVal>
            <c:numRef>
              <c:f>Bar!$N$38:$N$41</c:f>
              <c:numCache>
                <c:formatCode>General</c:formatCode>
                <c:ptCount val="4"/>
                <c:pt idx="0">
                  <c:v>14.097744360902256</c:v>
                </c:pt>
                <c:pt idx="1">
                  <c:v>4.166666666666667</c:v>
                </c:pt>
                <c:pt idx="2">
                  <c:v>2.1945866861741039</c:v>
                </c:pt>
                <c:pt idx="3">
                  <c:v>1.0741138560687433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CB-BF44-B328-068977264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373615"/>
        <c:axId val="1836731537"/>
      </c:scatterChart>
      <c:valAx>
        <c:axId val="16173736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1/hanging mass  (1/Kg)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6731537"/>
        <c:crosses val="autoZero"/>
        <c:crossBetween val="midCat"/>
      </c:valAx>
      <c:valAx>
        <c:axId val="1836731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1/angular acceleration (1/rad/sec^2)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737361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Distance squared versus inertia of bar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Bar!$A$42</c:f>
              <c:strCache>
                <c:ptCount val="1"/>
                <c:pt idx="0">
                  <c:v>Inertia of bar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Bar!$B$43:$B$45</c:f>
              <c:numCache>
                <c:formatCode>General</c:formatCode>
                <c:ptCount val="3"/>
                <c:pt idx="0">
                  <c:v>0</c:v>
                </c:pt>
                <c:pt idx="1">
                  <c:v>2.5000000000000005E-3</c:v>
                </c:pt>
                <c:pt idx="2">
                  <c:v>2.2499999999999999E-2</c:v>
                </c:pt>
              </c:numCache>
            </c:numRef>
          </c:xVal>
          <c:yVal>
            <c:numRef>
              <c:f>Bar!$A$43:$A$45</c:f>
              <c:numCache>
                <c:formatCode>General</c:formatCode>
                <c:ptCount val="3"/>
                <c:pt idx="0">
                  <c:v>1.4579999999999999E-2</c:v>
                </c:pt>
                <c:pt idx="1">
                  <c:v>1.678E-2</c:v>
                </c:pt>
                <c:pt idx="2">
                  <c:v>3.5770000000000003E-2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54-794D-8F70-DF7E8871F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051563"/>
        <c:axId val="500698664"/>
      </c:scatterChart>
      <c:valAx>
        <c:axId val="6830515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d^2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0698664"/>
        <c:crosses val="autoZero"/>
        <c:crossBetween val="midCat"/>
      </c:valAx>
      <c:valAx>
        <c:axId val="500698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Inertia of bar (kg*m^2)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305156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Disk at center mass 1/α versus 1/m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disk!$B$17</c:f>
              <c:strCache>
                <c:ptCount val="1"/>
                <c:pt idx="0">
                  <c:v>1/angular acceleration (1/rad/sec^2)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disk!$A$18:$A$21</c:f>
              <c:numCache>
                <c:formatCode>General</c:formatCode>
                <c:ptCount val="4"/>
                <c:pt idx="0">
                  <c:v>50.251256281407031</c:v>
                </c:pt>
                <c:pt idx="1">
                  <c:v>20</c:v>
                </c:pt>
                <c:pt idx="2">
                  <c:v>10.015022533800702</c:v>
                </c:pt>
                <c:pt idx="3">
                  <c:v>5.005005005005005</c:v>
                </c:pt>
              </c:numCache>
            </c:numRef>
          </c:xVal>
          <c:yVal>
            <c:numRef>
              <c:f>disk!$B$18:$B$21</c:f>
              <c:numCache>
                <c:formatCode>General</c:formatCode>
                <c:ptCount val="4"/>
                <c:pt idx="0">
                  <c:v>5.0675675675675667</c:v>
                </c:pt>
                <c:pt idx="1">
                  <c:v>1.6685205784204671</c:v>
                </c:pt>
                <c:pt idx="2">
                  <c:v>0.79575596816976135</c:v>
                </c:pt>
                <c:pt idx="3">
                  <c:v>0.38860103626942999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57-304B-A683-C5A3E0A4A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80793"/>
        <c:axId val="528820959"/>
      </c:scatterChart>
      <c:valAx>
        <c:axId val="5762807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1/hanging mass  (1/Kg)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8820959"/>
        <c:crosses val="autoZero"/>
        <c:crossBetween val="midCat"/>
      </c:valAx>
      <c:valAx>
        <c:axId val="528820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1/angular acceleration (1/rad/sec^2)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628079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Disk and ring at center mass 1/α versus 1/m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Ring!$B$17</c:f>
              <c:strCache>
                <c:ptCount val="1"/>
                <c:pt idx="0">
                  <c:v>1/angular acceleration (1/rad/sec^2)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Ring!$A$18:$A$21</c:f>
              <c:numCache>
                <c:formatCode>General</c:formatCode>
                <c:ptCount val="4"/>
                <c:pt idx="0">
                  <c:v>50.251256281407031</c:v>
                </c:pt>
                <c:pt idx="1">
                  <c:v>20</c:v>
                </c:pt>
                <c:pt idx="2">
                  <c:v>10.015022533800702</c:v>
                </c:pt>
                <c:pt idx="3">
                  <c:v>5.005005005005005</c:v>
                </c:pt>
              </c:numCache>
            </c:numRef>
          </c:xVal>
          <c:yVal>
            <c:numRef>
              <c:f>Ring!$B$18:$B$21</c:f>
              <c:numCache>
                <c:formatCode>General</c:formatCode>
                <c:ptCount val="4"/>
                <c:pt idx="0">
                  <c:v>9.2307692307692299</c:v>
                </c:pt>
                <c:pt idx="1">
                  <c:v>2.6833631484794278</c:v>
                </c:pt>
                <c:pt idx="2">
                  <c:v>1.2427506213753106</c:v>
                </c:pt>
                <c:pt idx="3">
                  <c:v>0.5988023952095809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2A-A34B-8D01-C92BAE69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834416"/>
        <c:axId val="298179751"/>
      </c:scatterChart>
      <c:valAx>
        <c:axId val="10088344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1/hanging mass  (1/Kg)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8179751"/>
        <c:crosses val="autoZero"/>
        <c:crossBetween val="midCat"/>
      </c:valAx>
      <c:valAx>
        <c:axId val="298179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1/angular acceleration (1/rad/sec^2)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883441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590550</xdr:colOff>
      <xdr:row>0</xdr:row>
      <xdr:rowOff>9525</xdr:rowOff>
    </xdr:from>
    <xdr:ext cx="5019675" cy="3105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714375</xdr:colOff>
      <xdr:row>16</xdr:row>
      <xdr:rowOff>190500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714375</xdr:colOff>
      <xdr:row>34</xdr:row>
      <xdr:rowOff>38100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276225</xdr:colOff>
      <xdr:row>40</xdr:row>
      <xdr:rowOff>85725</xdr:rowOff>
    </xdr:from>
    <xdr:ext cx="4629150" cy="286702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933450</xdr:colOff>
      <xdr:row>15</xdr:row>
      <xdr:rowOff>161925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209550</xdr:colOff>
      <xdr:row>15</xdr:row>
      <xdr:rowOff>190500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55"/>
  <sheetViews>
    <sheetView tabSelected="1" workbookViewId="0"/>
  </sheetViews>
  <sheetFormatPr baseColWidth="10" defaultColWidth="12.6640625" defaultRowHeight="15.75" customHeight="1" x14ac:dyDescent="0.15"/>
  <cols>
    <col min="13" max="13" width="13.5" customWidth="1"/>
    <col min="14" max="14" width="19.83203125" customWidth="1"/>
  </cols>
  <sheetData>
    <row r="1" spans="1:24" ht="15.75" customHeight="1" x14ac:dyDescent="0.15">
      <c r="A1" s="1" t="s">
        <v>0</v>
      </c>
      <c r="B1" s="1" t="s">
        <v>1</v>
      </c>
      <c r="D1" s="1" t="s">
        <v>2</v>
      </c>
    </row>
    <row r="2" spans="1:24" ht="15.75" customHeight="1" x14ac:dyDescent="0.15">
      <c r="A2" s="1" t="s">
        <v>3</v>
      </c>
      <c r="B2" s="1">
        <v>19.899999999999999</v>
      </c>
      <c r="C2" s="1">
        <v>1.9900000000000001E-2</v>
      </c>
      <c r="D2" s="1" t="s">
        <v>4</v>
      </c>
      <c r="F2" s="1" t="s">
        <v>5</v>
      </c>
      <c r="G2" s="1">
        <v>1.366E-2</v>
      </c>
      <c r="M2" s="2" t="s">
        <v>6</v>
      </c>
      <c r="N2" s="3" t="s">
        <v>7</v>
      </c>
    </row>
    <row r="3" spans="1:24" ht="15.75" customHeight="1" x14ac:dyDescent="0.15">
      <c r="A3" s="1" t="s">
        <v>8</v>
      </c>
      <c r="B3" s="1">
        <v>50</v>
      </c>
      <c r="C3" s="1">
        <v>0.05</v>
      </c>
      <c r="M3" s="4">
        <f t="shared" ref="M3:M6" si="0">1/$C2</f>
        <v>50.251256281407031</v>
      </c>
      <c r="N3" s="4">
        <f>1/B15</f>
        <v>5.8224163027656477</v>
      </c>
      <c r="U3" s="1" t="s">
        <v>9</v>
      </c>
      <c r="V3" s="1">
        <v>1.276E-3</v>
      </c>
    </row>
    <row r="4" spans="1:24" ht="15.75" customHeight="1" x14ac:dyDescent="0.15">
      <c r="A4" s="1" t="s">
        <v>10</v>
      </c>
      <c r="B4" s="1">
        <v>99.85</v>
      </c>
      <c r="C4" s="1">
        <v>9.9849999999999994E-2</v>
      </c>
      <c r="M4" s="4">
        <f t="shared" si="0"/>
        <v>20</v>
      </c>
      <c r="N4" s="4">
        <f>1/E15</f>
        <v>2.0682523267838677</v>
      </c>
      <c r="U4" s="1" t="s">
        <v>11</v>
      </c>
      <c r="V4" s="1">
        <v>1.4579999999999999E-2</v>
      </c>
    </row>
    <row r="5" spans="1:24" ht="15.75" customHeight="1" x14ac:dyDescent="0.15">
      <c r="A5" s="1" t="s">
        <v>12</v>
      </c>
      <c r="B5" s="1">
        <v>199.8</v>
      </c>
      <c r="C5" s="1">
        <v>0.19980000000000001</v>
      </c>
      <c r="M5" s="4">
        <f t="shared" si="0"/>
        <v>10.015022533800702</v>
      </c>
      <c r="N5" s="4">
        <f>1/H15</f>
        <v>0.99875156054931336</v>
      </c>
    </row>
    <row r="6" spans="1:24" ht="15.75" customHeight="1" x14ac:dyDescent="0.15">
      <c r="M6" s="4">
        <f t="shared" si="0"/>
        <v>5.005005005005005</v>
      </c>
      <c r="N6" s="4">
        <f>1/K15</f>
        <v>0.49504950495049505</v>
      </c>
    </row>
    <row r="8" spans="1:24" ht="15.75" customHeight="1" x14ac:dyDescent="0.15">
      <c r="A8" s="1" t="s">
        <v>13</v>
      </c>
      <c r="M8" s="1" t="s">
        <v>14</v>
      </c>
      <c r="N8" s="1">
        <v>0.11899999999999999</v>
      </c>
    </row>
    <row r="9" spans="1:24" ht="15.75" customHeight="1" x14ac:dyDescent="0.15">
      <c r="B9" s="1" t="s">
        <v>15</v>
      </c>
      <c r="E9" s="1" t="s">
        <v>15</v>
      </c>
      <c r="H9" s="1" t="s">
        <v>15</v>
      </c>
      <c r="K9" s="1" t="s">
        <v>15</v>
      </c>
      <c r="M9" s="1" t="s">
        <v>11</v>
      </c>
      <c r="N9" s="1">
        <v>1.4579999999999999E-2</v>
      </c>
      <c r="O9" s="5"/>
    </row>
    <row r="10" spans="1:24" ht="15.75" customHeight="1" x14ac:dyDescent="0.15">
      <c r="A10" s="1" t="s">
        <v>16</v>
      </c>
      <c r="B10" s="6" t="s">
        <v>17</v>
      </c>
      <c r="D10" s="1" t="s">
        <v>18</v>
      </c>
      <c r="E10" s="6" t="s">
        <v>17</v>
      </c>
      <c r="G10" s="1" t="s">
        <v>19</v>
      </c>
      <c r="H10" s="6" t="s">
        <v>17</v>
      </c>
      <c r="J10" s="1" t="s">
        <v>20</v>
      </c>
      <c r="K10" s="6" t="s">
        <v>17</v>
      </c>
      <c r="W10" s="1" t="s">
        <v>9</v>
      </c>
      <c r="X10" s="1">
        <v>1.276E-3</v>
      </c>
    </row>
    <row r="11" spans="1:24" ht="15.75" customHeight="1" x14ac:dyDescent="0.15">
      <c r="A11" s="1" t="s">
        <v>21</v>
      </c>
      <c r="B11" s="1">
        <v>0.17299999999999999</v>
      </c>
      <c r="D11" s="1" t="s">
        <v>21</v>
      </c>
      <c r="E11" s="1">
        <v>0.48299999999999998</v>
      </c>
      <c r="G11" s="1" t="s">
        <v>21</v>
      </c>
      <c r="H11" s="1">
        <v>0.999</v>
      </c>
      <c r="J11" s="1" t="s">
        <v>21</v>
      </c>
      <c r="K11" s="1">
        <v>2.0299999999999998</v>
      </c>
    </row>
    <row r="12" spans="1:24" ht="15.75" customHeight="1" x14ac:dyDescent="0.15">
      <c r="A12" s="1" t="s">
        <v>22</v>
      </c>
      <c r="B12" s="1">
        <v>0.17100000000000001</v>
      </c>
      <c r="D12" s="1" t="s">
        <v>22</v>
      </c>
      <c r="E12" s="1">
        <v>0.48699999999999999</v>
      </c>
      <c r="G12" s="1" t="s">
        <v>22</v>
      </c>
      <c r="H12" s="1">
        <v>1</v>
      </c>
      <c r="J12" s="1" t="s">
        <v>22</v>
      </c>
      <c r="K12" s="1">
        <v>2.04</v>
      </c>
    </row>
    <row r="13" spans="1:24" ht="15.75" customHeight="1" x14ac:dyDescent="0.15">
      <c r="A13" s="1" t="s">
        <v>23</v>
      </c>
      <c r="B13" s="1">
        <v>0.17100000000000001</v>
      </c>
      <c r="D13" s="1" t="s">
        <v>23</v>
      </c>
      <c r="E13" s="1">
        <v>0.48299999999999998</v>
      </c>
      <c r="G13" s="1" t="s">
        <v>23</v>
      </c>
      <c r="H13" s="1">
        <v>0.996</v>
      </c>
      <c r="J13" s="1" t="s">
        <v>23</v>
      </c>
      <c r="K13" s="1">
        <v>2.0099999999999998</v>
      </c>
      <c r="W13" s="1" t="s">
        <v>24</v>
      </c>
    </row>
    <row r="14" spans="1:24" ht="15.75" customHeight="1" x14ac:dyDescent="0.15">
      <c r="A14" s="1" t="s">
        <v>25</v>
      </c>
      <c r="B14" s="1">
        <v>0.17199999999999999</v>
      </c>
      <c r="D14" s="1" t="s">
        <v>25</v>
      </c>
      <c r="E14" s="1">
        <v>0.48099999999999998</v>
      </c>
      <c r="G14" s="1" t="s">
        <v>25</v>
      </c>
      <c r="H14" s="1">
        <v>1.01</v>
      </c>
      <c r="J14" s="1" t="s">
        <v>25</v>
      </c>
      <c r="K14" s="1">
        <v>2</v>
      </c>
      <c r="W14" s="1">
        <v>0</v>
      </c>
    </row>
    <row r="15" spans="1:24" ht="15.75" customHeight="1" x14ac:dyDescent="0.15">
      <c r="A15" s="1" t="s">
        <v>26</v>
      </c>
      <c r="B15" s="4">
        <f>AVERAGE(B11:B14)</f>
        <v>0.17175000000000001</v>
      </c>
      <c r="E15" s="4">
        <f>AVERAGE(E11:E14)</f>
        <v>0.48349999999999993</v>
      </c>
      <c r="H15" s="4">
        <f>AVERAGE(H11:H14)</f>
        <v>1.00125</v>
      </c>
      <c r="K15" s="4">
        <f>AVERAGE(K11:K14)</f>
        <v>2.02</v>
      </c>
      <c r="W15" s="1">
        <v>0.05</v>
      </c>
    </row>
    <row r="16" spans="1:24" ht="15.75" customHeight="1" x14ac:dyDescent="0.15">
      <c r="W16" s="1">
        <v>0.15</v>
      </c>
    </row>
    <row r="18" spans="1:14" ht="15.75" customHeight="1" x14ac:dyDescent="0.15">
      <c r="A18" s="1" t="s">
        <v>27</v>
      </c>
    </row>
    <row r="19" spans="1:14" ht="15.75" customHeight="1" x14ac:dyDescent="0.15">
      <c r="B19" s="1" t="s">
        <v>15</v>
      </c>
      <c r="E19" s="1" t="s">
        <v>15</v>
      </c>
      <c r="H19" s="1" t="s">
        <v>15</v>
      </c>
      <c r="K19" s="1" t="s">
        <v>15</v>
      </c>
      <c r="M19" s="2" t="s">
        <v>6</v>
      </c>
      <c r="N19" s="3" t="s">
        <v>7</v>
      </c>
    </row>
    <row r="20" spans="1:14" ht="15.75" customHeight="1" x14ac:dyDescent="0.15">
      <c r="A20" s="1" t="s">
        <v>16</v>
      </c>
      <c r="B20" s="6" t="s">
        <v>17</v>
      </c>
      <c r="D20" s="1" t="s">
        <v>18</v>
      </c>
      <c r="E20" s="6" t="s">
        <v>17</v>
      </c>
      <c r="G20" s="1" t="s">
        <v>19</v>
      </c>
      <c r="H20" s="6" t="s">
        <v>17</v>
      </c>
      <c r="J20" s="1" t="s">
        <v>20</v>
      </c>
      <c r="K20" s="6" t="s">
        <v>17</v>
      </c>
      <c r="M20" s="4">
        <f t="shared" ref="M20:M23" si="1">1/C2</f>
        <v>50.251256281407031</v>
      </c>
      <c r="N20" s="4">
        <f>1/B25</f>
        <v>6.6889632107023411</v>
      </c>
    </row>
    <row r="21" spans="1:14" ht="15.75" customHeight="1" x14ac:dyDescent="0.15">
      <c r="A21" s="1" t="s">
        <v>21</v>
      </c>
      <c r="B21" s="1">
        <v>0.14599999999999999</v>
      </c>
      <c r="D21" s="1" t="s">
        <v>21</v>
      </c>
      <c r="E21" s="1">
        <v>0.45200000000000001</v>
      </c>
      <c r="G21" s="1" t="s">
        <v>21</v>
      </c>
      <c r="H21" s="1">
        <v>0.88300000000000001</v>
      </c>
      <c r="J21" s="1" t="s">
        <v>21</v>
      </c>
      <c r="K21" s="1">
        <v>1.8</v>
      </c>
      <c r="M21" s="4">
        <f t="shared" si="1"/>
        <v>20</v>
      </c>
      <c r="N21" s="4">
        <f>1/E25</f>
        <v>2.2948938611589211</v>
      </c>
    </row>
    <row r="22" spans="1:14" ht="15.75" customHeight="1" x14ac:dyDescent="0.15">
      <c r="A22" s="1" t="s">
        <v>22</v>
      </c>
      <c r="B22" s="1">
        <v>0.152</v>
      </c>
      <c r="D22" s="1" t="s">
        <v>22</v>
      </c>
      <c r="E22" s="1">
        <v>0.43099999999999999</v>
      </c>
      <c r="G22" s="1" t="s">
        <v>22</v>
      </c>
      <c r="H22" s="1">
        <v>0.90300000000000002</v>
      </c>
      <c r="J22" s="1" t="s">
        <v>22</v>
      </c>
      <c r="K22" s="1">
        <v>1.81</v>
      </c>
      <c r="M22" s="4">
        <f t="shared" si="1"/>
        <v>10.015022533800702</v>
      </c>
      <c r="N22" s="4">
        <f>1/H25</f>
        <v>1.1229646266142617</v>
      </c>
    </row>
    <row r="23" spans="1:14" ht="15.75" customHeight="1" x14ac:dyDescent="0.15">
      <c r="A23" s="1" t="s">
        <v>23</v>
      </c>
      <c r="B23" s="1">
        <v>0.14499999999999999</v>
      </c>
      <c r="D23" s="1" t="s">
        <v>23</v>
      </c>
      <c r="E23" s="1">
        <v>0.42099999999999999</v>
      </c>
      <c r="G23" s="1" t="s">
        <v>23</v>
      </c>
      <c r="H23" s="1">
        <v>0.88200000000000001</v>
      </c>
      <c r="J23" s="1" t="s">
        <v>23</v>
      </c>
      <c r="K23" s="1">
        <v>1.78</v>
      </c>
      <c r="M23" s="4">
        <f t="shared" si="1"/>
        <v>5.005005005005005</v>
      </c>
      <c r="N23" s="4">
        <f>1/K25</f>
        <v>0.55710306406685228</v>
      </c>
    </row>
    <row r="24" spans="1:14" ht="15.75" customHeight="1" x14ac:dyDescent="0.15">
      <c r="A24" s="1" t="s">
        <v>25</v>
      </c>
      <c r="B24" s="1">
        <v>0.155</v>
      </c>
      <c r="D24" s="1" t="s">
        <v>25</v>
      </c>
      <c r="E24" s="1">
        <v>0.439</v>
      </c>
      <c r="G24" s="1" t="s">
        <v>25</v>
      </c>
      <c r="H24" s="1">
        <v>0.89400000000000002</v>
      </c>
      <c r="J24" s="1" t="s">
        <v>25</v>
      </c>
      <c r="K24" s="1">
        <v>1.79</v>
      </c>
    </row>
    <row r="25" spans="1:14" ht="15.75" customHeight="1" x14ac:dyDescent="0.15">
      <c r="A25" s="1" t="s">
        <v>26</v>
      </c>
      <c r="B25" s="4">
        <f>AVERAGE(B21:B24)</f>
        <v>0.14949999999999999</v>
      </c>
      <c r="E25" s="4">
        <f>AVERAGE(E21:E24)</f>
        <v>0.43575000000000003</v>
      </c>
      <c r="H25" s="4">
        <f>AVERAGE(H21:H24)</f>
        <v>0.89050000000000007</v>
      </c>
      <c r="K25" s="4">
        <f>AVERAGE(K21:K24)</f>
        <v>1.7950000000000002</v>
      </c>
      <c r="M25" s="1" t="s">
        <v>14</v>
      </c>
      <c r="N25" s="1">
        <v>0.13700000000000001</v>
      </c>
    </row>
    <row r="26" spans="1:14" ht="15.75" customHeight="1" x14ac:dyDescent="0.15">
      <c r="M26" s="1" t="s">
        <v>11</v>
      </c>
      <c r="N26" s="1">
        <v>1.678E-2</v>
      </c>
    </row>
    <row r="31" spans="1:14" ht="15.75" customHeight="1" x14ac:dyDescent="0.15">
      <c r="A31" s="1" t="s">
        <v>28</v>
      </c>
    </row>
    <row r="32" spans="1:14" ht="15.75" customHeight="1" x14ac:dyDescent="0.15">
      <c r="B32" s="1" t="s">
        <v>15</v>
      </c>
      <c r="E32" s="1" t="s">
        <v>15</v>
      </c>
      <c r="H32" s="1" t="s">
        <v>15</v>
      </c>
      <c r="K32" s="1" t="s">
        <v>15</v>
      </c>
    </row>
    <row r="33" spans="1:14" ht="15.75" customHeight="1" x14ac:dyDescent="0.15">
      <c r="A33" s="1" t="s">
        <v>16</v>
      </c>
      <c r="B33" s="6" t="s">
        <v>17</v>
      </c>
      <c r="D33" s="1" t="s">
        <v>18</v>
      </c>
      <c r="E33" s="6" t="s">
        <v>17</v>
      </c>
      <c r="G33" s="1" t="s">
        <v>19</v>
      </c>
      <c r="H33" s="6" t="s">
        <v>17</v>
      </c>
      <c r="J33" s="1" t="s">
        <v>20</v>
      </c>
      <c r="K33" s="6" t="s">
        <v>17</v>
      </c>
    </row>
    <row r="34" spans="1:14" ht="15.75" customHeight="1" x14ac:dyDescent="0.15">
      <c r="A34" s="1" t="s">
        <v>21</v>
      </c>
      <c r="B34" s="1">
        <v>7.1599999999999997E-2</v>
      </c>
      <c r="D34" s="1" t="s">
        <v>21</v>
      </c>
      <c r="E34" s="1">
        <v>0.28799999999999998</v>
      </c>
      <c r="G34" s="1" t="s">
        <v>21</v>
      </c>
      <c r="H34" s="1">
        <v>0.46400000000000002</v>
      </c>
      <c r="J34" s="1" t="s">
        <v>21</v>
      </c>
      <c r="K34" s="1">
        <v>0.93899999999999995</v>
      </c>
    </row>
    <row r="35" spans="1:14" ht="15.75" customHeight="1" x14ac:dyDescent="0.15">
      <c r="A35" s="1" t="s">
        <v>22</v>
      </c>
      <c r="B35" s="1">
        <v>7.6899999999999996E-2</v>
      </c>
      <c r="D35" s="1" t="s">
        <v>22</v>
      </c>
      <c r="E35" s="1">
        <v>0.20599999999999999</v>
      </c>
      <c r="G35" s="1" t="s">
        <v>22</v>
      </c>
      <c r="H35" s="1">
        <v>0.46400000000000002</v>
      </c>
      <c r="J35" s="1" t="s">
        <v>22</v>
      </c>
      <c r="K35" s="1">
        <v>0.91500000000000004</v>
      </c>
    </row>
    <row r="36" spans="1:14" ht="15.75" customHeight="1" x14ac:dyDescent="0.15">
      <c r="A36" s="1" t="s">
        <v>23</v>
      </c>
      <c r="B36" s="1">
        <v>6.4299999999999996E-2</v>
      </c>
      <c r="D36" s="1" t="s">
        <v>23</v>
      </c>
      <c r="E36" s="1">
        <v>0.22600000000000001</v>
      </c>
      <c r="G36" s="1" t="s">
        <v>23</v>
      </c>
      <c r="H36" s="1">
        <v>0.439</v>
      </c>
      <c r="J36" s="1" t="s">
        <v>23</v>
      </c>
      <c r="K36" s="1">
        <v>0.93899999999999995</v>
      </c>
    </row>
    <row r="37" spans="1:14" ht="15.75" customHeight="1" x14ac:dyDescent="0.15">
      <c r="A37" s="1" t="s">
        <v>26</v>
      </c>
      <c r="B37" s="4">
        <f>AVERAGE(B34:B36)</f>
        <v>7.0933333333333334E-2</v>
      </c>
      <c r="E37" s="4">
        <f>AVERAGE(E34:E36)</f>
        <v>0.24</v>
      </c>
      <c r="H37" s="4">
        <f>AVERAGE(H34:H36)</f>
        <v>0.45566666666666666</v>
      </c>
      <c r="K37" s="4">
        <f>AVERAGE(K34:K36)</f>
        <v>0.93100000000000005</v>
      </c>
      <c r="M37" s="2" t="s">
        <v>6</v>
      </c>
      <c r="N37" s="3" t="s">
        <v>7</v>
      </c>
    </row>
    <row r="38" spans="1:14" ht="15.75" customHeight="1" x14ac:dyDescent="0.15">
      <c r="M38" s="4">
        <f t="shared" ref="M38:M41" si="2">1/C2</f>
        <v>50.251256281407031</v>
      </c>
      <c r="N38" s="4">
        <f>1/B37</f>
        <v>14.097744360902256</v>
      </c>
    </row>
    <row r="39" spans="1:14" ht="15.75" customHeight="1" x14ac:dyDescent="0.15">
      <c r="M39" s="4">
        <f t="shared" si="2"/>
        <v>20</v>
      </c>
      <c r="N39" s="4">
        <f>1/E37</f>
        <v>4.166666666666667</v>
      </c>
    </row>
    <row r="40" spans="1:14" ht="15.75" customHeight="1" x14ac:dyDescent="0.15">
      <c r="M40" s="4">
        <f t="shared" si="2"/>
        <v>10.015022533800702</v>
      </c>
      <c r="N40" s="4">
        <f>1/H37</f>
        <v>2.1945866861741039</v>
      </c>
    </row>
    <row r="41" spans="1:14" ht="15.75" customHeight="1" x14ac:dyDescent="0.15">
      <c r="M41" s="4">
        <f t="shared" si="2"/>
        <v>5.005005005005005</v>
      </c>
      <c r="N41" s="4">
        <f>1/K37</f>
        <v>1.0741138560687433</v>
      </c>
    </row>
    <row r="42" spans="1:14" ht="15.75" customHeight="1" x14ac:dyDescent="0.15">
      <c r="A42" s="1" t="s">
        <v>29</v>
      </c>
      <c r="B42" s="1" t="s">
        <v>30</v>
      </c>
    </row>
    <row r="43" spans="1:14" ht="15.75" customHeight="1" x14ac:dyDescent="0.15">
      <c r="A43" s="1">
        <v>1.4579999999999999E-2</v>
      </c>
      <c r="B43" s="4">
        <f t="shared" ref="B43:B45" si="3">W14^2</f>
        <v>0</v>
      </c>
      <c r="M43" s="1" t="s">
        <v>14</v>
      </c>
      <c r="N43" s="1">
        <v>0.29199999999999998</v>
      </c>
    </row>
    <row r="44" spans="1:14" ht="15.75" customHeight="1" x14ac:dyDescent="0.15">
      <c r="A44" s="1">
        <v>1.678E-2</v>
      </c>
      <c r="B44" s="4">
        <f t="shared" si="3"/>
        <v>2.5000000000000005E-3</v>
      </c>
      <c r="M44" s="1" t="s">
        <v>11</v>
      </c>
      <c r="N44" s="1">
        <v>3.5770000000000003E-2</v>
      </c>
    </row>
    <row r="45" spans="1:14" ht="15.75" customHeight="1" x14ac:dyDescent="0.15">
      <c r="A45" s="1">
        <v>3.5770000000000003E-2</v>
      </c>
      <c r="B45" s="4">
        <f t="shared" si="3"/>
        <v>2.2499999999999999E-2</v>
      </c>
    </row>
    <row r="55" spans="13:14" ht="15.75" customHeight="1" x14ac:dyDescent="0.15">
      <c r="M55" s="1" t="s">
        <v>9</v>
      </c>
      <c r="N55" s="1">
        <v>1.276E-3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5"/>
  <sheetViews>
    <sheetView workbookViewId="0"/>
  </sheetViews>
  <sheetFormatPr baseColWidth="10" defaultColWidth="12.6640625" defaultRowHeight="15.75" customHeight="1" x14ac:dyDescent="0.15"/>
  <cols>
    <col min="1" max="1" width="18.1640625" customWidth="1"/>
    <col min="2" max="2" width="15.6640625" customWidth="1"/>
  </cols>
  <sheetData>
    <row r="1" spans="1:11" ht="15.75" customHeight="1" x14ac:dyDescent="0.15">
      <c r="A1" s="1" t="s">
        <v>31</v>
      </c>
      <c r="B1" s="1" t="s">
        <v>32</v>
      </c>
    </row>
    <row r="2" spans="1:11" ht="15.75" customHeight="1" x14ac:dyDescent="0.15">
      <c r="A2" s="1">
        <v>1.9900000000000001E-2</v>
      </c>
      <c r="B2" s="1" t="s">
        <v>33</v>
      </c>
    </row>
    <row r="3" spans="1:11" ht="15.75" customHeight="1" x14ac:dyDescent="0.15">
      <c r="A3" s="1">
        <v>0.05</v>
      </c>
    </row>
    <row r="4" spans="1:11" ht="15.75" customHeight="1" x14ac:dyDescent="0.15">
      <c r="A4" s="1">
        <v>9.9849999999999994E-2</v>
      </c>
      <c r="C4" s="1" t="s">
        <v>34</v>
      </c>
      <c r="D4" s="1">
        <v>8.6350000000000003E-3</v>
      </c>
    </row>
    <row r="5" spans="1:11" ht="15.75" customHeight="1" x14ac:dyDescent="0.15">
      <c r="A5" s="1">
        <v>0.19980000000000001</v>
      </c>
    </row>
    <row r="9" spans="1:11" ht="15.75" customHeight="1" x14ac:dyDescent="0.15">
      <c r="B9" s="1" t="s">
        <v>15</v>
      </c>
      <c r="E9" s="1" t="s">
        <v>15</v>
      </c>
      <c r="H9" s="1" t="s">
        <v>15</v>
      </c>
      <c r="K9" s="1" t="s">
        <v>15</v>
      </c>
    </row>
    <row r="10" spans="1:11" ht="15.75" customHeight="1" x14ac:dyDescent="0.15">
      <c r="A10" s="1" t="s">
        <v>16</v>
      </c>
      <c r="B10" s="6" t="s">
        <v>17</v>
      </c>
      <c r="D10" s="1" t="s">
        <v>18</v>
      </c>
      <c r="E10" s="6" t="s">
        <v>17</v>
      </c>
      <c r="G10" s="1" t="s">
        <v>19</v>
      </c>
      <c r="H10" s="6" t="s">
        <v>17</v>
      </c>
      <c r="J10" s="1" t="s">
        <v>20</v>
      </c>
      <c r="K10" s="6" t="s">
        <v>17</v>
      </c>
    </row>
    <row r="11" spans="1:11" ht="15.75" customHeight="1" x14ac:dyDescent="0.15">
      <c r="A11" s="1" t="s">
        <v>21</v>
      </c>
      <c r="B11" s="1">
        <v>0.19600000000000001</v>
      </c>
      <c r="D11" s="1" t="s">
        <v>21</v>
      </c>
      <c r="E11" s="1">
        <v>0.59799999999999998</v>
      </c>
      <c r="G11" s="1" t="s">
        <v>21</v>
      </c>
      <c r="H11" s="1">
        <v>1.26</v>
      </c>
      <c r="J11" s="1" t="s">
        <v>21</v>
      </c>
      <c r="K11" s="1">
        <v>2.58</v>
      </c>
    </row>
    <row r="12" spans="1:11" ht="15.75" customHeight="1" x14ac:dyDescent="0.15">
      <c r="A12" s="1" t="s">
        <v>22</v>
      </c>
      <c r="B12" s="1">
        <v>0.19900000000000001</v>
      </c>
      <c r="D12" s="1" t="s">
        <v>22</v>
      </c>
      <c r="E12" s="1">
        <v>0.59899999999999998</v>
      </c>
      <c r="G12" s="1" t="s">
        <v>22</v>
      </c>
      <c r="H12" s="1">
        <v>1.25</v>
      </c>
      <c r="J12" s="1" t="s">
        <v>22</v>
      </c>
      <c r="K12" s="1">
        <v>2.57</v>
      </c>
    </row>
    <row r="13" spans="1:11" ht="15.75" customHeight="1" x14ac:dyDescent="0.15">
      <c r="A13" s="1" t="s">
        <v>23</v>
      </c>
      <c r="B13" s="1">
        <v>0.19700000000000001</v>
      </c>
      <c r="D13" s="1" t="s">
        <v>23</v>
      </c>
      <c r="E13" s="1">
        <v>0.60099999999999998</v>
      </c>
      <c r="G13" s="1" t="s">
        <v>23</v>
      </c>
      <c r="H13" s="1">
        <v>1.26</v>
      </c>
      <c r="J13" s="1" t="s">
        <v>23</v>
      </c>
      <c r="K13" s="1">
        <v>2.57</v>
      </c>
    </row>
    <row r="14" spans="1:11" ht="15.75" customHeight="1" x14ac:dyDescent="0.15">
      <c r="A14" s="1" t="s">
        <v>35</v>
      </c>
      <c r="B14" s="4">
        <f>AVERAGE(B11:B13)</f>
        <v>0.19733333333333336</v>
      </c>
      <c r="E14" s="4">
        <f>AVERAGE(E11:E13)</f>
        <v>0.59933333333333338</v>
      </c>
      <c r="H14" s="4">
        <f>AVERAGE(H11:H13)</f>
        <v>1.2566666666666666</v>
      </c>
      <c r="K14" s="4">
        <f>AVERAGE(K11:K13)</f>
        <v>2.5733333333333337</v>
      </c>
    </row>
    <row r="17" spans="1:2" ht="15.75" customHeight="1" x14ac:dyDescent="0.15">
      <c r="A17" s="1" t="s">
        <v>36</v>
      </c>
      <c r="B17" s="1" t="s">
        <v>7</v>
      </c>
    </row>
    <row r="18" spans="1:2" ht="15.75" customHeight="1" x14ac:dyDescent="0.15">
      <c r="A18" s="4">
        <f t="shared" ref="A18:A21" si="0">1/A2</f>
        <v>50.251256281407031</v>
      </c>
      <c r="B18" s="4">
        <f>1/B14</f>
        <v>5.0675675675675667</v>
      </c>
    </row>
    <row r="19" spans="1:2" ht="15.75" customHeight="1" x14ac:dyDescent="0.15">
      <c r="A19" s="4">
        <f t="shared" si="0"/>
        <v>20</v>
      </c>
      <c r="B19" s="4">
        <f>1/E14</f>
        <v>1.6685205784204671</v>
      </c>
    </row>
    <row r="20" spans="1:2" ht="15.75" customHeight="1" x14ac:dyDescent="0.15">
      <c r="A20" s="4">
        <f t="shared" si="0"/>
        <v>10.015022533800702</v>
      </c>
      <c r="B20" s="4">
        <f>1/H14</f>
        <v>0.79575596816976135</v>
      </c>
    </row>
    <row r="21" spans="1:2" ht="15.75" customHeight="1" x14ac:dyDescent="0.15">
      <c r="A21" s="4">
        <f t="shared" si="0"/>
        <v>5.005005005005005</v>
      </c>
      <c r="B21" s="4">
        <f>1/K14</f>
        <v>0.38860103626942999</v>
      </c>
    </row>
    <row r="23" spans="1:2" ht="15.75" customHeight="1" x14ac:dyDescent="0.15">
      <c r="A23" s="1" t="s">
        <v>37</v>
      </c>
    </row>
    <row r="24" spans="1:2" ht="15.75" customHeight="1" x14ac:dyDescent="0.15">
      <c r="A24" s="1" t="s">
        <v>38</v>
      </c>
    </row>
    <row r="25" spans="1:2" ht="15.75" customHeight="1" x14ac:dyDescent="0.15">
      <c r="A25" s="1" t="s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6"/>
  <sheetViews>
    <sheetView workbookViewId="0"/>
  </sheetViews>
  <sheetFormatPr baseColWidth="10" defaultColWidth="12.6640625" defaultRowHeight="15.75" customHeight="1" x14ac:dyDescent="0.15"/>
  <cols>
    <col min="1" max="1" width="18.1640625" customWidth="1"/>
  </cols>
  <sheetData>
    <row r="1" spans="1:11" ht="15.75" customHeight="1" x14ac:dyDescent="0.15">
      <c r="A1" s="1" t="s">
        <v>31</v>
      </c>
      <c r="B1" s="6" t="s">
        <v>40</v>
      </c>
      <c r="D1" s="7" t="s">
        <v>41</v>
      </c>
    </row>
    <row r="2" spans="1:11" ht="15.75" customHeight="1" x14ac:dyDescent="0.15">
      <c r="A2" s="1">
        <v>1.9900000000000001E-2</v>
      </c>
      <c r="B2" s="6" t="s">
        <v>42</v>
      </c>
    </row>
    <row r="3" spans="1:11" ht="15.75" customHeight="1" x14ac:dyDescent="0.15">
      <c r="A3" s="1">
        <v>0.05</v>
      </c>
      <c r="B3" s="6" t="s">
        <v>33</v>
      </c>
      <c r="D3" s="1" t="s">
        <v>34</v>
      </c>
      <c r="E3" s="1">
        <v>4.9300000000000004E-3</v>
      </c>
    </row>
    <row r="4" spans="1:11" ht="15.75" customHeight="1" x14ac:dyDescent="0.15">
      <c r="A4" s="1">
        <v>9.9849999999999994E-2</v>
      </c>
      <c r="B4" s="6" t="s">
        <v>43</v>
      </c>
    </row>
    <row r="5" spans="1:11" ht="15.75" customHeight="1" x14ac:dyDescent="0.15">
      <c r="A5" s="1">
        <v>0.19980000000000001</v>
      </c>
    </row>
    <row r="9" spans="1:11" ht="15.75" customHeight="1" x14ac:dyDescent="0.15">
      <c r="B9" s="1" t="s">
        <v>15</v>
      </c>
      <c r="E9" s="1" t="s">
        <v>15</v>
      </c>
      <c r="H9" s="1" t="s">
        <v>15</v>
      </c>
      <c r="K9" s="1" t="s">
        <v>15</v>
      </c>
    </row>
    <row r="10" spans="1:11" ht="15.75" customHeight="1" x14ac:dyDescent="0.15">
      <c r="A10" s="1" t="s">
        <v>16</v>
      </c>
      <c r="B10" s="6" t="s">
        <v>17</v>
      </c>
      <c r="D10" s="1" t="s">
        <v>18</v>
      </c>
      <c r="E10" s="6" t="s">
        <v>17</v>
      </c>
      <c r="G10" s="1" t="s">
        <v>19</v>
      </c>
      <c r="H10" s="6" t="s">
        <v>17</v>
      </c>
      <c r="J10" s="1" t="s">
        <v>20</v>
      </c>
      <c r="K10" s="6" t="s">
        <v>17</v>
      </c>
    </row>
    <row r="11" spans="1:11" ht="15.75" customHeight="1" x14ac:dyDescent="0.15">
      <c r="A11" s="1" t="s">
        <v>21</v>
      </c>
      <c r="B11" s="1">
        <v>0.104</v>
      </c>
      <c r="D11" s="1" t="s">
        <v>21</v>
      </c>
      <c r="E11" s="1">
        <v>0.372</v>
      </c>
      <c r="G11" s="1" t="s">
        <v>21</v>
      </c>
      <c r="H11" s="1">
        <v>0.80600000000000005</v>
      </c>
      <c r="J11" s="1" t="s">
        <v>21</v>
      </c>
      <c r="K11" s="1">
        <v>1.67</v>
      </c>
    </row>
    <row r="12" spans="1:11" ht="15.75" customHeight="1" x14ac:dyDescent="0.15">
      <c r="A12" s="1" t="s">
        <v>22</v>
      </c>
      <c r="B12" s="1">
        <v>0.111</v>
      </c>
      <c r="D12" s="1" t="s">
        <v>22</v>
      </c>
      <c r="E12" s="1">
        <v>0.373</v>
      </c>
      <c r="G12" s="1" t="s">
        <v>22</v>
      </c>
      <c r="H12" s="1">
        <v>0.80400000000000005</v>
      </c>
      <c r="J12" s="1" t="s">
        <v>22</v>
      </c>
      <c r="K12" s="1">
        <v>1.67</v>
      </c>
    </row>
    <row r="13" spans="1:11" ht="15.75" customHeight="1" x14ac:dyDescent="0.15">
      <c r="A13" s="1" t="s">
        <v>23</v>
      </c>
      <c r="B13" s="1">
        <v>0.11</v>
      </c>
      <c r="D13" s="1" t="s">
        <v>23</v>
      </c>
      <c r="E13" s="1">
        <v>0.373</v>
      </c>
      <c r="G13" s="1" t="s">
        <v>23</v>
      </c>
      <c r="H13" s="1">
        <v>0.80400000000000005</v>
      </c>
      <c r="J13" s="1" t="s">
        <v>23</v>
      </c>
      <c r="K13" s="1">
        <v>1.67</v>
      </c>
    </row>
    <row r="14" spans="1:11" ht="15.75" customHeight="1" x14ac:dyDescent="0.15">
      <c r="A14" s="1" t="s">
        <v>35</v>
      </c>
      <c r="B14" s="4">
        <f>AVERAGE(B11:B13)</f>
        <v>0.10833333333333334</v>
      </c>
      <c r="E14" s="4">
        <f>AVERAGE(E11:E13)</f>
        <v>0.37266666666666665</v>
      </c>
      <c r="H14" s="4">
        <f>AVERAGE(H11:H13)</f>
        <v>0.80466666666666675</v>
      </c>
      <c r="K14" s="4">
        <f>AVERAGE(K11:K13)</f>
        <v>1.67</v>
      </c>
    </row>
    <row r="17" spans="1:2" ht="15.75" customHeight="1" x14ac:dyDescent="0.15">
      <c r="A17" s="1" t="s">
        <v>36</v>
      </c>
      <c r="B17" s="1" t="s">
        <v>7</v>
      </c>
    </row>
    <row r="18" spans="1:2" ht="15.75" customHeight="1" x14ac:dyDescent="0.15">
      <c r="A18" s="4">
        <f t="shared" ref="A18:A21" si="0">1/A2</f>
        <v>50.251256281407031</v>
      </c>
      <c r="B18" s="4">
        <f>1/B14</f>
        <v>9.2307692307692299</v>
      </c>
    </row>
    <row r="19" spans="1:2" ht="15.75" customHeight="1" x14ac:dyDescent="0.15">
      <c r="A19" s="4">
        <f t="shared" si="0"/>
        <v>20</v>
      </c>
      <c r="B19" s="4">
        <f>1/E14</f>
        <v>2.6833631484794278</v>
      </c>
    </row>
    <row r="20" spans="1:2" ht="15.75" customHeight="1" x14ac:dyDescent="0.15">
      <c r="A20" s="4">
        <f t="shared" si="0"/>
        <v>10.015022533800702</v>
      </c>
      <c r="B20" s="1">
        <f>1/H14</f>
        <v>1.2427506213753106</v>
      </c>
    </row>
    <row r="21" spans="1:2" ht="15.75" customHeight="1" x14ac:dyDescent="0.15">
      <c r="A21" s="4">
        <f t="shared" si="0"/>
        <v>5.005005005005005</v>
      </c>
      <c r="B21" s="4">
        <f>1/K14</f>
        <v>0.5988023952095809</v>
      </c>
    </row>
    <row r="23" spans="1:2" ht="15.75" customHeight="1" x14ac:dyDescent="0.15">
      <c r="A23" s="1" t="s">
        <v>44</v>
      </c>
    </row>
    <row r="24" spans="1:2" ht="15.75" customHeight="1" x14ac:dyDescent="0.15">
      <c r="A24" s="1" t="s">
        <v>45</v>
      </c>
    </row>
    <row r="25" spans="1:2" ht="15.75" customHeight="1" x14ac:dyDescent="0.15">
      <c r="A25" s="1" t="s">
        <v>46</v>
      </c>
    </row>
    <row r="26" spans="1:2" ht="15.75" customHeight="1" x14ac:dyDescent="0.15">
      <c r="A26" s="1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</vt:lpstr>
      <vt:lpstr>disk</vt:lpstr>
      <vt:lpstr>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Cieran Wong</cp:lastModifiedBy>
  <dcterms:created xsi:type="dcterms:W3CDTF">2022-11-09T17:59:21Z</dcterms:created>
  <dcterms:modified xsi:type="dcterms:W3CDTF">2022-11-09T17:59:21Z</dcterms:modified>
</cp:coreProperties>
</file>