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cieranwong/Desktop/UA/Classes/Fall22/Phys141/"/>
    </mc:Choice>
  </mc:AlternateContent>
  <xr:revisionPtr revIDLastSave="0" documentId="13_ncr:1_{D23D64A0-0790-B14D-BC02-05DC9DE06029}" xr6:coauthVersionLast="47" xr6:coauthVersionMax="47" xr10:uidLastSave="{00000000-0000-0000-0000-000000000000}"/>
  <bookViews>
    <workbookView xWindow="0" yWindow="500" windowWidth="17300" windowHeight="21100" xr2:uid="{00000000-000D-0000-FFFF-FFFF00000000}"/>
  </bookViews>
  <sheets>
    <sheet name="Averages" sheetId="1" r:id="rId1"/>
    <sheet name="Trial 1 sum" sheetId="2" r:id="rId2"/>
    <sheet name="trial 2 sum" sheetId="3" r:id="rId3"/>
    <sheet name="trial 3 sum" sheetId="4" r:id="rId4"/>
    <sheet name="trial 4 sum" sheetId="5" r:id="rId5"/>
    <sheet name="trial 5 sum" sheetId="6" r:id="rId6"/>
    <sheet name="Trial 1 diff" sheetId="7" r:id="rId7"/>
    <sheet name="Trial 2 diff" sheetId="8" r:id="rId8"/>
    <sheet name="Trial 3 diff" sheetId="9" r:id="rId9"/>
    <sheet name="Trial 4 diff" sheetId="10" r:id="rId10"/>
    <sheet name="Trial 5 diff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1" l="1"/>
  <c r="J32" i="11"/>
  <c r="G32" i="11"/>
  <c r="D32" i="11"/>
  <c r="A32" i="11"/>
  <c r="M31" i="10"/>
  <c r="J31" i="10"/>
  <c r="G31" i="10"/>
  <c r="D31" i="10"/>
  <c r="A31" i="10"/>
  <c r="M32" i="9"/>
  <c r="J32" i="9"/>
  <c r="G32" i="9"/>
  <c r="D32" i="9"/>
  <c r="A32" i="9"/>
  <c r="M32" i="8"/>
  <c r="J32" i="8"/>
  <c r="G32" i="8"/>
  <c r="D32" i="8"/>
  <c r="A32" i="8"/>
  <c r="M32" i="7"/>
  <c r="J32" i="7"/>
  <c r="G32" i="7"/>
  <c r="D32" i="7"/>
  <c r="A32" i="7"/>
  <c r="M32" i="6"/>
  <c r="J32" i="6"/>
  <c r="G32" i="6"/>
  <c r="F7" i="1" s="1"/>
  <c r="D32" i="6"/>
  <c r="A32" i="6"/>
  <c r="M31" i="5"/>
  <c r="J31" i="5"/>
  <c r="G31" i="5"/>
  <c r="D31" i="5"/>
  <c r="A31" i="5"/>
  <c r="B35" i="4"/>
  <c r="M32" i="4"/>
  <c r="J32" i="4"/>
  <c r="G32" i="4"/>
  <c r="D32" i="4"/>
  <c r="A32" i="4"/>
  <c r="M31" i="3"/>
  <c r="J31" i="3"/>
  <c r="C8" i="1" s="1"/>
  <c r="G31" i="3"/>
  <c r="D31" i="3"/>
  <c r="A31" i="3"/>
  <c r="B34" i="3" s="1"/>
  <c r="M32" i="2"/>
  <c r="J32" i="2"/>
  <c r="G32" i="2"/>
  <c r="D32" i="2"/>
  <c r="A32" i="2"/>
  <c r="B35" i="2" s="1"/>
  <c r="A47" i="1"/>
  <c r="A46" i="1"/>
  <c r="A45" i="1"/>
  <c r="A44" i="1"/>
  <c r="A43" i="1"/>
  <c r="O14" i="1"/>
  <c r="O13" i="1"/>
  <c r="O12" i="1"/>
  <c r="O11" i="1"/>
  <c r="F16" i="1"/>
  <c r="O10" i="1"/>
  <c r="M9" i="1"/>
  <c r="L9" i="1"/>
  <c r="K9" i="1"/>
  <c r="J9" i="1"/>
  <c r="I9" i="1"/>
  <c r="F9" i="1"/>
  <c r="E9" i="1"/>
  <c r="D9" i="1"/>
  <c r="C9" i="1"/>
  <c r="B9" i="1"/>
  <c r="M8" i="1"/>
  <c r="L8" i="1"/>
  <c r="K8" i="1"/>
  <c r="J8" i="1"/>
  <c r="I8" i="1"/>
  <c r="F8" i="1"/>
  <c r="E8" i="1"/>
  <c r="D8" i="1"/>
  <c r="B8" i="1"/>
  <c r="M7" i="1"/>
  <c r="L7" i="1"/>
  <c r="K7" i="1"/>
  <c r="J7" i="1"/>
  <c r="I7" i="1"/>
  <c r="E7" i="1"/>
  <c r="D7" i="1"/>
  <c r="C7" i="1"/>
  <c r="B7" i="1"/>
  <c r="M6" i="1"/>
  <c r="L6" i="1"/>
  <c r="K6" i="1"/>
  <c r="J6" i="1"/>
  <c r="I6" i="1"/>
  <c r="F6" i="1"/>
  <c r="F10" i="1" s="1"/>
  <c r="E6" i="1"/>
  <c r="D6" i="1"/>
  <c r="C6" i="1"/>
  <c r="B6" i="1"/>
  <c r="M5" i="1"/>
  <c r="L5" i="1"/>
  <c r="K5" i="1"/>
  <c r="J5" i="1"/>
  <c r="J10" i="1" s="1"/>
  <c r="I5" i="1"/>
  <c r="F5" i="1"/>
  <c r="E5" i="1"/>
  <c r="D5" i="1"/>
  <c r="C5" i="1"/>
  <c r="B5" i="1"/>
  <c r="I10" i="1" l="1"/>
  <c r="E10" i="1"/>
  <c r="K11" i="1"/>
  <c r="P5" i="1" s="1"/>
  <c r="B11" i="1"/>
  <c r="B43" i="1" s="1"/>
  <c r="L11" i="1"/>
  <c r="P6" i="1" s="1"/>
  <c r="I11" i="1"/>
  <c r="C11" i="1"/>
  <c r="B13" i="1" s="1"/>
  <c r="K10" i="1"/>
  <c r="J11" i="1"/>
  <c r="P4" i="1" s="1"/>
  <c r="D11" i="1"/>
  <c r="B45" i="1" s="1"/>
  <c r="L10" i="1"/>
  <c r="E11" i="1"/>
  <c r="P13" i="1" s="1"/>
  <c r="M11" i="1"/>
  <c r="P7" i="1" s="1"/>
  <c r="B10" i="1"/>
  <c r="P3" i="1"/>
  <c r="P12" i="1"/>
  <c r="F11" i="1"/>
  <c r="P10" i="1"/>
  <c r="C10" i="1"/>
  <c r="M10" i="1"/>
  <c r="D10" i="1"/>
  <c r="P11" i="1" l="1"/>
  <c r="B44" i="1"/>
  <c r="B46" i="1"/>
  <c r="I13" i="1"/>
  <c r="I12" i="1"/>
  <c r="B12" i="1"/>
  <c r="P14" i="1"/>
  <c r="B47" i="1"/>
</calcChain>
</file>

<file path=xl/sharedStrings.xml><?xml version="1.0" encoding="utf-8"?>
<sst xmlns="http://schemas.openxmlformats.org/spreadsheetml/2006/main" count="391" uniqueCount="115">
  <si>
    <t>Difference of 20 g</t>
  </si>
  <si>
    <t>Total sum of 100 g</t>
  </si>
  <si>
    <t>Mass total (g)</t>
  </si>
  <si>
    <t>Standard Deviation</t>
  </si>
  <si>
    <t xml:space="preserve">Average Standard Deviation </t>
  </si>
  <si>
    <t>Total Standard Deviation</t>
  </si>
  <si>
    <t>p =  -1</t>
  </si>
  <si>
    <t>Mass Difference (g)</t>
  </si>
  <si>
    <t>q = 1</t>
  </si>
  <si>
    <t>constant (slope of linerarized graph) =</t>
  </si>
  <si>
    <t>constant = 0.0909</t>
  </si>
  <si>
    <t>weight 1</t>
  </si>
  <si>
    <t>weight 2</t>
  </si>
  <si>
    <t>Total weight</t>
  </si>
  <si>
    <t>negative direction</t>
  </si>
  <si>
    <t>positive direction</t>
  </si>
  <si>
    <t>35 g</t>
  </si>
  <si>
    <t>55 g</t>
  </si>
  <si>
    <t>90 g</t>
  </si>
  <si>
    <t>linear acceleration</t>
  </si>
  <si>
    <t>trial 1</t>
  </si>
  <si>
    <t>trial 2</t>
  </si>
  <si>
    <t>trial 3</t>
  </si>
  <si>
    <t>trial 4</t>
  </si>
  <si>
    <t>trial 5</t>
  </si>
  <si>
    <t>Run #1</t>
  </si>
  <si>
    <t>Auto</t>
  </si>
  <si>
    <t>Run #2</t>
  </si>
  <si>
    <t>Run #4</t>
  </si>
  <si>
    <t>Run #5</t>
  </si>
  <si>
    <t>Run #6</t>
  </si>
  <si>
    <t>Linear Acceleration (m/s²)</t>
  </si>
  <si>
    <t>Time (s)</t>
  </si>
  <si>
    <t>total average</t>
  </si>
  <si>
    <t>45 g</t>
  </si>
  <si>
    <t>65 g</t>
  </si>
  <si>
    <t>110g</t>
  </si>
  <si>
    <t>Run #7</t>
  </si>
  <si>
    <t>Run #8</t>
  </si>
  <si>
    <t>Run #9</t>
  </si>
  <si>
    <t>Run #10</t>
  </si>
  <si>
    <t>Run #11</t>
  </si>
  <si>
    <t>25 g</t>
  </si>
  <si>
    <t>70 g</t>
  </si>
  <si>
    <t>Run #12</t>
  </si>
  <si>
    <t>Run #13</t>
  </si>
  <si>
    <t>Run #14</t>
  </si>
  <si>
    <t>Run #15</t>
  </si>
  <si>
    <t>Run #16</t>
  </si>
  <si>
    <t>10 g</t>
  </si>
  <si>
    <t>30 g</t>
  </si>
  <si>
    <t>40 g</t>
  </si>
  <si>
    <t>Run #17</t>
  </si>
  <si>
    <t>Run #18</t>
  </si>
  <si>
    <t>Run #19</t>
  </si>
  <si>
    <t>Run #20</t>
  </si>
  <si>
    <t>Run #21</t>
  </si>
  <si>
    <t>15 g</t>
  </si>
  <si>
    <t>50 g</t>
  </si>
  <si>
    <t>Run #23</t>
  </si>
  <si>
    <t>Run #24</t>
  </si>
  <si>
    <t>Run #25</t>
  </si>
  <si>
    <t>Run #26</t>
  </si>
  <si>
    <t>Run #27</t>
  </si>
  <si>
    <t>85 g</t>
  </si>
  <si>
    <t>100 g</t>
  </si>
  <si>
    <t>Run #28</t>
  </si>
  <si>
    <t>Run #29</t>
  </si>
  <si>
    <t>Run #30</t>
  </si>
  <si>
    <t>Run #31</t>
  </si>
  <si>
    <t>Run #32</t>
  </si>
  <si>
    <t>Run #33</t>
  </si>
  <si>
    <t>Run #34</t>
  </si>
  <si>
    <t>Run #35</t>
  </si>
  <si>
    <t>Run #36</t>
  </si>
  <si>
    <t>Run #37</t>
  </si>
  <si>
    <t>25g</t>
  </si>
  <si>
    <t>75 g</t>
  </si>
  <si>
    <t>Run #38</t>
  </si>
  <si>
    <t>Run #39</t>
  </si>
  <si>
    <t>Run #40</t>
  </si>
  <si>
    <t>Run #42</t>
  </si>
  <si>
    <t>Run #43</t>
  </si>
  <si>
    <t>Run #44</t>
  </si>
  <si>
    <t>Run #45</t>
  </si>
  <si>
    <t>Run #46</t>
  </si>
  <si>
    <t>Run #47</t>
  </si>
  <si>
    <t>Run #48</t>
  </si>
  <si>
    <t>Run #49</t>
  </si>
  <si>
    <t>Run #50</t>
  </si>
  <si>
    <t>Run #51</t>
  </si>
  <si>
    <t>Run #53</t>
  </si>
  <si>
    <t>Run #56</t>
  </si>
  <si>
    <t>Total Average Accelration (m/s^2)</t>
  </si>
  <si>
    <t>Total Average Acceleration (m/s^2)</t>
  </si>
  <si>
    <t>Hanger 1 (g)</t>
  </si>
  <si>
    <t>Hanger 2 (g)</t>
  </si>
  <si>
    <t>Total Hanger Mass (g)</t>
  </si>
  <si>
    <t>Total Average Acceleration</t>
  </si>
  <si>
    <t>Run 1 Average Acceleration</t>
  </si>
  <si>
    <t>Run 2 Average Acceleration</t>
  </si>
  <si>
    <t>Run 3 Average Acceleration</t>
  </si>
  <si>
    <t>Run 4 Average Acceleration</t>
  </si>
  <si>
    <t>Run 5 Average Acceleration</t>
  </si>
  <si>
    <t>Difference of Two Masses</t>
  </si>
  <si>
    <t>Total of Two Masses</t>
  </si>
  <si>
    <t>Trial 1</t>
  </si>
  <si>
    <t xml:space="preserve">Trial 2 </t>
  </si>
  <si>
    <t xml:space="preserve">Trial 3 </t>
  </si>
  <si>
    <t xml:space="preserve">Trial 4 </t>
  </si>
  <si>
    <t xml:space="preserve">Trial 5 </t>
  </si>
  <si>
    <t xml:space="preserve">Trial 1 </t>
  </si>
  <si>
    <t xml:space="preserve">Trial 2  </t>
  </si>
  <si>
    <t>Average Standard Deviation</t>
  </si>
  <si>
    <t>Total Average Acceleration (m/s^2) (Linear 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</si>
</sst>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Average Acceleration vs. Mass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Averages!$P$2</c:f>
              <c:strCache>
                <c:ptCount val="1"/>
                <c:pt idx="0">
                  <c:v>Total Average Acceleration (m/s^2)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Averages!$O$3:$O$7</c:f>
              <c:numCache>
                <c:formatCode>General</c:formatCode>
                <c:ptCount val="5"/>
                <c:pt idx="0">
                  <c:v>70</c:v>
                </c:pt>
                <c:pt idx="1">
                  <c:v>80</c:v>
                </c:pt>
                <c:pt idx="2">
                  <c:v>50</c:v>
                </c:pt>
                <c:pt idx="3">
                  <c:v>30</c:v>
                </c:pt>
                <c:pt idx="4">
                  <c:v>10</c:v>
                </c:pt>
              </c:numCache>
            </c:numRef>
          </c:xVal>
          <c:yVal>
            <c:numRef>
              <c:f>Averages!$P$3:$P$7</c:f>
              <c:numCache>
                <c:formatCode>General</c:formatCode>
                <c:ptCount val="5"/>
                <c:pt idx="0">
                  <c:v>6.4862923976608187</c:v>
                </c:pt>
                <c:pt idx="1">
                  <c:v>7.1908713450292412</c:v>
                </c:pt>
                <c:pt idx="2">
                  <c:v>4.9122101823185416</c:v>
                </c:pt>
                <c:pt idx="3">
                  <c:v>2.8423660130718957</c:v>
                </c:pt>
                <c:pt idx="4">
                  <c:v>0.87563605091159258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86-024A-A1F6-AC5C91DC4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00054"/>
        <c:axId val="250391921"/>
      </c:scatterChart>
      <c:valAx>
        <c:axId val="6807000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Mass Difference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0391921"/>
        <c:crosses val="autoZero"/>
        <c:crossBetween val="midCat"/>
      </c:valAx>
      <c:valAx>
        <c:axId val="250391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 Acceleration (m/s^2)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070005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 Average vs. Mass total (g)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Averages!$P$9</c:f>
              <c:strCache>
                <c:ptCount val="1"/>
                <c:pt idx="0">
                  <c:v>Total Average Accelration (m/s^2)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4285F4">
                    <a:alpha val="40000"/>
                  </a:srgbClr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Averages!$O$10:$O$14</c:f>
              <c:numCache>
                <c:formatCode>General</c:formatCode>
                <c:ptCount val="5"/>
                <c:pt idx="0">
                  <c:v>90</c:v>
                </c:pt>
                <c:pt idx="1">
                  <c:v>110</c:v>
                </c:pt>
                <c:pt idx="2">
                  <c:v>70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Averages!$P$10:$P$14</c:f>
              <c:numCache>
                <c:formatCode>General</c:formatCode>
                <c:ptCount val="5"/>
                <c:pt idx="0">
                  <c:v>2.030089783281734</c:v>
                </c:pt>
                <c:pt idx="1">
                  <c:v>1.6498823529411761</c:v>
                </c:pt>
                <c:pt idx="2">
                  <c:v>2.5943157894736841</c:v>
                </c:pt>
                <c:pt idx="3">
                  <c:v>4.5569941520467836</c:v>
                </c:pt>
                <c:pt idx="4">
                  <c:v>3.5909473684210527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40-434F-A458-EC0089D7E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79009"/>
        <c:axId val="1680516152"/>
      </c:scatterChart>
      <c:valAx>
        <c:axId val="9076790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Mass total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0516152"/>
        <c:crosses val="autoZero"/>
        <c:crossBetween val="midCat"/>
      </c:valAx>
      <c:valAx>
        <c:axId val="1680516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767900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 Average vs. Mass total (g) (linear)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Averages!$B$42</c:f>
              <c:strCache>
                <c:ptCount val="1"/>
                <c:pt idx="0">
                  <c:v>Total Average Acceleration (m/s^2) (Linear Graph)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Averages!$A$43:$A$47</c:f>
              <c:numCache>
                <c:formatCode>General</c:formatCode>
                <c:ptCount val="5"/>
                <c:pt idx="0">
                  <c:v>1.1111111111111112E-2</c:v>
                </c:pt>
                <c:pt idx="1">
                  <c:v>9.0909090909090905E-3</c:v>
                </c:pt>
                <c:pt idx="2">
                  <c:v>1.4285714285714285E-2</c:v>
                </c:pt>
                <c:pt idx="3">
                  <c:v>2.5000000000000001E-2</c:v>
                </c:pt>
                <c:pt idx="4">
                  <c:v>0.02</c:v>
                </c:pt>
              </c:numCache>
            </c:numRef>
          </c:xVal>
          <c:yVal>
            <c:numRef>
              <c:f>Averages!$B$43:$B$47</c:f>
              <c:numCache>
                <c:formatCode>General</c:formatCode>
                <c:ptCount val="5"/>
                <c:pt idx="0">
                  <c:v>2.030089783281734</c:v>
                </c:pt>
                <c:pt idx="1">
                  <c:v>1.6498823529411761</c:v>
                </c:pt>
                <c:pt idx="2">
                  <c:v>2.5943157894736841</c:v>
                </c:pt>
                <c:pt idx="3">
                  <c:v>4.5569941520467836</c:v>
                </c:pt>
                <c:pt idx="4">
                  <c:v>3.5909473684210527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A-7446-A20A-BD91DB88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20641"/>
        <c:axId val="300362051"/>
      </c:scatterChart>
      <c:valAx>
        <c:axId val="10528206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Mass total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0362051"/>
        <c:crosses val="autoZero"/>
        <c:crossBetween val="midCat"/>
      </c:valAx>
      <c:valAx>
        <c:axId val="300362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8206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638175</xdr:colOff>
      <xdr:row>20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85725</xdr:colOff>
      <xdr:row>21</xdr:row>
      <xdr:rowOff>28575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85725</xdr:colOff>
      <xdr:row>47</xdr:row>
      <xdr:rowOff>190500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75A2FC-91CC-034D-8F64-337BBCED44A1}" name="Table1" displayName="Table1" ref="A1:F11" totalsRowShown="0" headerRowDxfId="27" dataDxfId="28">
  <autoFilter ref="A1:F11" xr:uid="{4B75A2FC-91CC-034D-8F64-337BBCED44A1}"/>
  <tableColumns count="6">
    <tableColumn id="1" xr3:uid="{BF6BD3A5-A08C-9844-8DC0-95B5274A47EA}" name="Difference of Two Masses" dataDxfId="34"/>
    <tableColumn id="2" xr3:uid="{AF422F6E-4D78-AE41-B711-94B99B961A0B}" name="Trial 1" dataDxfId="33"/>
    <tableColumn id="3" xr3:uid="{48773F86-10EB-364B-A9BA-1170152C7E6C}" name="Trial 2 " dataDxfId="32"/>
    <tableColumn id="4" xr3:uid="{1AF53EA2-6707-554B-AF16-7103229B4621}" name="Trial 3 " dataDxfId="31"/>
    <tableColumn id="5" xr3:uid="{CB147C8D-BE9F-B340-B50B-94FE67D9E71E}" name="Trial 4 " dataDxfId="30"/>
    <tableColumn id="6" xr3:uid="{20C180B8-4C17-3843-8C3E-C3C8E7057BA8}" name="Trial 5 " dataDxfId="2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9C75ED-E355-5943-B4A6-1E7A1C08E460}" name="Table2" displayName="Table2" ref="H1:M11" totalsRowShown="0" headerRowDxfId="19" dataDxfId="20">
  <autoFilter ref="H1:M11" xr:uid="{7A9C75ED-E355-5943-B4A6-1E7A1C08E460}"/>
  <tableColumns count="6">
    <tableColumn id="1" xr3:uid="{5988F59E-04E4-CA4D-AF8C-8636E104C192}" name="Total of Two Masses" dataDxfId="26"/>
    <tableColumn id="2" xr3:uid="{F452075A-DD81-704A-AB18-6A28C045D45E}" name="Trial 1 " dataDxfId="25"/>
    <tableColumn id="3" xr3:uid="{6A0CB745-6B9E-4C47-B283-CD3C3266B635}" name="Trial 2  " dataDxfId="24"/>
    <tableColumn id="4" xr3:uid="{3DBC8B66-DB75-D344-AC92-F819AA144BB8}" name="Trial 3 " dataDxfId="23"/>
    <tableColumn id="5" xr3:uid="{97C43CFA-E1BB-1A40-B05C-99957BF3653D}" name="Trial 4 " dataDxfId="22"/>
    <tableColumn id="6" xr3:uid="{CEE31FAE-7344-FF47-AB47-C47367A1E2F1}" name="Trial 5 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9DB764-74DE-934C-9227-1E56EBBCD626}" name="Table3" displayName="Table3" ref="O2:P7" totalsRowShown="0" headerRowDxfId="16">
  <autoFilter ref="O2:P7" xr:uid="{129DB764-74DE-934C-9227-1E56EBBCD626}"/>
  <tableColumns count="2">
    <tableColumn id="1" xr3:uid="{6F555908-6541-EA4F-8C05-5D3A81C5F54F}" name="Mass Difference (g)" dataDxfId="18"/>
    <tableColumn id="2" xr3:uid="{D48D1DC8-420E-E544-B053-3D1883D21A4F}" name="Total Average Acceleration (m/s^2)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8E110-91FF-EF47-A533-652992956109}" name="Table4" displayName="Table4" ref="O9:P14" totalsRowShown="0" headerRowDxfId="12" dataDxfId="13">
  <autoFilter ref="O9:P14" xr:uid="{5BC8E110-91FF-EF47-A533-652992956109}"/>
  <tableColumns count="2">
    <tableColumn id="1" xr3:uid="{A546B380-FD95-D343-AF9B-2A050397662F}" name="Mass total (g)" dataDxfId="15"/>
    <tableColumn id="2" xr3:uid="{0DB438E2-59F8-9C48-BD26-60E242B8DBB7}" name="Total Average Accelration (m/s^2)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1413C1-34C4-2244-A03C-48915FA4E659}" name="Table5" displayName="Table5" ref="A12:F13" headerRowCount="0" totalsRowShown="0">
  <tableColumns count="6">
    <tableColumn id="1" xr3:uid="{9B9A171A-0B5D-1D47-92CC-BF128C7DBFFE}" name="Column1" headerRowDxfId="8" dataDxfId="11"/>
    <tableColumn id="2" xr3:uid="{AC8E9EE0-6930-2045-B3BE-033CB43F6C31}" name="Column2" headerRowDxfId="9" dataDxfId="10">
      <calculatedColumnFormula>STDEV(B10:F10)</calculatedColumnFormula>
    </tableColumn>
    <tableColumn id="3" xr3:uid="{66F88812-9112-EA44-9BF3-BD30DED5507F}" name="Column3"/>
    <tableColumn id="4" xr3:uid="{78F8601E-875B-E540-98A5-0D643B937E58}" name="Column4"/>
    <tableColumn id="5" xr3:uid="{8BA693E2-8841-F342-AADC-61FC44042F4F}" name="Column5"/>
    <tableColumn id="6" xr3:uid="{800F77FB-2C1C-D540-9FF9-63938F458B8B}" name="Column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D5DA88-1449-B64E-813A-17D0C78E6C0E}" name="Table6" displayName="Table6" ref="H12:M13" headerRowCount="0" totalsRowShown="0">
  <tableColumns count="6">
    <tableColumn id="1" xr3:uid="{0A1144CD-1FBC-6E47-BF62-73463039D054}" name="Column1" headerRowDxfId="4" dataDxfId="7"/>
    <tableColumn id="2" xr3:uid="{2B25FC59-CC0E-A34D-B4A8-54751543979F}" name="Column2" headerRowDxfId="5" dataDxfId="6">
      <calculatedColumnFormula>STDEV(I10:M10)</calculatedColumnFormula>
    </tableColumn>
    <tableColumn id="3" xr3:uid="{8F825200-F4A9-CA41-9F6C-697E4AFC22A6}" name="Column3"/>
    <tableColumn id="4" xr3:uid="{4D62FF79-4E03-D642-9E73-07CFD33E0F29}" name="Column4"/>
    <tableColumn id="5" xr3:uid="{2B441B8A-F762-404B-9DDF-4BC2DE545185}" name="Column5"/>
    <tableColumn id="6" xr3:uid="{E78B329C-E2AF-4B48-BD4E-C5624A9E868D}" name="Column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5D8E10-9DFA-0042-A5CB-7BCEBFDAB723}" name="Table7" displayName="Table7" ref="A42:B47" totalsRowShown="0" headerRowDxfId="0" dataDxfId="1">
  <autoFilter ref="A42:B47" xr:uid="{A75D8E10-9DFA-0042-A5CB-7BCEBFDAB723}"/>
  <tableColumns count="2">
    <tableColumn id="1" xr3:uid="{20A498E3-BB7D-EB43-A84E-D949F5712F61}" name="Mass total (g)" dataDxfId="3"/>
    <tableColumn id="2" xr3:uid="{C6EC6B3A-7DC8-C04D-8011-367E77184B22}" name="Total Average Acceleration (m/s^2) (Linear Graph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7"/>
  <sheetViews>
    <sheetView tabSelected="1" topLeftCell="D1" workbookViewId="0">
      <selection activeCell="E40" sqref="E40"/>
    </sheetView>
  </sheetViews>
  <sheetFormatPr baseColWidth="10" defaultColWidth="12.6640625" defaultRowHeight="15.75" customHeight="1" x14ac:dyDescent="0.15"/>
  <cols>
    <col min="1" max="1" width="25" bestFit="1" customWidth="1"/>
    <col min="2" max="2" width="44.33203125" customWidth="1"/>
    <col min="3" max="3" width="12.83203125" customWidth="1"/>
    <col min="4" max="4" width="14.1640625" customWidth="1"/>
    <col min="5" max="5" width="14.6640625" customWidth="1"/>
    <col min="6" max="6" width="12.83203125" customWidth="1"/>
    <col min="7" max="7" width="14.1640625" customWidth="1"/>
    <col min="8" max="8" width="23.83203125" bestFit="1" customWidth="1"/>
    <col min="9" max="9" width="12.1640625" bestFit="1" customWidth="1"/>
    <col min="14" max="14" width="14.6640625" customWidth="1"/>
    <col min="16" max="16" width="32.83203125" bestFit="1" customWidth="1"/>
  </cols>
  <sheetData>
    <row r="1" spans="1:16" ht="15.75" customHeight="1" x14ac:dyDescent="0.15">
      <c r="A1" t="s">
        <v>104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0</v>
      </c>
      <c r="H1" t="s">
        <v>105</v>
      </c>
      <c r="I1" s="1" t="s">
        <v>111</v>
      </c>
      <c r="J1" s="1" t="s">
        <v>112</v>
      </c>
      <c r="K1" s="1" t="s">
        <v>108</v>
      </c>
      <c r="L1" s="1" t="s">
        <v>109</v>
      </c>
      <c r="M1" s="1" t="s">
        <v>110</v>
      </c>
      <c r="N1" s="1" t="s">
        <v>1</v>
      </c>
    </row>
    <row r="2" spans="1:16" ht="15.75" customHeight="1" x14ac:dyDescent="0.15">
      <c r="A2" s="1" t="s">
        <v>95</v>
      </c>
      <c r="B2" s="2">
        <v>35</v>
      </c>
      <c r="C2" s="2">
        <v>45</v>
      </c>
      <c r="D2" s="2">
        <v>25</v>
      </c>
      <c r="E2" s="2">
        <v>10</v>
      </c>
      <c r="F2" s="2">
        <v>15</v>
      </c>
      <c r="G2" s="3"/>
      <c r="H2" s="5" t="s">
        <v>95</v>
      </c>
      <c r="I2" s="2">
        <v>15</v>
      </c>
      <c r="J2" s="2">
        <v>10</v>
      </c>
      <c r="K2" s="2">
        <v>25</v>
      </c>
      <c r="L2" s="2">
        <v>35</v>
      </c>
      <c r="M2" s="2">
        <v>45</v>
      </c>
      <c r="O2" s="1" t="s">
        <v>7</v>
      </c>
      <c r="P2" s="1" t="s">
        <v>94</v>
      </c>
    </row>
    <row r="3" spans="1:16" ht="15.75" customHeight="1" x14ac:dyDescent="0.15">
      <c r="A3" s="1" t="s">
        <v>96</v>
      </c>
      <c r="B3" s="2">
        <v>55</v>
      </c>
      <c r="C3" s="2">
        <v>65</v>
      </c>
      <c r="D3" s="2">
        <v>45</v>
      </c>
      <c r="E3" s="2">
        <v>30</v>
      </c>
      <c r="F3" s="2">
        <v>35</v>
      </c>
      <c r="G3" s="3"/>
      <c r="H3" s="5" t="s">
        <v>96</v>
      </c>
      <c r="I3" s="2">
        <v>85</v>
      </c>
      <c r="J3" s="2">
        <v>90</v>
      </c>
      <c r="K3" s="2">
        <v>75</v>
      </c>
      <c r="L3" s="2">
        <v>65</v>
      </c>
      <c r="M3" s="2">
        <v>55</v>
      </c>
      <c r="O3" s="1">
        <v>70</v>
      </c>
      <c r="P3" s="4">
        <f>I11</f>
        <v>6.4862923976608187</v>
      </c>
    </row>
    <row r="4" spans="1:16" ht="15.75" customHeight="1" x14ac:dyDescent="0.15">
      <c r="A4" s="1" t="s">
        <v>97</v>
      </c>
      <c r="B4" s="2">
        <v>90</v>
      </c>
      <c r="C4" s="2">
        <v>110</v>
      </c>
      <c r="D4" s="2">
        <v>70</v>
      </c>
      <c r="E4" s="2">
        <v>40</v>
      </c>
      <c r="F4" s="2">
        <v>50</v>
      </c>
      <c r="G4" s="3"/>
      <c r="H4" s="5" t="s">
        <v>97</v>
      </c>
      <c r="I4" s="2">
        <v>100</v>
      </c>
      <c r="J4" s="2">
        <v>100</v>
      </c>
      <c r="K4" s="2">
        <v>100</v>
      </c>
      <c r="L4" s="2">
        <v>100</v>
      </c>
      <c r="M4" s="2">
        <v>100</v>
      </c>
      <c r="O4" s="1">
        <v>80</v>
      </c>
      <c r="P4" s="4">
        <f>J11</f>
        <v>7.1908713450292412</v>
      </c>
    </row>
    <row r="5" spans="1:16" ht="15.75" customHeight="1" x14ac:dyDescent="0.15">
      <c r="A5" s="1" t="s">
        <v>99</v>
      </c>
      <c r="B5" s="4">
        <f>'Trial 1 sum'!A32</f>
        <v>2.083333333333333</v>
      </c>
      <c r="C5" s="4">
        <f>'trial 2 sum'!A31</f>
        <v>1.6438888888888887</v>
      </c>
      <c r="D5" s="4">
        <f>'trial 3 sum'!A32</f>
        <v>2.5973684210526313</v>
      </c>
      <c r="E5" s="4">
        <f>'trial 4 sum'!A31</f>
        <v>5.0211111111111126</v>
      </c>
      <c r="F5" s="4">
        <f>'trial 5 sum'!A32</f>
        <v>3.5068421052631575</v>
      </c>
      <c r="H5" s="1" t="s">
        <v>99</v>
      </c>
      <c r="I5" s="4">
        <f>'Trial 1 diff'!A32</f>
        <v>6.2831578947368429</v>
      </c>
      <c r="J5" s="4">
        <f>'Trial 2 diff'!A32</f>
        <v>7</v>
      </c>
      <c r="K5" s="4">
        <f>'Trial 3 diff'!A32</f>
        <v>4.8676470588235299</v>
      </c>
      <c r="L5" s="4">
        <f>'Trial 4 diff'!A31</f>
        <v>2.8276470588235298</v>
      </c>
      <c r="M5" s="4">
        <f>'Trial 5 diff'!A32</f>
        <v>0.90333333333333321</v>
      </c>
      <c r="O5" s="1">
        <v>50</v>
      </c>
      <c r="P5" s="4">
        <f>K11</f>
        <v>4.9122101823185416</v>
      </c>
    </row>
    <row r="6" spans="1:16" ht="15.75" customHeight="1" x14ac:dyDescent="0.15">
      <c r="A6" s="1" t="s">
        <v>100</v>
      </c>
      <c r="B6" s="4">
        <f>'Trial 1 sum'!D32</f>
        <v>2.0583333333333336</v>
      </c>
      <c r="C6" s="4">
        <f>'trial 2 sum'!D31</f>
        <v>1.6394117647058821</v>
      </c>
      <c r="D6" s="4">
        <f>'trial 3 sum'!D32</f>
        <v>2.6183333333333332</v>
      </c>
      <c r="E6" s="4">
        <f>'trial 4 sum'!D31</f>
        <v>4.3077777777777779</v>
      </c>
      <c r="F6" s="4">
        <f>'trial 5 sum'!D32</f>
        <v>3.9547368421052633</v>
      </c>
      <c r="H6" s="1" t="s">
        <v>100</v>
      </c>
      <c r="I6" s="4">
        <f>'Trial 1 diff'!D32</f>
        <v>6.4284210526315784</v>
      </c>
      <c r="J6" s="4">
        <f>'Trial 2 diff'!D32</f>
        <v>7.1331578947368426</v>
      </c>
      <c r="K6" s="4">
        <f>'Trial 3 diff'!D32</f>
        <v>4.4342105263157903</v>
      </c>
      <c r="L6" s="4">
        <f>'Trial 4 diff'!D31</f>
        <v>2.7288888888888896</v>
      </c>
      <c r="M6" s="4">
        <f>'Trial 5 diff'!D32</f>
        <v>0.90722222222222215</v>
      </c>
      <c r="O6" s="1">
        <v>30</v>
      </c>
      <c r="P6" s="4">
        <f>L11</f>
        <v>2.8423660130718957</v>
      </c>
    </row>
    <row r="7" spans="1:16" ht="15.75" customHeight="1" x14ac:dyDescent="0.15">
      <c r="A7" s="1" t="s">
        <v>101</v>
      </c>
      <c r="B7" s="4">
        <f>'Trial 1 sum'!G32</f>
        <v>1.9336842105263159</v>
      </c>
      <c r="C7" s="4">
        <f>'trial 2 sum'!G31</f>
        <v>1.7066666666666666</v>
      </c>
      <c r="D7" s="4">
        <f>'trial 3 sum'!G32</f>
        <v>2.406315789473684</v>
      </c>
      <c r="E7" s="4">
        <f>'trial 4 sum'!G31</f>
        <v>4.4005263157894747</v>
      </c>
      <c r="F7" s="4">
        <f>'trial 5 sum'!G32</f>
        <v>3.5373684210526313</v>
      </c>
      <c r="H7" s="1" t="s">
        <v>101</v>
      </c>
      <c r="I7" s="4">
        <f>'Trial 1 diff'!G32</f>
        <v>6.7784210526315789</v>
      </c>
      <c r="J7" s="4">
        <f>'Trial 2 diff'!G32</f>
        <v>7.2538888888888904</v>
      </c>
      <c r="K7" s="4">
        <f>'Trial 3 diff'!G32</f>
        <v>4.7570588235294116</v>
      </c>
      <c r="L7" s="4">
        <f>'Trial 4 diff'!G31</f>
        <v>2.8776470588235297</v>
      </c>
      <c r="M7" s="4">
        <f>'Trial 5 diff'!G32</f>
        <v>0.85157894736842099</v>
      </c>
      <c r="O7" s="1">
        <v>10</v>
      </c>
      <c r="P7" s="4">
        <f>M11</f>
        <v>0.87563605091159258</v>
      </c>
    </row>
    <row r="8" spans="1:16" ht="15.75" customHeight="1" x14ac:dyDescent="0.15">
      <c r="A8" s="1" t="s">
        <v>102</v>
      </c>
      <c r="B8" s="4">
        <f>'Trial 1 sum'!J32</f>
        <v>2.0417647058823531</v>
      </c>
      <c r="C8" s="4">
        <f>'trial 2 sum'!J31</f>
        <v>1.6255555555555554</v>
      </c>
      <c r="D8" s="4">
        <f>'trial 3 sum'!J32</f>
        <v>2.6316666666666668</v>
      </c>
      <c r="E8" s="4">
        <f>'trial 4 sum'!J31</f>
        <v>4.5516666666666667</v>
      </c>
      <c r="F8" s="4">
        <f>'trial 5 sum'!J32</f>
        <v>3.5473684210526311</v>
      </c>
      <c r="H8" s="1" t="s">
        <v>102</v>
      </c>
      <c r="I8" s="4">
        <f>'Trial 1 diff'!J32</f>
        <v>6.6977777777777776</v>
      </c>
      <c r="J8" s="4">
        <f>'Trial 2 diff'!J32</f>
        <v>7.3788888888888904</v>
      </c>
      <c r="K8" s="4">
        <f>'Trial 3 diff'!J32</f>
        <v>6.0605555555555561</v>
      </c>
      <c r="L8" s="4">
        <f>'Trial 4 diff'!J31</f>
        <v>2.8588235294117648</v>
      </c>
      <c r="M8" s="4">
        <f>'Trial 5 diff'!J32</f>
        <v>0.86882352941176466</v>
      </c>
    </row>
    <row r="9" spans="1:16" ht="15.75" customHeight="1" x14ac:dyDescent="0.15">
      <c r="A9" s="1" t="s">
        <v>103</v>
      </c>
      <c r="B9" s="4">
        <f>'Trial 1 sum'!M32</f>
        <v>2.0333333333333332</v>
      </c>
      <c r="C9" s="4">
        <f>'trial 2 sum'!M31</f>
        <v>1.6338888888888889</v>
      </c>
      <c r="D9" s="4">
        <f>'trial 3 sum'!M32</f>
        <v>2.7178947368421054</v>
      </c>
      <c r="E9" s="4">
        <f>'trial 4 sum'!M31</f>
        <v>4.5038888888888895</v>
      </c>
      <c r="F9" s="4">
        <f>'trial 5 sum'!M32</f>
        <v>3.4084210526315784</v>
      </c>
      <c r="H9" s="1" t="s">
        <v>103</v>
      </c>
      <c r="I9" s="4">
        <f>'Trial 1 diff'!M32</f>
        <v>6.2436842105263146</v>
      </c>
      <c r="J9" s="4">
        <f>'Trial 2 diff'!M32</f>
        <v>7.1884210526315764</v>
      </c>
      <c r="K9" s="4">
        <f>'Trial 3 diff'!M32</f>
        <v>4.4415789473684208</v>
      </c>
      <c r="L9" s="4">
        <f>'Trial 4 diff'!M31</f>
        <v>2.9188235294117644</v>
      </c>
      <c r="M9" s="4">
        <f>'Trial 5 diff'!M32</f>
        <v>0.84722222222222232</v>
      </c>
      <c r="O9" s="1" t="s">
        <v>2</v>
      </c>
      <c r="P9" s="1" t="s">
        <v>93</v>
      </c>
    </row>
    <row r="10" spans="1:16" ht="15.75" customHeight="1" x14ac:dyDescent="0.15">
      <c r="A10" s="1" t="s">
        <v>3</v>
      </c>
      <c r="B10" s="4">
        <f t="shared" ref="B10:F10" si="0">STDEV(B5:B9)</f>
        <v>5.7169556222219864E-2</v>
      </c>
      <c r="C10" s="4">
        <f t="shared" si="0"/>
        <v>3.2471514740026006E-2</v>
      </c>
      <c r="D10" s="4">
        <f t="shared" si="0"/>
        <v>0.11467018491349365</v>
      </c>
      <c r="E10" s="4">
        <f t="shared" si="0"/>
        <v>0.27606343824993274</v>
      </c>
      <c r="F10" s="4">
        <f t="shared" si="0"/>
        <v>0.21065502644419645</v>
      </c>
      <c r="H10" s="1" t="s">
        <v>3</v>
      </c>
      <c r="I10" s="4">
        <f t="shared" ref="I10:M10" si="1">STDEV(I5:I9)</f>
        <v>0.24162815873599805</v>
      </c>
      <c r="J10" s="4">
        <f t="shared" si="1"/>
        <v>0.14061518789223726</v>
      </c>
      <c r="K10" s="4">
        <f t="shared" si="1"/>
        <v>0.66983810409568756</v>
      </c>
      <c r="L10" s="4">
        <f t="shared" si="1"/>
        <v>7.1510592161717748E-2</v>
      </c>
      <c r="M10" s="4">
        <f t="shared" si="1"/>
        <v>2.827245131075248E-2</v>
      </c>
      <c r="O10" s="4">
        <f>90</f>
        <v>90</v>
      </c>
      <c r="P10" s="4">
        <f>B11</f>
        <v>2.030089783281734</v>
      </c>
    </row>
    <row r="11" spans="1:16" ht="15.75" customHeight="1" x14ac:dyDescent="0.15">
      <c r="A11" s="1" t="s">
        <v>98</v>
      </c>
      <c r="B11" s="4">
        <f t="shared" ref="B11:F11" si="2">AVERAGE(B5:B9)</f>
        <v>2.030089783281734</v>
      </c>
      <c r="C11" s="4">
        <f t="shared" si="2"/>
        <v>1.6498823529411761</v>
      </c>
      <c r="D11" s="4">
        <f t="shared" si="2"/>
        <v>2.5943157894736841</v>
      </c>
      <c r="E11" s="4">
        <f t="shared" si="2"/>
        <v>4.5569941520467836</v>
      </c>
      <c r="F11" s="4">
        <f t="shared" si="2"/>
        <v>3.5909473684210527</v>
      </c>
      <c r="H11" s="1" t="s">
        <v>98</v>
      </c>
      <c r="I11" s="4">
        <f t="shared" ref="I11:M11" si="3">AVERAGE(I5:I9)</f>
        <v>6.4862923976608187</v>
      </c>
      <c r="J11" s="4">
        <f t="shared" si="3"/>
        <v>7.1908713450292412</v>
      </c>
      <c r="K11" s="4">
        <f t="shared" si="3"/>
        <v>4.9122101823185416</v>
      </c>
      <c r="L11" s="4">
        <f t="shared" si="3"/>
        <v>2.8423660130718957</v>
      </c>
      <c r="M11" s="4">
        <f t="shared" si="3"/>
        <v>0.87563605091159258</v>
      </c>
      <c r="O11" s="4">
        <f>110</f>
        <v>110</v>
      </c>
      <c r="P11" s="4">
        <f>C11</f>
        <v>1.6498823529411761</v>
      </c>
    </row>
    <row r="12" spans="1:16" ht="15.75" customHeight="1" x14ac:dyDescent="0.15">
      <c r="A12" s="1" t="s">
        <v>113</v>
      </c>
      <c r="B12" s="4">
        <f>AVERAGE(B10:F10)</f>
        <v>0.13820594411397374</v>
      </c>
      <c r="H12" s="1" t="s">
        <v>4</v>
      </c>
      <c r="I12" s="4">
        <f>AVERAGE(I10:M10)</f>
        <v>0.23037289883927864</v>
      </c>
      <c r="O12" s="1">
        <f>70</f>
        <v>70</v>
      </c>
      <c r="P12" s="4">
        <f>D11</f>
        <v>2.5943157894736841</v>
      </c>
    </row>
    <row r="13" spans="1:16" ht="15.75" customHeight="1" x14ac:dyDescent="0.15">
      <c r="A13" s="1" t="s">
        <v>5</v>
      </c>
      <c r="B13" s="4">
        <f>STDEV(B11:F11)</f>
        <v>1.186887630237194</v>
      </c>
      <c r="H13" s="1" t="s">
        <v>5</v>
      </c>
      <c r="I13" s="4">
        <f>STDEV(I11:M11)</f>
        <v>2.6092339386810099</v>
      </c>
      <c r="O13" s="4">
        <f>40</f>
        <v>40</v>
      </c>
      <c r="P13" s="4">
        <f>E11</f>
        <v>4.5569941520467836</v>
      </c>
    </row>
    <row r="14" spans="1:16" ht="15.75" customHeight="1" x14ac:dyDescent="0.15">
      <c r="O14" s="4">
        <f>50</f>
        <v>50</v>
      </c>
      <c r="P14" s="4">
        <f>F11</f>
        <v>3.5909473684210527</v>
      </c>
    </row>
    <row r="15" spans="1:16" ht="15.75" customHeight="1" x14ac:dyDescent="0.15">
      <c r="D15" s="1" t="s">
        <v>6</v>
      </c>
      <c r="K15" s="1" t="s">
        <v>8</v>
      </c>
    </row>
    <row r="16" spans="1:16" ht="15.75" customHeight="1" x14ac:dyDescent="0.15">
      <c r="D16" s="6" t="s">
        <v>9</v>
      </c>
      <c r="E16" s="7"/>
      <c r="F16" s="5">
        <f>181</f>
        <v>181</v>
      </c>
      <c r="K16" s="1" t="s">
        <v>10</v>
      </c>
    </row>
    <row r="42" spans="1:2" ht="15.75" customHeight="1" x14ac:dyDescent="0.15">
      <c r="A42" s="1" t="s">
        <v>2</v>
      </c>
      <c r="B42" s="1" t="s">
        <v>114</v>
      </c>
    </row>
    <row r="43" spans="1:2" ht="15.75" customHeight="1" x14ac:dyDescent="0.15">
      <c r="A43" s="4">
        <f>90^-1</f>
        <v>1.1111111111111112E-2</v>
      </c>
      <c r="B43" s="4">
        <f>B11</f>
        <v>2.030089783281734</v>
      </c>
    </row>
    <row r="44" spans="1:2" ht="15.75" customHeight="1" x14ac:dyDescent="0.15">
      <c r="A44" s="4">
        <f>110^-1</f>
        <v>9.0909090909090905E-3</v>
      </c>
      <c r="B44" s="4">
        <f>C11</f>
        <v>1.6498823529411761</v>
      </c>
    </row>
    <row r="45" spans="1:2" ht="15.75" customHeight="1" x14ac:dyDescent="0.15">
      <c r="A45" s="1">
        <f>70^-1</f>
        <v>1.4285714285714285E-2</v>
      </c>
      <c r="B45" s="4">
        <f>D11</f>
        <v>2.5943157894736841</v>
      </c>
    </row>
    <row r="46" spans="1:2" ht="15.75" customHeight="1" x14ac:dyDescent="0.15">
      <c r="A46" s="4">
        <f>40^-1</f>
        <v>2.5000000000000001E-2</v>
      </c>
      <c r="B46" s="4">
        <f>E11</f>
        <v>4.5569941520467836</v>
      </c>
    </row>
    <row r="47" spans="1:2" ht="15.75" customHeight="1" x14ac:dyDescent="0.15">
      <c r="A47" s="4">
        <f>50^-1</f>
        <v>0.02</v>
      </c>
      <c r="B47" s="4">
        <f>F11</f>
        <v>3.5909473684210527</v>
      </c>
    </row>
  </sheetData>
  <mergeCells count="1">
    <mergeCell ref="D16:E16"/>
  </mergeCells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31"/>
  <sheetViews>
    <sheetView workbookViewId="0"/>
  </sheetViews>
  <sheetFormatPr baseColWidth="10" defaultColWidth="12.6640625" defaultRowHeight="15.75" customHeight="1" x14ac:dyDescent="0.15"/>
  <sheetData>
    <row r="1" spans="1:14" ht="15.75" customHeight="1" x14ac:dyDescent="0.15">
      <c r="A1" s="1" t="s">
        <v>11</v>
      </c>
      <c r="B1" s="1" t="s">
        <v>12</v>
      </c>
      <c r="C1" s="1" t="s">
        <v>13</v>
      </c>
    </row>
    <row r="2" spans="1:14" ht="15.75" customHeight="1" x14ac:dyDescent="0.15">
      <c r="A2" s="1" t="s">
        <v>14</v>
      </c>
      <c r="B2" s="1" t="s">
        <v>15</v>
      </c>
      <c r="C2" s="1"/>
    </row>
    <row r="3" spans="1:14" ht="15.75" customHeight="1" x14ac:dyDescent="0.15">
      <c r="A3" s="1" t="s">
        <v>16</v>
      </c>
      <c r="B3" s="1" t="s">
        <v>35</v>
      </c>
      <c r="C3" s="1" t="s">
        <v>65</v>
      </c>
    </row>
    <row r="8" spans="1:14" ht="15.75" customHeight="1" x14ac:dyDescent="0.15">
      <c r="A8" s="1" t="s">
        <v>19</v>
      </c>
    </row>
    <row r="9" spans="1:14" ht="15.75" customHeight="1" x14ac:dyDescent="0.15">
      <c r="A9" s="1" t="s">
        <v>20</v>
      </c>
      <c r="D9" s="1" t="s">
        <v>21</v>
      </c>
      <c r="G9" s="1" t="s">
        <v>22</v>
      </c>
      <c r="J9" s="1" t="s">
        <v>23</v>
      </c>
      <c r="M9" s="1" t="s">
        <v>24</v>
      </c>
    </row>
    <row r="10" spans="1:14" ht="15.75" customHeight="1" x14ac:dyDescent="0.15">
      <c r="A10" s="1" t="s">
        <v>83</v>
      </c>
      <c r="B10" s="1" t="s">
        <v>26</v>
      </c>
      <c r="D10" s="1" t="s">
        <v>84</v>
      </c>
      <c r="E10" s="1" t="s">
        <v>26</v>
      </c>
      <c r="G10" s="1" t="s">
        <v>85</v>
      </c>
      <c r="H10" s="1" t="s">
        <v>26</v>
      </c>
      <c r="J10" s="1" t="s">
        <v>86</v>
      </c>
      <c r="K10" s="1" t="s">
        <v>26</v>
      </c>
      <c r="M10" s="1" t="s">
        <v>87</v>
      </c>
      <c r="N10" s="1" t="s">
        <v>26</v>
      </c>
    </row>
    <row r="11" spans="1:14" ht="15.75" customHeight="1" x14ac:dyDescent="0.15">
      <c r="A11" s="1" t="s">
        <v>31</v>
      </c>
      <c r="B11" s="1" t="s">
        <v>32</v>
      </c>
      <c r="D11" s="1" t="s">
        <v>31</v>
      </c>
      <c r="E11" s="1" t="s">
        <v>32</v>
      </c>
      <c r="G11" s="1" t="s">
        <v>31</v>
      </c>
      <c r="H11" s="1" t="s">
        <v>32</v>
      </c>
      <c r="J11" s="1" t="s">
        <v>31</v>
      </c>
      <c r="K11" s="1" t="s">
        <v>32</v>
      </c>
      <c r="M11" s="1" t="s">
        <v>31</v>
      </c>
      <c r="N11" s="1" t="s">
        <v>32</v>
      </c>
    </row>
    <row r="12" spans="1:14" ht="15.75" customHeight="1" x14ac:dyDescent="0.15">
      <c r="A12" s="1">
        <v>2.98</v>
      </c>
      <c r="B12" s="1">
        <v>0.39</v>
      </c>
      <c r="D12" s="1">
        <v>2.93</v>
      </c>
      <c r="E12" s="1">
        <v>0.39600000000000002</v>
      </c>
      <c r="G12" s="1">
        <v>2.86</v>
      </c>
      <c r="H12" s="1">
        <v>0.153</v>
      </c>
      <c r="J12" s="1">
        <v>2.83</v>
      </c>
      <c r="K12" s="1">
        <v>0.44400000000000001</v>
      </c>
      <c r="M12" s="1">
        <v>2.81</v>
      </c>
      <c r="N12" s="1">
        <v>0.24199999999999999</v>
      </c>
    </row>
    <row r="13" spans="1:14" ht="15.75" customHeight="1" x14ac:dyDescent="0.15">
      <c r="A13" s="1">
        <v>2.5099999999999998</v>
      </c>
      <c r="B13" s="1">
        <v>0.42399999999999999</v>
      </c>
      <c r="D13" s="1">
        <v>2.44</v>
      </c>
      <c r="E13" s="1">
        <v>0.43099999999999999</v>
      </c>
      <c r="G13" s="1">
        <v>2.61</v>
      </c>
      <c r="H13" s="1">
        <v>0.188</v>
      </c>
      <c r="J13" s="1">
        <v>2.58</v>
      </c>
      <c r="K13" s="1">
        <v>0.47899999999999998</v>
      </c>
      <c r="M13" s="1">
        <v>2.61</v>
      </c>
      <c r="N13" s="1">
        <v>0.27800000000000002</v>
      </c>
    </row>
    <row r="14" spans="1:14" ht="15.75" customHeight="1" x14ac:dyDescent="0.15">
      <c r="A14" s="1">
        <v>3.11</v>
      </c>
      <c r="B14" s="1">
        <v>0.45300000000000001</v>
      </c>
      <c r="D14" s="1">
        <v>3.27</v>
      </c>
      <c r="E14" s="1">
        <v>0.46</v>
      </c>
      <c r="G14" s="1">
        <v>3.34</v>
      </c>
      <c r="H14" s="1">
        <v>0.217</v>
      </c>
      <c r="J14" s="1">
        <v>3.48</v>
      </c>
      <c r="K14" s="1">
        <v>0.50700000000000001</v>
      </c>
      <c r="M14" s="1">
        <v>3.46</v>
      </c>
      <c r="N14" s="1">
        <v>0.307</v>
      </c>
    </row>
    <row r="15" spans="1:14" ht="15.75" customHeight="1" x14ac:dyDescent="0.15">
      <c r="A15" s="1">
        <v>2.78</v>
      </c>
      <c r="B15" s="1">
        <v>0.47799999999999998</v>
      </c>
      <c r="D15" s="1">
        <v>2.88</v>
      </c>
      <c r="E15" s="1">
        <v>0.48499999999999999</v>
      </c>
      <c r="G15" s="1">
        <v>2.16</v>
      </c>
      <c r="H15" s="1">
        <v>0.24199999999999999</v>
      </c>
      <c r="J15" s="1">
        <v>2</v>
      </c>
      <c r="K15" s="1">
        <v>0.53200000000000003</v>
      </c>
      <c r="M15" s="1">
        <v>2.09</v>
      </c>
      <c r="N15" s="1">
        <v>0.33200000000000002</v>
      </c>
    </row>
    <row r="16" spans="1:14" ht="15.75" customHeight="1" x14ac:dyDescent="0.15">
      <c r="A16" s="1">
        <v>2.59</v>
      </c>
      <c r="B16" s="1">
        <v>0.5</v>
      </c>
      <c r="D16" s="1">
        <v>2.37</v>
      </c>
      <c r="E16" s="1">
        <v>0.50800000000000001</v>
      </c>
      <c r="G16" s="1">
        <v>3.38</v>
      </c>
      <c r="H16" s="1">
        <v>0.26400000000000001</v>
      </c>
      <c r="J16" s="1">
        <v>3.59</v>
      </c>
      <c r="K16" s="1">
        <v>0.55400000000000005</v>
      </c>
      <c r="M16" s="1">
        <v>3.28</v>
      </c>
      <c r="N16" s="1">
        <v>0.35499999999999998</v>
      </c>
    </row>
    <row r="17" spans="1:14" ht="15.75" customHeight="1" x14ac:dyDescent="0.15">
      <c r="A17" s="1">
        <v>3.17</v>
      </c>
      <c r="B17" s="1">
        <v>0.52100000000000002</v>
      </c>
      <c r="D17" s="1">
        <v>3.6</v>
      </c>
      <c r="E17" s="1">
        <v>0.52800000000000002</v>
      </c>
      <c r="G17" s="1">
        <v>2.2000000000000002</v>
      </c>
      <c r="H17" s="1">
        <v>0.28499999999999998</v>
      </c>
      <c r="J17" s="1">
        <v>2.0299999999999998</v>
      </c>
      <c r="K17" s="1">
        <v>0.57499999999999996</v>
      </c>
      <c r="M17" s="1">
        <v>2.48</v>
      </c>
      <c r="N17" s="1">
        <v>0.375</v>
      </c>
    </row>
    <row r="18" spans="1:14" ht="15.75" customHeight="1" x14ac:dyDescent="0.15">
      <c r="A18" s="1">
        <v>2.37</v>
      </c>
      <c r="B18" s="1">
        <v>0.54</v>
      </c>
      <c r="D18" s="1">
        <v>1.78</v>
      </c>
      <c r="E18" s="1">
        <v>0.54700000000000004</v>
      </c>
      <c r="G18" s="1">
        <v>3.59</v>
      </c>
      <c r="H18" s="1">
        <v>0.30399999999999999</v>
      </c>
      <c r="J18" s="1">
        <v>3.52</v>
      </c>
      <c r="K18" s="1">
        <v>0.59399999999999997</v>
      </c>
      <c r="M18" s="1">
        <v>3.35</v>
      </c>
      <c r="N18" s="1">
        <v>0.39400000000000002</v>
      </c>
    </row>
    <row r="19" spans="1:14" ht="15.75" customHeight="1" x14ac:dyDescent="0.15">
      <c r="A19" s="1">
        <v>2.93</v>
      </c>
      <c r="B19" s="1">
        <v>0.55800000000000005</v>
      </c>
      <c r="D19" s="1">
        <v>3.41</v>
      </c>
      <c r="E19" s="1">
        <v>0.56499999999999995</v>
      </c>
      <c r="G19" s="1">
        <v>2.0699999999999998</v>
      </c>
      <c r="H19" s="1">
        <v>0.32200000000000001</v>
      </c>
      <c r="J19" s="1">
        <v>2.13</v>
      </c>
      <c r="K19" s="1">
        <v>0.61199999999999999</v>
      </c>
      <c r="M19" s="1">
        <v>2.06</v>
      </c>
      <c r="N19" s="1">
        <v>0.41199999999999998</v>
      </c>
    </row>
    <row r="20" spans="1:14" ht="15.75" customHeight="1" x14ac:dyDescent="0.15">
      <c r="A20" s="1">
        <v>3.18</v>
      </c>
      <c r="B20" s="1">
        <v>0.57499999999999996</v>
      </c>
      <c r="D20" s="1">
        <v>2.94</v>
      </c>
      <c r="E20" s="1">
        <v>0.58199999999999996</v>
      </c>
      <c r="G20" s="1">
        <v>3.76</v>
      </c>
      <c r="H20" s="1">
        <v>0.33900000000000002</v>
      </c>
      <c r="J20" s="1">
        <v>3.76</v>
      </c>
      <c r="K20" s="1">
        <v>0.628</v>
      </c>
      <c r="M20" s="1">
        <v>4.26</v>
      </c>
      <c r="N20" s="1">
        <v>0.42899999999999999</v>
      </c>
    </row>
    <row r="21" spans="1:14" ht="15.75" customHeight="1" x14ac:dyDescent="0.15">
      <c r="A21" s="1">
        <v>1.32</v>
      </c>
      <c r="B21" s="1">
        <v>0.59099999999999997</v>
      </c>
      <c r="D21" s="1">
        <v>2.2999999999999998</v>
      </c>
      <c r="E21" s="1">
        <v>0.59799999999999998</v>
      </c>
      <c r="G21" s="1">
        <v>1.48</v>
      </c>
      <c r="H21" s="1">
        <v>0.35499999999999998</v>
      </c>
      <c r="J21" s="1">
        <v>1.47</v>
      </c>
      <c r="K21" s="1">
        <v>0.64400000000000002</v>
      </c>
      <c r="M21" s="1">
        <v>0.75</v>
      </c>
      <c r="N21" s="1">
        <v>0.44500000000000001</v>
      </c>
    </row>
    <row r="22" spans="1:14" ht="15.75" customHeight="1" x14ac:dyDescent="0.15">
      <c r="A22" s="1">
        <v>4.96</v>
      </c>
      <c r="B22" s="1">
        <v>0.60599999999999998</v>
      </c>
      <c r="D22" s="1">
        <v>3.43</v>
      </c>
      <c r="E22" s="1">
        <v>0.61299999999999999</v>
      </c>
      <c r="G22" s="1">
        <v>3.93</v>
      </c>
      <c r="H22" s="1">
        <v>0.37</v>
      </c>
      <c r="J22" s="1">
        <v>3.26</v>
      </c>
      <c r="K22" s="1">
        <v>0.66</v>
      </c>
      <c r="M22" s="1">
        <v>4.49</v>
      </c>
      <c r="N22" s="1">
        <v>0.46100000000000002</v>
      </c>
    </row>
    <row r="23" spans="1:14" ht="15.75" customHeight="1" x14ac:dyDescent="0.15">
      <c r="A23" s="1">
        <v>1.49</v>
      </c>
      <c r="B23" s="1">
        <v>0.621</v>
      </c>
      <c r="D23" s="1">
        <v>2.27</v>
      </c>
      <c r="E23" s="1">
        <v>0.628</v>
      </c>
      <c r="G23" s="1">
        <v>3.27</v>
      </c>
      <c r="H23" s="1">
        <v>0.38500000000000001</v>
      </c>
      <c r="J23" s="1">
        <v>3.86</v>
      </c>
      <c r="K23" s="1">
        <v>0.67400000000000004</v>
      </c>
      <c r="M23" s="1">
        <v>2.85</v>
      </c>
      <c r="N23" s="1">
        <v>0.47499999999999998</v>
      </c>
    </row>
    <row r="24" spans="1:14" ht="15.75" customHeight="1" x14ac:dyDescent="0.15">
      <c r="A24" s="1">
        <v>2.04</v>
      </c>
      <c r="B24" s="1">
        <v>0.63500000000000001</v>
      </c>
      <c r="D24" s="1">
        <v>3.57</v>
      </c>
      <c r="E24" s="1">
        <v>0.64200000000000002</v>
      </c>
      <c r="G24" s="1">
        <v>0.77</v>
      </c>
      <c r="H24" s="1">
        <v>0.39900000000000002</v>
      </c>
      <c r="J24" s="1">
        <v>1.0900000000000001</v>
      </c>
      <c r="K24" s="1">
        <v>0.68899999999999995</v>
      </c>
      <c r="M24" s="1">
        <v>1.01</v>
      </c>
      <c r="N24" s="1">
        <v>0.49</v>
      </c>
    </row>
    <row r="25" spans="1:14" ht="15.75" customHeight="1" x14ac:dyDescent="0.15">
      <c r="A25" s="1">
        <v>4.7</v>
      </c>
      <c r="B25" s="1">
        <v>0.64900000000000002</v>
      </c>
      <c r="D25" s="1">
        <v>2.35</v>
      </c>
      <c r="E25" s="1">
        <v>0.65600000000000003</v>
      </c>
      <c r="G25" s="1">
        <v>4.41</v>
      </c>
      <c r="H25" s="1">
        <v>0.41299999999999998</v>
      </c>
      <c r="J25" s="1">
        <v>3.8</v>
      </c>
      <c r="K25" s="1">
        <v>0.70199999999999996</v>
      </c>
      <c r="M25" s="1">
        <v>4.8499999999999996</v>
      </c>
      <c r="N25" s="1">
        <v>0.503</v>
      </c>
    </row>
    <row r="26" spans="1:14" ht="15.75" customHeight="1" x14ac:dyDescent="0.15">
      <c r="A26" s="1">
        <v>1.1299999999999999</v>
      </c>
      <c r="B26" s="1">
        <v>0.66200000000000003</v>
      </c>
      <c r="D26" s="1">
        <v>2.06</v>
      </c>
      <c r="E26" s="1">
        <v>0.66900000000000004</v>
      </c>
      <c r="G26" s="1">
        <v>2.5</v>
      </c>
      <c r="H26" s="1">
        <v>0.42599999999999999</v>
      </c>
      <c r="J26" s="1">
        <v>3.06</v>
      </c>
      <c r="K26" s="1">
        <v>0.71499999999999997</v>
      </c>
      <c r="M26" s="1">
        <v>1.41</v>
      </c>
      <c r="N26" s="1">
        <v>0.51600000000000001</v>
      </c>
    </row>
    <row r="27" spans="1:14" ht="15.75" customHeight="1" x14ac:dyDescent="0.15">
      <c r="A27" s="1">
        <v>3.17</v>
      </c>
      <c r="B27" s="1">
        <v>0.67500000000000004</v>
      </c>
      <c r="D27" s="1">
        <v>4.4400000000000004</v>
      </c>
      <c r="E27" s="1">
        <v>0.68200000000000005</v>
      </c>
      <c r="G27" s="1">
        <v>1.71</v>
      </c>
      <c r="H27" s="1">
        <v>0.439</v>
      </c>
      <c r="J27" s="1">
        <v>1.47</v>
      </c>
      <c r="K27" s="1">
        <v>0.72799999999999998</v>
      </c>
      <c r="M27" s="1">
        <v>2.54</v>
      </c>
      <c r="N27" s="1">
        <v>0.52900000000000003</v>
      </c>
    </row>
    <row r="28" spans="1:14" ht="15.75" customHeight="1" x14ac:dyDescent="0.15">
      <c r="A28" s="1">
        <v>3.64</v>
      </c>
      <c r="B28" s="1">
        <v>0.68700000000000006</v>
      </c>
      <c r="D28" s="1">
        <v>1.7</v>
      </c>
      <c r="E28" s="1">
        <v>0.69399999999999995</v>
      </c>
      <c r="G28" s="1">
        <v>4.88</v>
      </c>
      <c r="H28" s="1">
        <v>0.45100000000000001</v>
      </c>
      <c r="J28" s="1">
        <v>4.67</v>
      </c>
      <c r="K28" s="1">
        <v>0.74099999999999999</v>
      </c>
      <c r="M28" s="1">
        <v>5.32</v>
      </c>
      <c r="N28" s="1">
        <v>0.54200000000000004</v>
      </c>
    </row>
    <row r="29" spans="1:14" ht="15.75" customHeight="1" x14ac:dyDescent="0.15">
      <c r="D29" s="1">
        <v>1.38</v>
      </c>
      <c r="E29" s="1">
        <v>0.70599999999999996</v>
      </c>
    </row>
    <row r="31" spans="1:14" ht="15.75" customHeight="1" x14ac:dyDescent="0.15">
      <c r="A31" s="4">
        <f>AVERAGE(A1:A29)</f>
        <v>2.8276470588235298</v>
      </c>
      <c r="D31" s="4">
        <f>AVERAGE(D11:D29)</f>
        <v>2.7288888888888896</v>
      </c>
      <c r="G31" s="4">
        <f>AVERAGE(G11:G29)</f>
        <v>2.8776470588235297</v>
      </c>
      <c r="J31" s="4">
        <f>AVERAGE(J11:J28)</f>
        <v>2.8588235294117648</v>
      </c>
      <c r="M31" s="4">
        <f>AVERAGE(M11:M28)</f>
        <v>2.9188235294117644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32"/>
  <sheetViews>
    <sheetView workbookViewId="0"/>
  </sheetViews>
  <sheetFormatPr baseColWidth="10" defaultColWidth="12.6640625" defaultRowHeight="15.75" customHeight="1" x14ac:dyDescent="0.15"/>
  <sheetData>
    <row r="1" spans="1:14" ht="15.75" customHeight="1" x14ac:dyDescent="0.15">
      <c r="A1" s="1" t="s">
        <v>11</v>
      </c>
      <c r="B1" s="1" t="s">
        <v>12</v>
      </c>
      <c r="C1" s="1" t="s">
        <v>13</v>
      </c>
    </row>
    <row r="2" spans="1:14" ht="15.75" customHeight="1" x14ac:dyDescent="0.15">
      <c r="A2" s="1" t="s">
        <v>14</v>
      </c>
      <c r="B2" s="1" t="s">
        <v>15</v>
      </c>
      <c r="C2" s="1"/>
    </row>
    <row r="3" spans="1:14" ht="15.75" customHeight="1" x14ac:dyDescent="0.15">
      <c r="A3" s="1" t="s">
        <v>34</v>
      </c>
      <c r="B3" s="1" t="s">
        <v>17</v>
      </c>
      <c r="C3" s="1" t="s">
        <v>65</v>
      </c>
    </row>
    <row r="8" spans="1:14" ht="15.75" customHeight="1" x14ac:dyDescent="0.15">
      <c r="A8" s="1" t="s">
        <v>19</v>
      </c>
    </row>
    <row r="9" spans="1:14" ht="15.75" customHeight="1" x14ac:dyDescent="0.15">
      <c r="A9" s="1" t="s">
        <v>20</v>
      </c>
      <c r="D9" s="1" t="s">
        <v>21</v>
      </c>
      <c r="G9" s="1" t="s">
        <v>22</v>
      </c>
      <c r="J9" s="1" t="s">
        <v>23</v>
      </c>
      <c r="M9" s="1" t="s">
        <v>24</v>
      </c>
    </row>
    <row r="10" spans="1:14" ht="15.75" customHeight="1" x14ac:dyDescent="0.15">
      <c r="A10" s="1" t="s">
        <v>88</v>
      </c>
      <c r="B10" s="1" t="s">
        <v>26</v>
      </c>
      <c r="D10" s="1" t="s">
        <v>89</v>
      </c>
      <c r="E10" s="1" t="s">
        <v>26</v>
      </c>
      <c r="G10" s="1" t="s">
        <v>90</v>
      </c>
      <c r="H10" s="1" t="s">
        <v>26</v>
      </c>
      <c r="J10" s="1" t="s">
        <v>91</v>
      </c>
      <c r="K10" s="1" t="s">
        <v>26</v>
      </c>
      <c r="M10" s="1" t="s">
        <v>92</v>
      </c>
      <c r="N10" s="1" t="s">
        <v>26</v>
      </c>
    </row>
    <row r="11" spans="1:14" ht="15.75" customHeight="1" x14ac:dyDescent="0.15">
      <c r="A11" s="1" t="s">
        <v>31</v>
      </c>
      <c r="B11" s="1" t="s">
        <v>32</v>
      </c>
      <c r="D11" s="1" t="s">
        <v>31</v>
      </c>
      <c r="E11" s="1" t="s">
        <v>32</v>
      </c>
      <c r="G11" s="1" t="s">
        <v>31</v>
      </c>
      <c r="H11" s="1" t="s">
        <v>32</v>
      </c>
      <c r="J11" s="1" t="s">
        <v>31</v>
      </c>
      <c r="K11" s="1" t="s">
        <v>32</v>
      </c>
      <c r="M11" s="1" t="s">
        <v>31</v>
      </c>
      <c r="N11" s="1" t="s">
        <v>32</v>
      </c>
    </row>
    <row r="12" spans="1:14" ht="15.75" customHeight="1" x14ac:dyDescent="0.15">
      <c r="A12" s="1">
        <v>0.89</v>
      </c>
      <c r="B12" s="1">
        <v>0.20599999999999999</v>
      </c>
      <c r="D12" s="1">
        <v>0.92</v>
      </c>
      <c r="E12" s="1">
        <v>0.43</v>
      </c>
      <c r="G12" s="1">
        <v>0.89</v>
      </c>
      <c r="H12" s="1">
        <v>0.318</v>
      </c>
      <c r="J12" s="1">
        <v>0.86</v>
      </c>
      <c r="K12" s="1">
        <v>0.23899999999999999</v>
      </c>
      <c r="M12" s="1">
        <v>0.93</v>
      </c>
      <c r="N12" s="1">
        <v>0.67300000000000004</v>
      </c>
    </row>
    <row r="13" spans="1:14" ht="15.75" customHeight="1" x14ac:dyDescent="0.15">
      <c r="A13" s="1">
        <v>0.94</v>
      </c>
      <c r="B13" s="1">
        <v>0.27400000000000002</v>
      </c>
      <c r="D13" s="1">
        <v>0.89</v>
      </c>
      <c r="E13" s="1">
        <v>0.51500000000000001</v>
      </c>
      <c r="G13" s="1">
        <v>0.91</v>
      </c>
      <c r="H13" s="1">
        <v>0.39500000000000002</v>
      </c>
      <c r="J13" s="1">
        <v>0.95</v>
      </c>
      <c r="K13" s="1">
        <v>0.29799999999999999</v>
      </c>
      <c r="M13" s="1">
        <v>0.93</v>
      </c>
      <c r="N13" s="1">
        <v>0.73599999999999999</v>
      </c>
    </row>
    <row r="14" spans="1:14" ht="15.75" customHeight="1" x14ac:dyDescent="0.15">
      <c r="A14" s="1">
        <v>0.91</v>
      </c>
      <c r="B14" s="1">
        <v>0.32700000000000001</v>
      </c>
      <c r="D14" s="1">
        <v>0.92</v>
      </c>
      <c r="E14" s="1">
        <v>0.57299999999999995</v>
      </c>
      <c r="G14" s="1">
        <v>0.9</v>
      </c>
      <c r="H14" s="1">
        <v>0.45200000000000001</v>
      </c>
      <c r="J14" s="1">
        <v>0.88</v>
      </c>
      <c r="K14" s="1">
        <v>0.34799999999999998</v>
      </c>
      <c r="M14" s="1">
        <v>0.92</v>
      </c>
      <c r="N14" s="1">
        <v>0.78800000000000003</v>
      </c>
    </row>
    <row r="15" spans="1:14" ht="15.75" customHeight="1" x14ac:dyDescent="0.15">
      <c r="A15" s="1">
        <v>0.9</v>
      </c>
      <c r="B15" s="1">
        <v>0.372</v>
      </c>
      <c r="D15" s="1">
        <v>0.92</v>
      </c>
      <c r="E15" s="1">
        <v>0.622</v>
      </c>
      <c r="G15" s="1">
        <v>0.91</v>
      </c>
      <c r="H15" s="1">
        <v>0.5</v>
      </c>
      <c r="J15" s="1">
        <v>0.89</v>
      </c>
      <c r="K15" s="1">
        <v>0.39100000000000001</v>
      </c>
      <c r="M15" s="1">
        <v>0.92</v>
      </c>
      <c r="N15" s="1">
        <v>0.83199999999999996</v>
      </c>
    </row>
    <row r="16" spans="1:14" ht="15.75" customHeight="1" x14ac:dyDescent="0.15">
      <c r="A16" s="1">
        <v>0.89</v>
      </c>
      <c r="B16" s="1">
        <v>0.41299999999999998</v>
      </c>
      <c r="D16" s="1">
        <v>0.91</v>
      </c>
      <c r="E16" s="1">
        <v>0.66500000000000004</v>
      </c>
      <c r="G16" s="1">
        <v>0.93</v>
      </c>
      <c r="H16" s="1">
        <v>0.54200000000000004</v>
      </c>
      <c r="J16" s="1">
        <v>0.93</v>
      </c>
      <c r="K16" s="1">
        <v>0.43</v>
      </c>
      <c r="M16" s="1">
        <v>0.92</v>
      </c>
      <c r="N16" s="1">
        <v>0.872</v>
      </c>
    </row>
    <row r="17" spans="1:14" ht="15.75" customHeight="1" x14ac:dyDescent="0.15">
      <c r="A17" s="1">
        <v>0.91</v>
      </c>
      <c r="B17" s="1">
        <v>0.45</v>
      </c>
      <c r="D17" s="1">
        <v>0.92</v>
      </c>
      <c r="E17" s="1">
        <v>0.70299999999999996</v>
      </c>
      <c r="G17" s="1">
        <v>0.91</v>
      </c>
      <c r="H17" s="1">
        <v>0.57999999999999996</v>
      </c>
      <c r="J17" s="1">
        <v>0.98</v>
      </c>
      <c r="K17" s="1">
        <v>0.46600000000000003</v>
      </c>
      <c r="M17" s="1">
        <v>0.91</v>
      </c>
      <c r="N17" s="1">
        <v>0.90800000000000003</v>
      </c>
    </row>
    <row r="18" spans="1:14" ht="15.75" customHeight="1" x14ac:dyDescent="0.15">
      <c r="A18" s="1">
        <v>1</v>
      </c>
      <c r="B18" s="1">
        <v>0.48399999999999999</v>
      </c>
      <c r="D18" s="1">
        <v>0.91</v>
      </c>
      <c r="E18" s="1">
        <v>0.73899999999999999</v>
      </c>
      <c r="G18" s="1">
        <v>0.96</v>
      </c>
      <c r="H18" s="1">
        <v>0.61499999999999999</v>
      </c>
      <c r="J18" s="1">
        <v>0.96</v>
      </c>
      <c r="K18" s="1">
        <v>0.499</v>
      </c>
      <c r="M18" s="1">
        <v>0.84</v>
      </c>
      <c r="N18" s="1">
        <v>0.94199999999999995</v>
      </c>
    </row>
    <row r="19" spans="1:14" ht="15.75" customHeight="1" x14ac:dyDescent="0.15">
      <c r="A19" s="1">
        <v>0.91</v>
      </c>
      <c r="B19" s="1">
        <v>0.51600000000000001</v>
      </c>
      <c r="D19" s="1">
        <v>0.87</v>
      </c>
      <c r="E19" s="1">
        <v>0.77200000000000002</v>
      </c>
      <c r="G19" s="1">
        <v>0.99</v>
      </c>
      <c r="H19" s="1">
        <v>0.64800000000000002</v>
      </c>
      <c r="J19" s="1">
        <v>0.77</v>
      </c>
      <c r="K19" s="1">
        <v>0.53</v>
      </c>
      <c r="M19" s="1">
        <v>0.87</v>
      </c>
      <c r="N19" s="1">
        <v>0.97299999999999998</v>
      </c>
    </row>
    <row r="20" spans="1:14" ht="15.75" customHeight="1" x14ac:dyDescent="0.15">
      <c r="A20" s="1">
        <v>0.79</v>
      </c>
      <c r="B20" s="1">
        <v>0.54600000000000004</v>
      </c>
      <c r="D20" s="1">
        <v>0.92</v>
      </c>
      <c r="E20" s="1">
        <v>0.80300000000000005</v>
      </c>
      <c r="G20" s="1">
        <v>0.85</v>
      </c>
      <c r="H20" s="1">
        <v>0.67900000000000005</v>
      </c>
      <c r="J20" s="1">
        <v>0.86</v>
      </c>
      <c r="K20" s="1">
        <v>0.56000000000000005</v>
      </c>
      <c r="M20" s="1">
        <v>0.98</v>
      </c>
      <c r="N20" s="1">
        <v>1.0029999999999999</v>
      </c>
    </row>
    <row r="21" spans="1:14" ht="15.75" customHeight="1" x14ac:dyDescent="0.15">
      <c r="A21" s="1">
        <v>0.88</v>
      </c>
      <c r="B21" s="1">
        <v>0.57499999999999996</v>
      </c>
      <c r="D21" s="1">
        <v>1.08</v>
      </c>
      <c r="E21" s="1">
        <v>0.83199999999999996</v>
      </c>
      <c r="G21" s="1">
        <v>0.92</v>
      </c>
      <c r="H21" s="1">
        <v>0.70799999999999996</v>
      </c>
      <c r="J21" s="1">
        <v>1.1599999999999999</v>
      </c>
      <c r="K21" s="1">
        <v>0.58799999999999997</v>
      </c>
      <c r="M21" s="1">
        <v>1.02</v>
      </c>
      <c r="N21" s="1">
        <v>1.032</v>
      </c>
    </row>
    <row r="22" spans="1:14" ht="15.75" customHeight="1" x14ac:dyDescent="0.15">
      <c r="A22" s="1">
        <v>1.0900000000000001</v>
      </c>
      <c r="B22" s="1">
        <v>0.60199999999999998</v>
      </c>
      <c r="D22" s="1">
        <v>0.87</v>
      </c>
      <c r="E22" s="1">
        <v>0.86</v>
      </c>
      <c r="G22" s="1">
        <v>1.02</v>
      </c>
      <c r="H22" s="1">
        <v>0.73499999999999999</v>
      </c>
      <c r="J22" s="1">
        <v>0.83</v>
      </c>
      <c r="K22" s="1">
        <v>0.61399999999999999</v>
      </c>
      <c r="M22" s="1">
        <v>0.77</v>
      </c>
      <c r="N22" s="1">
        <v>1.0589999999999999</v>
      </c>
    </row>
    <row r="23" spans="1:14" ht="15.75" customHeight="1" x14ac:dyDescent="0.15">
      <c r="A23" s="1">
        <v>0.7</v>
      </c>
      <c r="B23" s="1">
        <v>0.628</v>
      </c>
      <c r="D23" s="1">
        <v>0.85</v>
      </c>
      <c r="E23" s="1">
        <v>0.88600000000000001</v>
      </c>
      <c r="G23" s="1">
        <v>0.75</v>
      </c>
      <c r="H23" s="1">
        <v>0.76200000000000001</v>
      </c>
      <c r="J23" s="1">
        <v>0.76</v>
      </c>
      <c r="K23" s="1">
        <v>0.64</v>
      </c>
      <c r="M23" s="1">
        <v>1.04</v>
      </c>
      <c r="N23" s="1">
        <v>1.0840000000000001</v>
      </c>
    </row>
    <row r="24" spans="1:14" ht="15.75" customHeight="1" x14ac:dyDescent="0.15">
      <c r="A24" s="1">
        <v>1.1399999999999999</v>
      </c>
      <c r="B24" s="1">
        <v>0.65400000000000003</v>
      </c>
      <c r="D24" s="1">
        <v>1.05</v>
      </c>
      <c r="E24" s="1">
        <v>0.91200000000000003</v>
      </c>
      <c r="G24" s="1">
        <v>0.92</v>
      </c>
      <c r="H24" s="1">
        <v>0.78700000000000003</v>
      </c>
      <c r="J24" s="1">
        <v>1.24</v>
      </c>
      <c r="K24" s="1">
        <v>0.66500000000000004</v>
      </c>
      <c r="M24" s="1">
        <v>0.86</v>
      </c>
      <c r="N24" s="1">
        <v>1.109</v>
      </c>
    </row>
    <row r="25" spans="1:14" ht="15.75" customHeight="1" x14ac:dyDescent="0.15">
      <c r="A25" s="1">
        <v>0.95</v>
      </c>
      <c r="B25" s="1">
        <v>0.67800000000000005</v>
      </c>
      <c r="D25" s="1">
        <v>0.82</v>
      </c>
      <c r="E25" s="1">
        <v>0.93600000000000005</v>
      </c>
      <c r="G25" s="1">
        <v>1.05</v>
      </c>
      <c r="H25" s="1">
        <v>0.81200000000000006</v>
      </c>
      <c r="J25" s="1">
        <v>0.44</v>
      </c>
      <c r="K25" s="1">
        <v>0.68899999999999995</v>
      </c>
      <c r="M25" s="1">
        <v>0.82</v>
      </c>
      <c r="N25" s="1">
        <v>1.133</v>
      </c>
    </row>
    <row r="26" spans="1:14" ht="15.75" customHeight="1" x14ac:dyDescent="0.15">
      <c r="A26" s="1">
        <v>0.67</v>
      </c>
      <c r="B26" s="1">
        <v>0.70099999999999996</v>
      </c>
      <c r="D26" s="1">
        <v>0.92</v>
      </c>
      <c r="E26" s="1">
        <v>0.96</v>
      </c>
      <c r="G26" s="1">
        <v>0.7</v>
      </c>
      <c r="H26" s="1">
        <v>0.83499999999999996</v>
      </c>
      <c r="J26" s="1">
        <v>0.95</v>
      </c>
      <c r="K26" s="1">
        <v>0.71199999999999997</v>
      </c>
      <c r="M26" s="1">
        <v>1.05</v>
      </c>
      <c r="N26" s="1">
        <v>1.157</v>
      </c>
    </row>
    <row r="27" spans="1:14" ht="15.75" customHeight="1" x14ac:dyDescent="0.15">
      <c r="A27" s="1">
        <v>1.17</v>
      </c>
      <c r="B27" s="1">
        <v>0.72399999999999998</v>
      </c>
      <c r="D27" s="1">
        <v>0.93</v>
      </c>
      <c r="E27" s="1">
        <v>0.98299999999999998</v>
      </c>
      <c r="G27" s="1">
        <v>1.1200000000000001</v>
      </c>
      <c r="H27" s="1">
        <v>0.85799999999999998</v>
      </c>
      <c r="J27" s="1">
        <v>1.07</v>
      </c>
      <c r="K27" s="1">
        <v>0.73399999999999999</v>
      </c>
      <c r="M27" s="1">
        <v>0.63</v>
      </c>
      <c r="N27" s="1">
        <v>1.179</v>
      </c>
    </row>
    <row r="28" spans="1:14" ht="15.75" customHeight="1" x14ac:dyDescent="0.15">
      <c r="A28" s="1">
        <v>0.7</v>
      </c>
      <c r="B28" s="1">
        <v>0.746</v>
      </c>
      <c r="D28" s="1">
        <v>0.61</v>
      </c>
      <c r="E28" s="1">
        <v>1.0049999999999999</v>
      </c>
      <c r="G28" s="1">
        <v>0.66</v>
      </c>
      <c r="H28" s="1">
        <v>0.88</v>
      </c>
      <c r="J28" s="1">
        <v>0.24</v>
      </c>
      <c r="K28" s="1">
        <v>0.75600000000000001</v>
      </c>
      <c r="M28" s="1">
        <v>0.8</v>
      </c>
      <c r="N28" s="1">
        <v>1.2010000000000001</v>
      </c>
    </row>
    <row r="29" spans="1:14" ht="15.75" customHeight="1" x14ac:dyDescent="0.15">
      <c r="A29" s="1">
        <v>0.82</v>
      </c>
      <c r="B29" s="1">
        <v>0.76700000000000002</v>
      </c>
      <c r="D29" s="1">
        <v>1.02</v>
      </c>
      <c r="E29" s="1">
        <v>1.0269999999999999</v>
      </c>
      <c r="G29" s="1">
        <v>0.75</v>
      </c>
      <c r="H29" s="1">
        <v>0.90200000000000002</v>
      </c>
      <c r="M29" s="1">
        <v>0.04</v>
      </c>
      <c r="N29" s="1">
        <v>1.2230000000000001</v>
      </c>
    </row>
    <row r="30" spans="1:14" ht="15.75" customHeight="1" x14ac:dyDescent="0.15">
      <c r="G30" s="1">
        <v>0.04</v>
      </c>
      <c r="H30" s="1">
        <v>0.92300000000000004</v>
      </c>
    </row>
    <row r="32" spans="1:14" ht="15.75" customHeight="1" x14ac:dyDescent="0.15">
      <c r="A32" s="4">
        <f>AVERAGE(A1:A30)</f>
        <v>0.90333333333333321</v>
      </c>
      <c r="D32" s="4">
        <f>AVERAGE(D11:D29)</f>
        <v>0.90722222222222215</v>
      </c>
      <c r="G32" s="4">
        <f>AVERAGE(G11:G30)</f>
        <v>0.85157894736842099</v>
      </c>
      <c r="J32" s="4">
        <f>AVERAGE(J11:J30)</f>
        <v>0.86882352941176466</v>
      </c>
      <c r="M32" s="4">
        <f>AVERAGE(M11:M29)</f>
        <v>0.84722222222222232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5"/>
  <sheetViews>
    <sheetView workbookViewId="0">
      <selection activeCell="A32" sqref="A32"/>
    </sheetView>
  </sheetViews>
  <sheetFormatPr baseColWidth="10" defaultColWidth="12.6640625" defaultRowHeight="15.75" customHeight="1" x14ac:dyDescent="0.15"/>
  <cols>
    <col min="1" max="1" width="14.6640625" customWidth="1"/>
  </cols>
  <sheetData>
    <row r="1" spans="1:14" ht="15.75" customHeight="1" x14ac:dyDescent="0.15">
      <c r="A1" s="1" t="s">
        <v>11</v>
      </c>
      <c r="B1" s="1" t="s">
        <v>12</v>
      </c>
      <c r="C1" s="1" t="s">
        <v>13</v>
      </c>
    </row>
    <row r="2" spans="1:14" ht="15.75" customHeight="1" x14ac:dyDescent="0.15">
      <c r="A2" s="1" t="s">
        <v>14</v>
      </c>
      <c r="B2" s="1" t="s">
        <v>15</v>
      </c>
      <c r="C2" s="1"/>
    </row>
    <row r="3" spans="1:14" ht="15.75" customHeight="1" x14ac:dyDescent="0.15">
      <c r="A3" s="1" t="s">
        <v>16</v>
      </c>
      <c r="B3" s="1" t="s">
        <v>17</v>
      </c>
      <c r="C3" s="1" t="s">
        <v>18</v>
      </c>
    </row>
    <row r="8" spans="1:14" ht="15.75" customHeight="1" x14ac:dyDescent="0.15">
      <c r="A8" s="1" t="s">
        <v>19</v>
      </c>
    </row>
    <row r="9" spans="1:14" ht="15.75" customHeight="1" x14ac:dyDescent="0.15">
      <c r="A9" s="1" t="s">
        <v>20</v>
      </c>
      <c r="D9" s="1" t="s">
        <v>21</v>
      </c>
      <c r="G9" s="1" t="s">
        <v>22</v>
      </c>
      <c r="J9" s="1" t="s">
        <v>23</v>
      </c>
      <c r="M9" s="1" t="s">
        <v>24</v>
      </c>
    </row>
    <row r="10" spans="1:14" ht="15.75" customHeight="1" x14ac:dyDescent="0.15">
      <c r="A10" s="1" t="s">
        <v>25</v>
      </c>
      <c r="B10" s="1" t="s">
        <v>26</v>
      </c>
      <c r="D10" s="1" t="s">
        <v>27</v>
      </c>
      <c r="E10" s="1" t="s">
        <v>26</v>
      </c>
      <c r="G10" s="1" t="s">
        <v>28</v>
      </c>
      <c r="H10" s="1" t="s">
        <v>26</v>
      </c>
      <c r="J10" s="1" t="s">
        <v>29</v>
      </c>
      <c r="K10" s="1" t="s">
        <v>26</v>
      </c>
      <c r="M10" s="1" t="s">
        <v>30</v>
      </c>
      <c r="N10" s="1" t="s">
        <v>26</v>
      </c>
    </row>
    <row r="11" spans="1:14" ht="15.75" customHeight="1" x14ac:dyDescent="0.15">
      <c r="A11" s="1" t="s">
        <v>31</v>
      </c>
      <c r="B11" s="1" t="s">
        <v>32</v>
      </c>
      <c r="D11" s="1" t="s">
        <v>31</v>
      </c>
      <c r="E11" s="1" t="s">
        <v>32</v>
      </c>
      <c r="G11" s="1" t="s">
        <v>31</v>
      </c>
      <c r="H11" s="1" t="s">
        <v>32</v>
      </c>
      <c r="J11" s="1" t="s">
        <v>31</v>
      </c>
      <c r="K11" s="1" t="s">
        <v>32</v>
      </c>
      <c r="M11" s="1" t="s">
        <v>31</v>
      </c>
      <c r="N11" s="1" t="s">
        <v>32</v>
      </c>
    </row>
    <row r="12" spans="1:14" ht="15.75" customHeight="1" x14ac:dyDescent="0.15">
      <c r="A12" s="1">
        <v>2.09</v>
      </c>
      <c r="B12" s="1">
        <v>0.30599999999999999</v>
      </c>
      <c r="D12" s="1">
        <v>2.06</v>
      </c>
      <c r="E12" s="1">
        <v>0.40500000000000003</v>
      </c>
      <c r="G12" s="1">
        <v>2.06</v>
      </c>
      <c r="H12" s="1">
        <v>0.55000000000000004</v>
      </c>
      <c r="J12" s="1">
        <v>2.1</v>
      </c>
      <c r="K12" s="1">
        <v>1.1459999999999999</v>
      </c>
      <c r="M12" s="1">
        <v>2.1</v>
      </c>
      <c r="N12" s="1">
        <v>1.0760000000000001</v>
      </c>
    </row>
    <row r="13" spans="1:14" ht="15.75" customHeight="1" x14ac:dyDescent="0.15">
      <c r="A13" s="1">
        <v>2.11</v>
      </c>
      <c r="B13" s="1">
        <v>0.34799999999999998</v>
      </c>
      <c r="D13" s="1">
        <v>2</v>
      </c>
      <c r="E13" s="1">
        <v>0.44600000000000001</v>
      </c>
      <c r="G13" s="1">
        <v>2.0699999999999998</v>
      </c>
      <c r="H13" s="1">
        <v>0.59499999999999997</v>
      </c>
      <c r="J13" s="1">
        <v>2.0099999999999998</v>
      </c>
      <c r="K13" s="1">
        <v>1.1879999999999999</v>
      </c>
      <c r="M13" s="1">
        <v>2.08</v>
      </c>
      <c r="N13" s="1">
        <v>1.1259999999999999</v>
      </c>
    </row>
    <row r="14" spans="1:14" ht="15.75" customHeight="1" x14ac:dyDescent="0.15">
      <c r="A14" s="1">
        <v>1.92</v>
      </c>
      <c r="B14" s="1">
        <v>0.38100000000000001</v>
      </c>
      <c r="D14" s="1">
        <v>2.27</v>
      </c>
      <c r="E14" s="1">
        <v>0.47899999999999998</v>
      </c>
      <c r="G14" s="1">
        <v>2.0699999999999998</v>
      </c>
      <c r="H14" s="1">
        <v>0.63</v>
      </c>
      <c r="J14" s="1">
        <v>2.0699999999999998</v>
      </c>
      <c r="K14" s="1">
        <v>1.222</v>
      </c>
      <c r="M14" s="1">
        <v>2.08</v>
      </c>
      <c r="N14" s="1">
        <v>1.163</v>
      </c>
    </row>
    <row r="15" spans="1:14" ht="15.75" customHeight="1" x14ac:dyDescent="0.15">
      <c r="A15" s="1">
        <v>2.0299999999999998</v>
      </c>
      <c r="B15" s="1">
        <v>0.41099999999999998</v>
      </c>
      <c r="D15" s="1">
        <v>1.71</v>
      </c>
      <c r="E15" s="1">
        <v>0.50800000000000001</v>
      </c>
      <c r="G15" s="1">
        <v>2.0299999999999998</v>
      </c>
      <c r="H15" s="1">
        <v>0.66100000000000003</v>
      </c>
      <c r="J15" s="1">
        <v>2.0299999999999998</v>
      </c>
      <c r="K15" s="1">
        <v>1.252</v>
      </c>
      <c r="M15" s="1">
        <v>2.16</v>
      </c>
      <c r="N15" s="1">
        <v>1.194</v>
      </c>
    </row>
    <row r="16" spans="1:14" ht="15.75" customHeight="1" x14ac:dyDescent="0.15">
      <c r="A16" s="1">
        <v>2.46</v>
      </c>
      <c r="B16" s="1">
        <v>0.437</v>
      </c>
      <c r="D16" s="1">
        <v>2.39</v>
      </c>
      <c r="E16" s="1">
        <v>0.53400000000000003</v>
      </c>
      <c r="G16" s="1">
        <v>2.2400000000000002</v>
      </c>
      <c r="H16" s="1">
        <v>0.68799999999999994</v>
      </c>
      <c r="J16" s="1">
        <v>1.98</v>
      </c>
      <c r="K16" s="1">
        <v>1.278</v>
      </c>
      <c r="M16" s="1">
        <v>1.79</v>
      </c>
      <c r="N16" s="1">
        <v>1.222</v>
      </c>
    </row>
    <row r="17" spans="1:14" ht="15.75" customHeight="1" x14ac:dyDescent="0.15">
      <c r="A17" s="1">
        <v>1.38</v>
      </c>
      <c r="B17" s="1">
        <v>0.46100000000000002</v>
      </c>
      <c r="D17" s="1">
        <v>1.71</v>
      </c>
      <c r="E17" s="1">
        <v>0.55800000000000005</v>
      </c>
      <c r="G17" s="1">
        <v>1.75</v>
      </c>
      <c r="H17" s="1">
        <v>0.71199999999999997</v>
      </c>
      <c r="J17" s="1">
        <v>1.95</v>
      </c>
      <c r="K17" s="1">
        <v>1.3029999999999999</v>
      </c>
      <c r="M17" s="1">
        <v>2.5</v>
      </c>
      <c r="N17" s="1">
        <v>1.2470000000000001</v>
      </c>
    </row>
    <row r="18" spans="1:14" ht="15.75" customHeight="1" x14ac:dyDescent="0.15">
      <c r="A18" s="1">
        <v>2.78</v>
      </c>
      <c r="B18" s="1">
        <v>0.48299999999999998</v>
      </c>
      <c r="D18" s="1">
        <v>2.56</v>
      </c>
      <c r="E18" s="1">
        <v>0.58099999999999996</v>
      </c>
      <c r="G18" s="1">
        <v>2.4700000000000002</v>
      </c>
      <c r="H18" s="1">
        <v>0.73499999999999999</v>
      </c>
      <c r="J18" s="1">
        <v>2.2400000000000002</v>
      </c>
      <c r="K18" s="1">
        <v>1.325</v>
      </c>
      <c r="M18" s="1">
        <v>1.58</v>
      </c>
      <c r="N18" s="1">
        <v>1.27</v>
      </c>
    </row>
    <row r="19" spans="1:14" ht="15.75" customHeight="1" x14ac:dyDescent="0.15">
      <c r="A19" s="1">
        <v>1.28</v>
      </c>
      <c r="B19" s="1">
        <v>0.504</v>
      </c>
      <c r="D19" s="1">
        <v>1.5</v>
      </c>
      <c r="E19" s="1">
        <v>0.60199999999999998</v>
      </c>
      <c r="G19" s="1">
        <v>1.64</v>
      </c>
      <c r="H19" s="1">
        <v>0.75600000000000001</v>
      </c>
      <c r="J19" s="1">
        <v>1.8</v>
      </c>
      <c r="K19" s="1">
        <v>1.3460000000000001</v>
      </c>
      <c r="M19" s="1">
        <v>2.63</v>
      </c>
      <c r="N19" s="1">
        <v>1.292</v>
      </c>
    </row>
    <row r="20" spans="1:14" ht="15.75" customHeight="1" x14ac:dyDescent="0.15">
      <c r="A20" s="1">
        <v>2.74</v>
      </c>
      <c r="B20" s="1">
        <v>0.52400000000000002</v>
      </c>
      <c r="D20" s="1">
        <v>2.5299999999999998</v>
      </c>
      <c r="E20" s="1">
        <v>0.621</v>
      </c>
      <c r="G20" s="1">
        <v>2.38</v>
      </c>
      <c r="H20" s="1">
        <v>0.77600000000000002</v>
      </c>
      <c r="J20" s="1">
        <v>2.2200000000000002</v>
      </c>
      <c r="K20" s="1">
        <v>1.3660000000000001</v>
      </c>
      <c r="M20" s="1">
        <v>1.22</v>
      </c>
      <c r="N20" s="1">
        <v>1.3120000000000001</v>
      </c>
    </row>
    <row r="21" spans="1:14" ht="15.75" customHeight="1" x14ac:dyDescent="0.15">
      <c r="A21" s="1">
        <v>1.43</v>
      </c>
      <c r="B21" s="1">
        <v>0.54300000000000004</v>
      </c>
      <c r="D21" s="1">
        <v>1.85</v>
      </c>
      <c r="E21" s="1">
        <v>0.64</v>
      </c>
      <c r="G21" s="1">
        <v>1.72</v>
      </c>
      <c r="H21" s="1">
        <v>0.79500000000000004</v>
      </c>
      <c r="J21" s="1">
        <v>1.98</v>
      </c>
      <c r="K21" s="1">
        <v>1.385</v>
      </c>
      <c r="M21" s="1">
        <v>3</v>
      </c>
      <c r="N21" s="1">
        <v>1.331</v>
      </c>
    </row>
    <row r="22" spans="1:14" ht="15.75" customHeight="1" x14ac:dyDescent="0.15">
      <c r="A22" s="1">
        <v>2.5</v>
      </c>
      <c r="B22" s="1">
        <v>0.56100000000000005</v>
      </c>
      <c r="D22" s="1">
        <v>2.0099999999999998</v>
      </c>
      <c r="E22" s="1">
        <v>0.65800000000000003</v>
      </c>
      <c r="G22" s="1">
        <v>2.0299999999999998</v>
      </c>
      <c r="H22" s="1">
        <v>0.81399999999999995</v>
      </c>
      <c r="J22" s="1">
        <v>1.79</v>
      </c>
      <c r="K22" s="1">
        <v>1.403</v>
      </c>
      <c r="M22" s="1">
        <v>1.19</v>
      </c>
      <c r="N22" s="1">
        <v>1.35</v>
      </c>
    </row>
    <row r="23" spans="1:14" ht="15.75" customHeight="1" x14ac:dyDescent="0.15">
      <c r="A23" s="1">
        <v>1.47</v>
      </c>
      <c r="B23" s="1">
        <v>0.57799999999999996</v>
      </c>
      <c r="D23" s="1">
        <v>2.2999999999999998</v>
      </c>
      <c r="E23" s="1">
        <v>0.67500000000000004</v>
      </c>
      <c r="G23" s="1">
        <v>2.35</v>
      </c>
      <c r="H23" s="1">
        <v>0.83099999999999996</v>
      </c>
      <c r="J23" s="1">
        <v>2.56</v>
      </c>
      <c r="K23" s="1">
        <v>1.421</v>
      </c>
      <c r="M23" s="1">
        <v>2.88</v>
      </c>
      <c r="N23" s="1">
        <v>1.367</v>
      </c>
    </row>
    <row r="24" spans="1:14" ht="15.75" customHeight="1" x14ac:dyDescent="0.15">
      <c r="A24" s="1">
        <v>2.1</v>
      </c>
      <c r="B24" s="1">
        <v>0.59499999999999997</v>
      </c>
      <c r="D24" s="1">
        <v>1.9</v>
      </c>
      <c r="E24" s="1">
        <v>0.69199999999999995</v>
      </c>
      <c r="G24" s="1">
        <v>1.79</v>
      </c>
      <c r="H24" s="1">
        <v>0.84799999999999998</v>
      </c>
      <c r="J24" s="1">
        <v>1.63</v>
      </c>
      <c r="K24" s="1">
        <v>1.4370000000000001</v>
      </c>
      <c r="M24" s="1">
        <v>1.54</v>
      </c>
      <c r="N24" s="1">
        <v>1.3839999999999999</v>
      </c>
    </row>
    <row r="25" spans="1:14" ht="15.75" customHeight="1" x14ac:dyDescent="0.15">
      <c r="A25" s="1">
        <v>2.62</v>
      </c>
      <c r="B25" s="1">
        <v>0.61099999999999999</v>
      </c>
      <c r="D25" s="1">
        <v>1.75</v>
      </c>
      <c r="E25" s="1">
        <v>0.70799999999999996</v>
      </c>
      <c r="G25" s="1">
        <v>2.19</v>
      </c>
      <c r="H25" s="1">
        <v>0.86399999999999999</v>
      </c>
      <c r="J25" s="1">
        <v>2.08</v>
      </c>
      <c r="K25" s="1">
        <v>1.4530000000000001</v>
      </c>
      <c r="M25" s="1">
        <v>2.34</v>
      </c>
      <c r="N25" s="1">
        <v>1.4</v>
      </c>
    </row>
    <row r="26" spans="1:14" ht="15.75" customHeight="1" x14ac:dyDescent="0.15">
      <c r="A26" s="1">
        <v>0.81</v>
      </c>
      <c r="B26" s="1">
        <v>0.626</v>
      </c>
      <c r="D26" s="1">
        <v>2.21</v>
      </c>
      <c r="E26" s="1">
        <v>0.72299999999999998</v>
      </c>
      <c r="G26" s="1">
        <v>1.94</v>
      </c>
      <c r="H26" s="1">
        <v>0.88</v>
      </c>
      <c r="J26" s="1">
        <v>2.1</v>
      </c>
      <c r="K26" s="1">
        <v>1.4690000000000001</v>
      </c>
      <c r="M26" s="1">
        <v>2.15</v>
      </c>
      <c r="N26" s="1">
        <v>1.4159999999999999</v>
      </c>
    </row>
    <row r="27" spans="1:14" ht="15.75" customHeight="1" x14ac:dyDescent="0.15">
      <c r="A27" s="1">
        <v>3.61</v>
      </c>
      <c r="B27" s="1">
        <v>0.64200000000000002</v>
      </c>
      <c r="D27" s="1">
        <v>2.42</v>
      </c>
      <c r="E27" s="1">
        <v>0.73799999999999999</v>
      </c>
      <c r="G27" s="1">
        <v>2.2400000000000002</v>
      </c>
      <c r="H27" s="1">
        <v>0.89500000000000002</v>
      </c>
      <c r="J27" s="1">
        <v>2.02</v>
      </c>
      <c r="K27" s="1">
        <v>1.484</v>
      </c>
      <c r="M27" s="1">
        <v>1.48</v>
      </c>
      <c r="N27" s="1">
        <v>1.431</v>
      </c>
    </row>
    <row r="28" spans="1:14" ht="15.75" customHeight="1" x14ac:dyDescent="0.15">
      <c r="A28" s="1">
        <v>0.3</v>
      </c>
      <c r="B28" s="1">
        <v>0.65600000000000003</v>
      </c>
      <c r="D28" s="1">
        <v>1.52</v>
      </c>
      <c r="E28" s="1">
        <v>0.752</v>
      </c>
      <c r="G28" s="1">
        <v>1.89</v>
      </c>
      <c r="H28" s="1">
        <v>0.90900000000000003</v>
      </c>
      <c r="J28" s="1">
        <v>2.15</v>
      </c>
      <c r="K28" s="1">
        <v>1.4990000000000001</v>
      </c>
      <c r="M28" s="1">
        <v>3.35</v>
      </c>
      <c r="N28" s="1">
        <v>1.446</v>
      </c>
    </row>
    <row r="29" spans="1:14" ht="15.75" customHeight="1" x14ac:dyDescent="0.15">
      <c r="A29" s="1">
        <v>3.87</v>
      </c>
      <c r="B29" s="1">
        <v>0.67</v>
      </c>
      <c r="D29" s="1">
        <v>2.36</v>
      </c>
      <c r="E29" s="1">
        <v>0.76600000000000001</v>
      </c>
      <c r="G29" s="1">
        <v>1.82</v>
      </c>
      <c r="H29" s="1">
        <v>0.92400000000000004</v>
      </c>
      <c r="M29" s="1">
        <v>0.53</v>
      </c>
      <c r="N29" s="1">
        <v>1.46</v>
      </c>
    </row>
    <row r="30" spans="1:14" ht="15.75" customHeight="1" x14ac:dyDescent="0.15">
      <c r="G30" s="1">
        <v>0.06</v>
      </c>
      <c r="H30" s="1">
        <v>0.93700000000000006</v>
      </c>
    </row>
    <row r="32" spans="1:14" ht="15.75" customHeight="1" x14ac:dyDescent="0.15">
      <c r="A32" s="4">
        <f>AVERAGE(A12:A29)</f>
        <v>2.083333333333333</v>
      </c>
      <c r="D32" s="4">
        <f>AVERAGE(D12:D29)</f>
        <v>2.0583333333333336</v>
      </c>
      <c r="G32" s="4">
        <f>AVERAGE(G12:G30)</f>
        <v>1.9336842105263159</v>
      </c>
      <c r="J32" s="4">
        <f>AVERAGE(J12:J28)</f>
        <v>2.0417647058823531</v>
      </c>
      <c r="M32" s="4">
        <f>AVERAGE(M12:M29)</f>
        <v>2.0333333333333332</v>
      </c>
    </row>
    <row r="35" spans="1:2" ht="15.75" customHeight="1" x14ac:dyDescent="0.15">
      <c r="A35" s="1" t="s">
        <v>33</v>
      </c>
      <c r="B35" s="4">
        <f>AVERAGE(A32:M32)</f>
        <v>2.030089783281734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34"/>
  <sheetViews>
    <sheetView workbookViewId="0"/>
  </sheetViews>
  <sheetFormatPr baseColWidth="10" defaultColWidth="12.6640625" defaultRowHeight="15.75" customHeight="1" x14ac:dyDescent="0.15"/>
  <sheetData>
    <row r="1" spans="1:14" ht="15.75" customHeight="1" x14ac:dyDescent="0.15">
      <c r="A1" s="1" t="s">
        <v>11</v>
      </c>
      <c r="B1" s="1" t="s">
        <v>12</v>
      </c>
      <c r="C1" s="1" t="s">
        <v>13</v>
      </c>
    </row>
    <row r="2" spans="1:14" ht="15.75" customHeight="1" x14ac:dyDescent="0.15">
      <c r="A2" s="1" t="s">
        <v>14</v>
      </c>
      <c r="B2" s="1" t="s">
        <v>15</v>
      </c>
      <c r="C2" s="1"/>
    </row>
    <row r="3" spans="1:14" ht="15.75" customHeight="1" x14ac:dyDescent="0.15">
      <c r="A3" s="1" t="s">
        <v>34</v>
      </c>
      <c r="B3" s="1" t="s">
        <v>35</v>
      </c>
      <c r="C3" s="1" t="s">
        <v>36</v>
      </c>
    </row>
    <row r="8" spans="1:14" ht="15.75" customHeight="1" x14ac:dyDescent="0.15">
      <c r="A8" s="1" t="s">
        <v>19</v>
      </c>
    </row>
    <row r="9" spans="1:14" ht="15.75" customHeight="1" x14ac:dyDescent="0.15">
      <c r="A9" s="1" t="s">
        <v>20</v>
      </c>
      <c r="D9" s="1" t="s">
        <v>21</v>
      </c>
      <c r="G9" s="1" t="s">
        <v>22</v>
      </c>
      <c r="J9" s="1" t="s">
        <v>23</v>
      </c>
      <c r="M9" s="1" t="s">
        <v>24</v>
      </c>
    </row>
    <row r="10" spans="1:14" ht="15.75" customHeight="1" x14ac:dyDescent="0.15">
      <c r="A10" s="1" t="s">
        <v>37</v>
      </c>
      <c r="B10" s="1" t="s">
        <v>26</v>
      </c>
      <c r="D10" s="1" t="s">
        <v>38</v>
      </c>
      <c r="E10" s="1" t="s">
        <v>26</v>
      </c>
      <c r="G10" s="1" t="s">
        <v>39</v>
      </c>
      <c r="H10" s="1" t="s">
        <v>26</v>
      </c>
      <c r="J10" s="1" t="s">
        <v>40</v>
      </c>
      <c r="K10" s="1" t="s">
        <v>26</v>
      </c>
      <c r="M10" s="1" t="s">
        <v>41</v>
      </c>
      <c r="N10" s="1" t="s">
        <v>26</v>
      </c>
    </row>
    <row r="11" spans="1:14" ht="15.75" customHeight="1" x14ac:dyDescent="0.15">
      <c r="A11" s="1" t="s">
        <v>31</v>
      </c>
      <c r="B11" s="1" t="s">
        <v>32</v>
      </c>
      <c r="D11" s="1" t="s">
        <v>31</v>
      </c>
      <c r="E11" s="1" t="s">
        <v>32</v>
      </c>
      <c r="G11" s="1" t="s">
        <v>31</v>
      </c>
      <c r="H11" s="1" t="s">
        <v>32</v>
      </c>
      <c r="J11" s="1" t="s">
        <v>31</v>
      </c>
      <c r="K11" s="1" t="s">
        <v>32</v>
      </c>
      <c r="M11" s="1" t="s">
        <v>31</v>
      </c>
      <c r="N11" s="1" t="s">
        <v>32</v>
      </c>
    </row>
    <row r="12" spans="1:14" ht="15.75" customHeight="1" x14ac:dyDescent="0.15">
      <c r="A12" s="1">
        <v>1.66</v>
      </c>
      <c r="B12" s="1">
        <v>0.51500000000000001</v>
      </c>
      <c r="D12" s="1">
        <v>1.67</v>
      </c>
      <c r="E12" s="1">
        <v>0.48899999999999999</v>
      </c>
      <c r="G12" s="1">
        <v>1.73</v>
      </c>
      <c r="H12" s="1">
        <v>0.51400000000000001</v>
      </c>
      <c r="J12" s="1">
        <v>1.73</v>
      </c>
      <c r="K12" s="1">
        <v>0.57399999999999995</v>
      </c>
      <c r="M12" s="1">
        <v>1.71</v>
      </c>
      <c r="N12" s="1">
        <v>1.9419999999999999</v>
      </c>
    </row>
    <row r="13" spans="1:14" ht="15.75" customHeight="1" x14ac:dyDescent="0.15">
      <c r="A13" s="1">
        <v>1.71</v>
      </c>
      <c r="B13" s="1">
        <v>0.56699999999999995</v>
      </c>
      <c r="D13" s="1">
        <v>1.7</v>
      </c>
      <c r="E13" s="1">
        <v>0.53400000000000003</v>
      </c>
      <c r="G13" s="1">
        <v>1.67</v>
      </c>
      <c r="H13" s="1">
        <v>0.57199999999999995</v>
      </c>
      <c r="J13" s="1">
        <v>1.75</v>
      </c>
      <c r="K13" s="1">
        <v>0.61899999999999999</v>
      </c>
      <c r="M13" s="1">
        <v>1.63</v>
      </c>
      <c r="N13" s="1">
        <v>1.9890000000000001</v>
      </c>
    </row>
    <row r="14" spans="1:14" ht="15.75" customHeight="1" x14ac:dyDescent="0.15">
      <c r="A14" s="1">
        <v>1.71</v>
      </c>
      <c r="B14" s="1">
        <v>0.60699999999999998</v>
      </c>
      <c r="D14" s="1">
        <v>1.73</v>
      </c>
      <c r="E14" s="1">
        <v>0.56999999999999995</v>
      </c>
      <c r="G14" s="1">
        <v>1.68</v>
      </c>
      <c r="H14" s="1">
        <v>0.61399999999999999</v>
      </c>
      <c r="J14" s="1">
        <v>1.73</v>
      </c>
      <c r="K14" s="1">
        <v>0.65600000000000003</v>
      </c>
      <c r="M14" s="1">
        <v>1.64</v>
      </c>
      <c r="N14" s="1">
        <v>2.0270000000000001</v>
      </c>
    </row>
    <row r="15" spans="1:14" ht="15.75" customHeight="1" x14ac:dyDescent="0.15">
      <c r="A15" s="1">
        <v>1.71</v>
      </c>
      <c r="B15" s="1">
        <v>0.64100000000000001</v>
      </c>
      <c r="D15" s="1">
        <v>1.53</v>
      </c>
      <c r="E15" s="1">
        <v>0.60199999999999998</v>
      </c>
      <c r="G15" s="1">
        <v>1.77</v>
      </c>
      <c r="H15" s="1">
        <v>0.65</v>
      </c>
      <c r="J15" s="1">
        <v>1.53</v>
      </c>
      <c r="K15" s="1">
        <v>0.68799999999999994</v>
      </c>
      <c r="M15" s="1">
        <v>1.75</v>
      </c>
      <c r="N15" s="1">
        <v>2.06</v>
      </c>
    </row>
    <row r="16" spans="1:14" ht="15.75" customHeight="1" x14ac:dyDescent="0.15">
      <c r="A16" s="1">
        <v>1.5</v>
      </c>
      <c r="B16" s="1">
        <v>0.67200000000000004</v>
      </c>
      <c r="D16" s="1">
        <v>1.84</v>
      </c>
      <c r="E16" s="1">
        <v>0.63100000000000001</v>
      </c>
      <c r="G16" s="1">
        <v>1.87</v>
      </c>
      <c r="H16" s="1">
        <v>0.68100000000000005</v>
      </c>
      <c r="J16" s="1">
        <v>1.68</v>
      </c>
      <c r="K16" s="1">
        <v>0.71699999999999997</v>
      </c>
      <c r="M16" s="1">
        <v>1.68</v>
      </c>
      <c r="N16" s="1">
        <v>2.09</v>
      </c>
    </row>
    <row r="17" spans="1:14" ht="15.75" customHeight="1" x14ac:dyDescent="0.15">
      <c r="A17" s="1">
        <v>1.8</v>
      </c>
      <c r="B17" s="1">
        <v>0.69899999999999995</v>
      </c>
      <c r="D17" s="1">
        <v>1.74</v>
      </c>
      <c r="E17" s="1">
        <v>0.65800000000000003</v>
      </c>
      <c r="G17" s="1">
        <v>1.23</v>
      </c>
      <c r="H17" s="1">
        <v>0.70899999999999996</v>
      </c>
      <c r="J17" s="1">
        <v>2.1</v>
      </c>
      <c r="K17" s="1">
        <v>0.74299999999999999</v>
      </c>
      <c r="M17" s="1">
        <v>1.43</v>
      </c>
      <c r="N17" s="1">
        <v>2.117</v>
      </c>
    </row>
    <row r="18" spans="1:14" ht="15.75" customHeight="1" x14ac:dyDescent="0.15">
      <c r="A18" s="1">
        <v>1.95</v>
      </c>
      <c r="B18" s="1">
        <v>0.72499999999999998</v>
      </c>
      <c r="D18" s="1">
        <v>1.39</v>
      </c>
      <c r="E18" s="1">
        <v>0.68200000000000005</v>
      </c>
      <c r="G18" s="1">
        <v>2.0499999999999998</v>
      </c>
      <c r="H18" s="1">
        <v>0.73499999999999999</v>
      </c>
      <c r="J18" s="1">
        <v>1.1100000000000001</v>
      </c>
      <c r="K18" s="1">
        <v>0.76800000000000002</v>
      </c>
      <c r="M18" s="1">
        <v>1.94</v>
      </c>
      <c r="N18" s="1">
        <v>2.1419999999999999</v>
      </c>
    </row>
    <row r="19" spans="1:14" ht="15.75" customHeight="1" x14ac:dyDescent="0.15">
      <c r="A19" s="1">
        <v>1.1599999999999999</v>
      </c>
      <c r="B19" s="1">
        <v>0.749</v>
      </c>
      <c r="D19" s="1">
        <v>2.13</v>
      </c>
      <c r="E19" s="1">
        <v>0.70499999999999996</v>
      </c>
      <c r="G19" s="1">
        <v>1.76</v>
      </c>
      <c r="H19" s="1">
        <v>0.75900000000000001</v>
      </c>
      <c r="J19" s="1">
        <v>2.11</v>
      </c>
      <c r="K19" s="1">
        <v>0.79100000000000004</v>
      </c>
      <c r="M19" s="1">
        <v>1.25</v>
      </c>
      <c r="N19" s="1">
        <v>2.1659999999999999</v>
      </c>
    </row>
    <row r="20" spans="1:14" ht="15.75" customHeight="1" x14ac:dyDescent="0.15">
      <c r="A20" s="1">
        <v>2.2999999999999998</v>
      </c>
      <c r="B20" s="1">
        <v>0.77100000000000002</v>
      </c>
      <c r="D20" s="1">
        <v>1.1499999999999999</v>
      </c>
      <c r="E20" s="1">
        <v>0.72699999999999998</v>
      </c>
      <c r="G20" s="1">
        <v>1.2</v>
      </c>
      <c r="H20" s="1">
        <v>0.78100000000000003</v>
      </c>
      <c r="J20" s="1">
        <v>1.37</v>
      </c>
      <c r="K20" s="1">
        <v>0.81299999999999994</v>
      </c>
      <c r="M20" s="1">
        <v>1.88</v>
      </c>
      <c r="N20" s="1">
        <v>2.1880000000000002</v>
      </c>
    </row>
    <row r="21" spans="1:14" ht="15.75" customHeight="1" x14ac:dyDescent="0.15">
      <c r="A21" s="1">
        <v>1.06</v>
      </c>
      <c r="B21" s="1">
        <v>0.79200000000000004</v>
      </c>
      <c r="D21" s="1">
        <v>2.16</v>
      </c>
      <c r="E21" s="1">
        <v>0.748</v>
      </c>
      <c r="G21" s="1">
        <v>2.42</v>
      </c>
      <c r="H21" s="1">
        <v>0.80300000000000005</v>
      </c>
      <c r="J21" s="1">
        <v>1.9</v>
      </c>
      <c r="K21" s="1">
        <v>0.83299999999999996</v>
      </c>
      <c r="M21" s="1">
        <v>1.58</v>
      </c>
      <c r="N21" s="1">
        <v>2.2090000000000001</v>
      </c>
    </row>
    <row r="22" spans="1:14" ht="15.75" customHeight="1" x14ac:dyDescent="0.15">
      <c r="A22" s="1">
        <v>2.44</v>
      </c>
      <c r="B22" s="1">
        <v>0.81200000000000006</v>
      </c>
      <c r="D22" s="1">
        <v>0.97</v>
      </c>
      <c r="E22" s="1">
        <v>0.76700000000000002</v>
      </c>
      <c r="G22" s="1">
        <v>0.73</v>
      </c>
      <c r="H22" s="1">
        <v>0.82299999999999995</v>
      </c>
      <c r="J22" s="1">
        <v>1.61</v>
      </c>
      <c r="K22" s="1">
        <v>0.85299999999999998</v>
      </c>
      <c r="M22" s="1">
        <v>1.71</v>
      </c>
      <c r="N22" s="1">
        <v>2.2290000000000001</v>
      </c>
    </row>
    <row r="23" spans="1:14" ht="15.75" customHeight="1" x14ac:dyDescent="0.15">
      <c r="A23" s="1">
        <v>0.75</v>
      </c>
      <c r="B23" s="1">
        <v>0.83199999999999996</v>
      </c>
      <c r="D23" s="1">
        <v>2.57</v>
      </c>
      <c r="E23" s="1">
        <v>0.78600000000000003</v>
      </c>
      <c r="G23" s="1">
        <v>2.74</v>
      </c>
      <c r="H23" s="1">
        <v>0.84299999999999997</v>
      </c>
      <c r="J23" s="1">
        <v>1.95</v>
      </c>
      <c r="K23" s="1">
        <v>0.872</v>
      </c>
      <c r="M23" s="1">
        <v>1.82</v>
      </c>
      <c r="N23" s="1">
        <v>2.2480000000000002</v>
      </c>
    </row>
    <row r="24" spans="1:14" ht="15.75" customHeight="1" x14ac:dyDescent="0.15">
      <c r="A24" s="1">
        <v>2.59</v>
      </c>
      <c r="B24" s="1">
        <v>0.85</v>
      </c>
      <c r="D24" s="1">
        <v>0.8</v>
      </c>
      <c r="E24" s="1">
        <v>0.80500000000000005</v>
      </c>
      <c r="G24" s="1">
        <v>0.83</v>
      </c>
      <c r="H24" s="1">
        <v>0.86099999999999999</v>
      </c>
      <c r="J24" s="1">
        <v>1.24</v>
      </c>
      <c r="K24" s="1">
        <v>0.89</v>
      </c>
      <c r="M24" s="1">
        <v>1.53</v>
      </c>
      <c r="N24" s="1">
        <v>2.2669999999999999</v>
      </c>
    </row>
    <row r="25" spans="1:14" ht="15.75" customHeight="1" x14ac:dyDescent="0.15">
      <c r="A25" s="1">
        <v>0.56999999999999995</v>
      </c>
      <c r="B25" s="1">
        <v>0.86799999999999999</v>
      </c>
      <c r="D25" s="1">
        <v>2.59</v>
      </c>
      <c r="E25" s="1">
        <v>0.82199999999999995</v>
      </c>
      <c r="G25" s="1">
        <v>2.6</v>
      </c>
      <c r="H25" s="1">
        <v>0.879</v>
      </c>
      <c r="J25" s="1">
        <v>2.17</v>
      </c>
      <c r="K25" s="1">
        <v>0.90800000000000003</v>
      </c>
      <c r="M25" s="1">
        <v>1.54</v>
      </c>
      <c r="N25" s="1">
        <v>2.2850000000000001</v>
      </c>
    </row>
    <row r="26" spans="1:14" ht="15.75" customHeight="1" x14ac:dyDescent="0.15">
      <c r="A26" s="1">
        <v>2.88</v>
      </c>
      <c r="B26" s="1">
        <v>0.88600000000000001</v>
      </c>
      <c r="D26" s="1">
        <v>0.74</v>
      </c>
      <c r="E26" s="1">
        <v>0.83899999999999997</v>
      </c>
      <c r="G26" s="1">
        <v>0.82</v>
      </c>
      <c r="H26" s="1">
        <v>0.89700000000000002</v>
      </c>
      <c r="J26" s="1">
        <v>1.1200000000000001</v>
      </c>
      <c r="K26" s="1">
        <v>0.92500000000000004</v>
      </c>
      <c r="M26" s="1">
        <v>2.15</v>
      </c>
      <c r="N26" s="1">
        <v>2.302</v>
      </c>
    </row>
    <row r="27" spans="1:14" ht="15.75" customHeight="1" x14ac:dyDescent="0.15">
      <c r="A27" s="1">
        <v>0.59</v>
      </c>
      <c r="B27" s="1">
        <v>0.90200000000000002</v>
      </c>
      <c r="D27" s="1">
        <v>2.81</v>
      </c>
      <c r="E27" s="1">
        <v>0.85599999999999998</v>
      </c>
      <c r="G27" s="1">
        <v>2.4700000000000002</v>
      </c>
      <c r="H27" s="1">
        <v>0.91300000000000003</v>
      </c>
      <c r="J27" s="1">
        <v>2.3199999999999998</v>
      </c>
      <c r="K27" s="1">
        <v>0.94099999999999995</v>
      </c>
      <c r="M27" s="1">
        <v>1.1299999999999999</v>
      </c>
      <c r="N27" s="1">
        <v>2.319</v>
      </c>
    </row>
    <row r="28" spans="1:14" ht="15.75" customHeight="1" x14ac:dyDescent="0.15">
      <c r="A28" s="1">
        <v>2.99</v>
      </c>
      <c r="B28" s="1">
        <v>0.91800000000000004</v>
      </c>
      <c r="D28" s="1">
        <v>0.35</v>
      </c>
      <c r="E28" s="1">
        <v>0.872</v>
      </c>
      <c r="G28" s="1">
        <v>1.18</v>
      </c>
      <c r="H28" s="1">
        <v>0.93</v>
      </c>
      <c r="J28" s="1">
        <v>1.03</v>
      </c>
      <c r="K28" s="1">
        <v>0.95699999999999996</v>
      </c>
      <c r="M28" s="1">
        <v>2.2200000000000002</v>
      </c>
      <c r="N28" s="1">
        <v>2.335</v>
      </c>
    </row>
    <row r="29" spans="1:14" ht="15.75" customHeight="1" x14ac:dyDescent="0.15">
      <c r="A29" s="1">
        <v>0.22</v>
      </c>
      <c r="B29" s="1">
        <v>0.93400000000000005</v>
      </c>
      <c r="G29" s="1">
        <v>1.97</v>
      </c>
      <c r="H29" s="1">
        <v>0.94499999999999995</v>
      </c>
      <c r="J29" s="1">
        <v>0.81</v>
      </c>
      <c r="K29" s="1">
        <v>0.97299999999999998</v>
      </c>
      <c r="M29" s="1">
        <v>0.82</v>
      </c>
      <c r="N29" s="1">
        <v>2.351</v>
      </c>
    </row>
    <row r="31" spans="1:14" ht="15.75" customHeight="1" x14ac:dyDescent="0.15">
      <c r="A31" s="4">
        <f>AVERAGE(A1:A29)</f>
        <v>1.6438888888888887</v>
      </c>
      <c r="D31" s="4">
        <f>AVERAGE(D1:D29)</f>
        <v>1.6394117647058821</v>
      </c>
      <c r="G31" s="4">
        <f>AVERAGE(G11:G29)</f>
        <v>1.7066666666666666</v>
      </c>
      <c r="J31" s="4">
        <f>AVERAGE(J11:J29)</f>
        <v>1.6255555555555554</v>
      </c>
      <c r="M31" s="4">
        <f>AVERAGE(M1:M29)</f>
        <v>1.6338888888888889</v>
      </c>
    </row>
    <row r="34" spans="1:2" ht="15.75" customHeight="1" x14ac:dyDescent="0.15">
      <c r="A34" s="1" t="s">
        <v>33</v>
      </c>
      <c r="B34" s="4">
        <f>AVERAGE(A31:M31)</f>
        <v>1.6498823529411761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35"/>
  <sheetViews>
    <sheetView workbookViewId="0"/>
  </sheetViews>
  <sheetFormatPr baseColWidth="10" defaultColWidth="12.6640625" defaultRowHeight="15.75" customHeight="1" x14ac:dyDescent="0.15"/>
  <sheetData>
    <row r="1" spans="1:14" ht="15.75" customHeight="1" x14ac:dyDescent="0.15">
      <c r="A1" s="1" t="s">
        <v>11</v>
      </c>
      <c r="B1" s="1" t="s">
        <v>12</v>
      </c>
      <c r="C1" s="1" t="s">
        <v>13</v>
      </c>
    </row>
    <row r="2" spans="1:14" ht="15.75" customHeight="1" x14ac:dyDescent="0.15">
      <c r="A2" s="1" t="s">
        <v>14</v>
      </c>
      <c r="B2" s="1" t="s">
        <v>15</v>
      </c>
      <c r="C2" s="1"/>
    </row>
    <row r="3" spans="1:14" ht="15.75" customHeight="1" x14ac:dyDescent="0.15">
      <c r="A3" s="1" t="s">
        <v>42</v>
      </c>
      <c r="B3" s="1" t="s">
        <v>34</v>
      </c>
      <c r="C3" s="1" t="s">
        <v>43</v>
      </c>
    </row>
    <row r="8" spans="1:14" ht="15.75" customHeight="1" x14ac:dyDescent="0.15">
      <c r="A8" s="1" t="s">
        <v>19</v>
      </c>
    </row>
    <row r="9" spans="1:14" ht="15.75" customHeight="1" x14ac:dyDescent="0.15">
      <c r="A9" s="1" t="s">
        <v>20</v>
      </c>
      <c r="D9" s="1" t="s">
        <v>21</v>
      </c>
      <c r="G9" s="1" t="s">
        <v>22</v>
      </c>
      <c r="J9" s="1" t="s">
        <v>23</v>
      </c>
      <c r="M9" s="1" t="s">
        <v>24</v>
      </c>
    </row>
    <row r="10" spans="1:14" ht="15.75" customHeight="1" x14ac:dyDescent="0.15">
      <c r="A10" s="1" t="s">
        <v>44</v>
      </c>
      <c r="B10" s="1" t="s">
        <v>26</v>
      </c>
      <c r="D10" s="1" t="s">
        <v>45</v>
      </c>
      <c r="E10" s="1" t="s">
        <v>26</v>
      </c>
      <c r="G10" s="1" t="s">
        <v>46</v>
      </c>
      <c r="H10" s="1" t="s">
        <v>26</v>
      </c>
      <c r="J10" s="1" t="s">
        <v>47</v>
      </c>
      <c r="K10" s="1" t="s">
        <v>26</v>
      </c>
      <c r="M10" s="1" t="s">
        <v>48</v>
      </c>
      <c r="N10" s="1" t="s">
        <v>26</v>
      </c>
    </row>
    <row r="11" spans="1:14" ht="15.75" customHeight="1" x14ac:dyDescent="0.15">
      <c r="A11" s="1" t="s">
        <v>31</v>
      </c>
      <c r="B11" s="1" t="s">
        <v>32</v>
      </c>
      <c r="D11" s="1" t="s">
        <v>31</v>
      </c>
      <c r="E11" s="1" t="s">
        <v>32</v>
      </c>
      <c r="G11" s="1" t="s">
        <v>31</v>
      </c>
      <c r="H11" s="1" t="s">
        <v>32</v>
      </c>
      <c r="J11" s="1" t="s">
        <v>31</v>
      </c>
      <c r="K11" s="1" t="s">
        <v>32</v>
      </c>
      <c r="M11" s="1" t="s">
        <v>31</v>
      </c>
      <c r="N11" s="1" t="s">
        <v>32</v>
      </c>
    </row>
    <row r="12" spans="1:14" ht="15.75" customHeight="1" x14ac:dyDescent="0.15">
      <c r="A12" s="1">
        <v>2.68</v>
      </c>
      <c r="B12" s="1">
        <v>0.57699999999999996</v>
      </c>
      <c r="D12" s="1">
        <v>2.66</v>
      </c>
      <c r="E12" s="1">
        <v>1.677</v>
      </c>
      <c r="G12" s="1">
        <v>2.68</v>
      </c>
      <c r="H12" s="1">
        <v>0.67100000000000004</v>
      </c>
      <c r="J12" s="1">
        <v>2.64</v>
      </c>
      <c r="K12" s="1">
        <v>0.44500000000000001</v>
      </c>
      <c r="M12" s="1">
        <v>2.71</v>
      </c>
      <c r="N12" s="1">
        <v>0.42799999999999999</v>
      </c>
    </row>
    <row r="13" spans="1:14" ht="15.75" customHeight="1" x14ac:dyDescent="0.15">
      <c r="A13" s="1">
        <v>2.73</v>
      </c>
      <c r="B13" s="1">
        <v>0.62</v>
      </c>
      <c r="D13" s="1">
        <v>2.58</v>
      </c>
      <c r="E13" s="1">
        <v>1.7150000000000001</v>
      </c>
      <c r="G13" s="1">
        <v>2.62</v>
      </c>
      <c r="H13" s="1">
        <v>0.71199999999999997</v>
      </c>
      <c r="J13" s="1">
        <v>2.74</v>
      </c>
      <c r="K13" s="1">
        <v>0.5</v>
      </c>
      <c r="M13" s="1">
        <v>2.65</v>
      </c>
      <c r="N13" s="1">
        <v>0.47099999999999997</v>
      </c>
    </row>
    <row r="14" spans="1:14" ht="15.75" customHeight="1" x14ac:dyDescent="0.15">
      <c r="A14" s="1">
        <v>2.5499999999999998</v>
      </c>
      <c r="B14" s="1">
        <v>0.65300000000000002</v>
      </c>
      <c r="D14" s="1">
        <v>2.86</v>
      </c>
      <c r="E14" s="1">
        <v>1.7450000000000001</v>
      </c>
      <c r="G14" s="1">
        <v>2.83</v>
      </c>
      <c r="H14" s="1">
        <v>0.74399999999999999</v>
      </c>
      <c r="J14" s="1">
        <v>2.61</v>
      </c>
      <c r="K14" s="1">
        <v>0.53500000000000003</v>
      </c>
      <c r="M14" s="1">
        <v>2.59</v>
      </c>
      <c r="N14" s="1">
        <v>0.503</v>
      </c>
    </row>
    <row r="15" spans="1:14" ht="15.75" customHeight="1" x14ac:dyDescent="0.15">
      <c r="A15" s="1">
        <v>2.84</v>
      </c>
      <c r="B15" s="1">
        <v>0.68</v>
      </c>
      <c r="D15" s="1">
        <v>2.37</v>
      </c>
      <c r="E15" s="1">
        <v>1.772</v>
      </c>
      <c r="G15" s="1">
        <v>2.33</v>
      </c>
      <c r="H15" s="1">
        <v>0.77100000000000002</v>
      </c>
      <c r="J15" s="1">
        <v>2.52</v>
      </c>
      <c r="K15" s="1">
        <v>0.56399999999999995</v>
      </c>
      <c r="M15" s="1">
        <v>2.76</v>
      </c>
      <c r="N15" s="1">
        <v>0.53100000000000003</v>
      </c>
    </row>
    <row r="16" spans="1:14" ht="15.75" customHeight="1" x14ac:dyDescent="0.15">
      <c r="A16" s="1">
        <v>2.31</v>
      </c>
      <c r="B16" s="1">
        <v>0.70399999999999996</v>
      </c>
      <c r="D16" s="1">
        <v>2.94</v>
      </c>
      <c r="E16" s="1">
        <v>1.7949999999999999</v>
      </c>
      <c r="G16" s="1">
        <v>3.01</v>
      </c>
      <c r="H16" s="1">
        <v>0.79500000000000004</v>
      </c>
      <c r="J16" s="1">
        <v>2.9</v>
      </c>
      <c r="K16" s="1">
        <v>0.58899999999999997</v>
      </c>
      <c r="M16" s="1">
        <v>2.5099999999999998</v>
      </c>
      <c r="N16" s="1">
        <v>0.55500000000000005</v>
      </c>
    </row>
    <row r="17" spans="1:14" ht="15.75" customHeight="1" x14ac:dyDescent="0.15">
      <c r="A17" s="1">
        <v>2.88</v>
      </c>
      <c r="B17" s="1">
        <v>0.72699999999999998</v>
      </c>
      <c r="D17" s="1">
        <v>2.2400000000000002</v>
      </c>
      <c r="E17" s="1">
        <v>1.8169999999999999</v>
      </c>
      <c r="G17" s="1">
        <v>2.21</v>
      </c>
      <c r="H17" s="1">
        <v>0.81699999999999995</v>
      </c>
      <c r="J17" s="1">
        <v>2.3199999999999998</v>
      </c>
      <c r="K17" s="1">
        <v>0.61199999999999999</v>
      </c>
      <c r="M17" s="1">
        <v>2.8</v>
      </c>
      <c r="N17" s="1">
        <v>0.57699999999999996</v>
      </c>
    </row>
    <row r="18" spans="1:14" ht="15.75" customHeight="1" x14ac:dyDescent="0.15">
      <c r="A18" s="1">
        <v>2.66</v>
      </c>
      <c r="B18" s="1">
        <v>0.747</v>
      </c>
      <c r="D18" s="1">
        <v>2.85</v>
      </c>
      <c r="E18" s="1">
        <v>1.837</v>
      </c>
      <c r="G18" s="1">
        <v>3.02</v>
      </c>
      <c r="H18" s="1">
        <v>0.83699999999999997</v>
      </c>
      <c r="J18" s="1">
        <v>2.82</v>
      </c>
      <c r="K18" s="1">
        <v>0.63300000000000001</v>
      </c>
      <c r="M18" s="1">
        <v>2.59</v>
      </c>
      <c r="N18" s="1">
        <v>0.59699999999999998</v>
      </c>
    </row>
    <row r="19" spans="1:14" ht="15.75" customHeight="1" x14ac:dyDescent="0.15">
      <c r="A19" s="1">
        <v>2.33</v>
      </c>
      <c r="B19" s="1">
        <v>0.76600000000000001</v>
      </c>
      <c r="D19" s="1">
        <v>2.94</v>
      </c>
      <c r="E19" s="1">
        <v>1.855</v>
      </c>
      <c r="G19" s="1">
        <v>2.1800000000000002</v>
      </c>
      <c r="H19" s="1">
        <v>0.85599999999999998</v>
      </c>
      <c r="J19" s="1">
        <v>2.74</v>
      </c>
      <c r="K19" s="1">
        <v>0.65200000000000002</v>
      </c>
      <c r="M19" s="1">
        <v>2.44</v>
      </c>
      <c r="N19" s="1">
        <v>0.61599999999999999</v>
      </c>
    </row>
    <row r="20" spans="1:14" ht="15.75" customHeight="1" x14ac:dyDescent="0.15">
      <c r="A20" s="1">
        <v>3.13</v>
      </c>
      <c r="B20" s="1">
        <v>0.78400000000000003</v>
      </c>
      <c r="D20" s="1">
        <v>1.81</v>
      </c>
      <c r="E20" s="1">
        <v>1.873</v>
      </c>
      <c r="G20" s="1">
        <v>2.74</v>
      </c>
      <c r="H20" s="1">
        <v>0.874</v>
      </c>
      <c r="J20" s="1">
        <v>2.0099999999999998</v>
      </c>
      <c r="K20" s="1">
        <v>0.67100000000000004</v>
      </c>
      <c r="M20" s="1">
        <v>3.2</v>
      </c>
      <c r="N20" s="1">
        <v>0.63400000000000001</v>
      </c>
    </row>
    <row r="21" spans="1:14" ht="15.75" customHeight="1" x14ac:dyDescent="0.15">
      <c r="A21" s="1">
        <v>2.44</v>
      </c>
      <c r="B21" s="1">
        <v>0.80100000000000005</v>
      </c>
      <c r="D21" s="1">
        <v>3.01</v>
      </c>
      <c r="E21" s="1">
        <v>1.89</v>
      </c>
      <c r="G21" s="1">
        <v>2.66</v>
      </c>
      <c r="H21" s="1">
        <v>0.89100000000000001</v>
      </c>
      <c r="J21" s="1">
        <v>3.03</v>
      </c>
      <c r="K21" s="1">
        <v>0.68799999999999994</v>
      </c>
      <c r="M21" s="1">
        <v>1.84</v>
      </c>
      <c r="N21" s="1">
        <v>0.65100000000000002</v>
      </c>
    </row>
    <row r="22" spans="1:14" ht="15.75" customHeight="1" x14ac:dyDescent="0.15">
      <c r="A22" s="1">
        <v>2.25</v>
      </c>
      <c r="B22" s="1">
        <v>0.81699999999999995</v>
      </c>
      <c r="D22" s="1">
        <v>2.84</v>
      </c>
      <c r="E22" s="1">
        <v>1.9059999999999999</v>
      </c>
      <c r="G22" s="1">
        <v>2.54</v>
      </c>
      <c r="H22" s="1">
        <v>0.90700000000000003</v>
      </c>
      <c r="J22" s="1">
        <v>2.79</v>
      </c>
      <c r="K22" s="1">
        <v>0.70499999999999996</v>
      </c>
      <c r="M22" s="1">
        <v>2.65</v>
      </c>
      <c r="N22" s="1">
        <v>0.66800000000000004</v>
      </c>
    </row>
    <row r="23" spans="1:14" ht="15.75" customHeight="1" x14ac:dyDescent="0.15">
      <c r="A23" s="1">
        <v>3.34</v>
      </c>
      <c r="B23" s="1">
        <v>0.83299999999999996</v>
      </c>
      <c r="D23" s="1">
        <v>1.75</v>
      </c>
      <c r="E23" s="1">
        <v>1.921</v>
      </c>
      <c r="G23" s="1">
        <v>2.77</v>
      </c>
      <c r="H23" s="1">
        <v>0.92300000000000004</v>
      </c>
      <c r="J23" s="1">
        <v>1.96</v>
      </c>
      <c r="K23" s="1">
        <v>0.72</v>
      </c>
      <c r="M23" s="1">
        <v>3.51</v>
      </c>
      <c r="N23" s="1">
        <v>0.68300000000000005</v>
      </c>
    </row>
    <row r="24" spans="1:14" ht="15.75" customHeight="1" x14ac:dyDescent="0.15">
      <c r="A24" s="1">
        <v>2.29</v>
      </c>
      <c r="B24" s="1">
        <v>0.84799999999999998</v>
      </c>
      <c r="D24" s="1">
        <v>3.2</v>
      </c>
      <c r="E24" s="1">
        <v>1.9359999999999999</v>
      </c>
      <c r="G24" s="1">
        <v>2.69</v>
      </c>
      <c r="H24" s="1">
        <v>0.93700000000000006</v>
      </c>
      <c r="J24" s="1">
        <v>2.88</v>
      </c>
      <c r="K24" s="1">
        <v>0.73499999999999999</v>
      </c>
      <c r="M24" s="1">
        <v>2</v>
      </c>
      <c r="N24" s="1">
        <v>0.69799999999999995</v>
      </c>
    </row>
    <row r="25" spans="1:14" ht="15.75" customHeight="1" x14ac:dyDescent="0.15">
      <c r="A25" s="1">
        <v>2.33</v>
      </c>
      <c r="B25" s="1">
        <v>0.86199999999999999</v>
      </c>
      <c r="D25" s="1">
        <v>3.02</v>
      </c>
      <c r="E25" s="1">
        <v>1.95</v>
      </c>
      <c r="G25" s="1">
        <v>2</v>
      </c>
      <c r="H25" s="1">
        <v>0.95199999999999996</v>
      </c>
      <c r="J25" s="1">
        <v>3.39</v>
      </c>
      <c r="K25" s="1">
        <v>0.75</v>
      </c>
      <c r="M25" s="1">
        <v>2.09</v>
      </c>
      <c r="N25" s="1">
        <v>0.71199999999999997</v>
      </c>
    </row>
    <row r="26" spans="1:14" ht="15.75" customHeight="1" x14ac:dyDescent="0.15">
      <c r="A26" s="1">
        <v>3.21</v>
      </c>
      <c r="B26" s="1">
        <v>0.876</v>
      </c>
      <c r="D26" s="1">
        <v>1.8</v>
      </c>
      <c r="E26" s="1">
        <v>1.964</v>
      </c>
      <c r="G26" s="1">
        <v>2.85</v>
      </c>
      <c r="H26" s="1">
        <v>0.96599999999999997</v>
      </c>
      <c r="J26" s="1">
        <v>1.44</v>
      </c>
      <c r="K26" s="1">
        <v>0.76400000000000001</v>
      </c>
      <c r="M26" s="1">
        <v>3.78</v>
      </c>
      <c r="N26" s="1">
        <v>0.72599999999999998</v>
      </c>
    </row>
    <row r="27" spans="1:14" ht="15.75" customHeight="1" x14ac:dyDescent="0.15">
      <c r="A27" s="1">
        <v>1.68</v>
      </c>
      <c r="B27" s="1">
        <v>0.88900000000000001</v>
      </c>
      <c r="D27" s="1">
        <v>2.2200000000000002</v>
      </c>
      <c r="E27" s="1">
        <v>1.9770000000000001</v>
      </c>
      <c r="G27" s="1">
        <v>3.55</v>
      </c>
      <c r="H27" s="1">
        <v>0.97899999999999998</v>
      </c>
      <c r="J27" s="1">
        <v>2.14</v>
      </c>
      <c r="K27" s="1">
        <v>0.77800000000000002</v>
      </c>
      <c r="M27" s="1">
        <v>2.59</v>
      </c>
      <c r="N27" s="1">
        <v>0.73899999999999999</v>
      </c>
    </row>
    <row r="28" spans="1:14" ht="15.75" customHeight="1" x14ac:dyDescent="0.15">
      <c r="A28" s="1">
        <v>1.91</v>
      </c>
      <c r="B28" s="1">
        <v>0.90200000000000002</v>
      </c>
      <c r="D28" s="1">
        <v>3.04</v>
      </c>
      <c r="E28" s="1">
        <v>1.99</v>
      </c>
      <c r="G28" s="1">
        <v>1.63</v>
      </c>
      <c r="H28" s="1">
        <v>0.99199999999999999</v>
      </c>
      <c r="J28" s="1">
        <v>4.5599999999999996</v>
      </c>
      <c r="K28" s="1">
        <v>0.79100000000000004</v>
      </c>
      <c r="M28" s="1">
        <v>1.3</v>
      </c>
      <c r="N28" s="1">
        <v>0.752</v>
      </c>
    </row>
    <row r="29" spans="1:14" ht="15.75" customHeight="1" x14ac:dyDescent="0.15">
      <c r="A29" s="1">
        <v>5.31</v>
      </c>
      <c r="B29" s="1">
        <v>0.91500000000000004</v>
      </c>
      <c r="D29" s="1">
        <v>3</v>
      </c>
      <c r="E29" s="1">
        <v>2.0030000000000001</v>
      </c>
      <c r="G29" s="1">
        <v>0.66</v>
      </c>
      <c r="H29" s="1">
        <v>1.0049999999999999</v>
      </c>
      <c r="J29" s="1">
        <v>1.88</v>
      </c>
      <c r="K29" s="1">
        <v>0.80400000000000005</v>
      </c>
      <c r="M29" s="1">
        <v>2.73</v>
      </c>
      <c r="N29" s="1">
        <v>0.76500000000000001</v>
      </c>
    </row>
    <row r="30" spans="1:14" ht="15.75" customHeight="1" x14ac:dyDescent="0.15">
      <c r="A30" s="1">
        <v>0.48</v>
      </c>
      <c r="B30" s="1">
        <v>0.92700000000000005</v>
      </c>
      <c r="G30" s="1">
        <v>0.75</v>
      </c>
      <c r="H30" s="1">
        <v>1.0169999999999999</v>
      </c>
      <c r="M30" s="1">
        <v>4.9000000000000004</v>
      </c>
      <c r="N30" s="1">
        <v>0.77700000000000002</v>
      </c>
    </row>
    <row r="32" spans="1:14" ht="15.75" customHeight="1" x14ac:dyDescent="0.15">
      <c r="A32" s="4">
        <f>AVERAGE(A1:A30)</f>
        <v>2.5973684210526313</v>
      </c>
      <c r="D32" s="4">
        <f>AVERAGE(D1:D30)</f>
        <v>2.6183333333333332</v>
      </c>
      <c r="G32" s="4">
        <f>AVERAGE(G11:G30)</f>
        <v>2.406315789473684</v>
      </c>
      <c r="J32" s="4">
        <f>AVERAGE(J11:J30)</f>
        <v>2.6316666666666668</v>
      </c>
      <c r="M32" s="4">
        <f>AVERAGE(M1:M30)</f>
        <v>2.7178947368421054</v>
      </c>
    </row>
    <row r="35" spans="1:2" ht="15.75" customHeight="1" x14ac:dyDescent="0.15">
      <c r="A35" s="1" t="s">
        <v>33</v>
      </c>
      <c r="B35" s="4">
        <f>AVERAGE(A32:M32)</f>
        <v>2.5943157894736841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31"/>
  <sheetViews>
    <sheetView workbookViewId="0"/>
  </sheetViews>
  <sheetFormatPr baseColWidth="10" defaultColWidth="12.6640625" defaultRowHeight="15.75" customHeight="1" x14ac:dyDescent="0.15"/>
  <sheetData>
    <row r="1" spans="1:14" ht="15.75" customHeight="1" x14ac:dyDescent="0.15">
      <c r="A1" s="1" t="s">
        <v>11</v>
      </c>
      <c r="B1" s="1" t="s">
        <v>12</v>
      </c>
      <c r="C1" s="1" t="s">
        <v>13</v>
      </c>
    </row>
    <row r="2" spans="1:14" ht="15.75" customHeight="1" x14ac:dyDescent="0.15">
      <c r="A2" s="1" t="s">
        <v>14</v>
      </c>
      <c r="B2" s="1" t="s">
        <v>15</v>
      </c>
      <c r="C2" s="1"/>
    </row>
    <row r="3" spans="1:14" ht="15.75" customHeight="1" x14ac:dyDescent="0.15">
      <c r="A3" s="1" t="s">
        <v>49</v>
      </c>
      <c r="B3" s="1" t="s">
        <v>50</v>
      </c>
      <c r="C3" s="1" t="s">
        <v>51</v>
      </c>
    </row>
    <row r="8" spans="1:14" ht="15.75" customHeight="1" x14ac:dyDescent="0.15">
      <c r="A8" s="1" t="s">
        <v>19</v>
      </c>
    </row>
    <row r="9" spans="1:14" ht="15.75" customHeight="1" x14ac:dyDescent="0.15">
      <c r="A9" s="1" t="s">
        <v>20</v>
      </c>
      <c r="D9" s="1" t="s">
        <v>21</v>
      </c>
      <c r="G9" s="1" t="s">
        <v>22</v>
      </c>
      <c r="J9" s="1" t="s">
        <v>23</v>
      </c>
      <c r="M9" s="1" t="s">
        <v>24</v>
      </c>
    </row>
    <row r="10" spans="1:14" ht="15.75" customHeight="1" x14ac:dyDescent="0.15">
      <c r="A10" s="1" t="s">
        <v>52</v>
      </c>
      <c r="B10" s="1" t="s">
        <v>26</v>
      </c>
      <c r="D10" s="1" t="s">
        <v>53</v>
      </c>
      <c r="E10" s="1" t="s">
        <v>26</v>
      </c>
      <c r="G10" s="1" t="s">
        <v>54</v>
      </c>
      <c r="H10" s="1" t="s">
        <v>26</v>
      </c>
      <c r="J10" s="1" t="s">
        <v>55</v>
      </c>
      <c r="K10" s="1" t="s">
        <v>26</v>
      </c>
      <c r="M10" s="1" t="s">
        <v>56</v>
      </c>
      <c r="N10" s="1" t="s">
        <v>26</v>
      </c>
    </row>
    <row r="11" spans="1:14" ht="15.75" customHeight="1" x14ac:dyDescent="0.15">
      <c r="A11" s="1" t="s">
        <v>31</v>
      </c>
      <c r="B11" s="1" t="s">
        <v>32</v>
      </c>
      <c r="D11" s="1" t="s">
        <v>31</v>
      </c>
      <c r="E11" s="1" t="s">
        <v>32</v>
      </c>
      <c r="G11" s="1" t="s">
        <v>31</v>
      </c>
      <c r="H11" s="1" t="s">
        <v>32</v>
      </c>
      <c r="J11" s="1" t="s">
        <v>31</v>
      </c>
      <c r="K11" s="1" t="s">
        <v>32</v>
      </c>
      <c r="M11" s="1" t="s">
        <v>31</v>
      </c>
      <c r="N11" s="1" t="s">
        <v>32</v>
      </c>
    </row>
    <row r="12" spans="1:14" ht="15.75" customHeight="1" x14ac:dyDescent="0.15">
      <c r="A12" s="1">
        <v>4.04</v>
      </c>
      <c r="B12" s="1">
        <v>0.50600000000000001</v>
      </c>
      <c r="D12" s="1">
        <v>4.42</v>
      </c>
      <c r="E12" s="1">
        <v>0.46300000000000002</v>
      </c>
      <c r="G12" s="1">
        <v>4.3499999999999996</v>
      </c>
      <c r="H12" s="1">
        <v>0.42199999999999999</v>
      </c>
      <c r="J12" s="1">
        <v>4.43</v>
      </c>
      <c r="K12" s="1">
        <v>0.56899999999999995</v>
      </c>
      <c r="M12" s="1">
        <v>3.68</v>
      </c>
      <c r="N12" s="1">
        <v>0.46</v>
      </c>
    </row>
    <row r="13" spans="1:14" ht="15.75" customHeight="1" x14ac:dyDescent="0.15">
      <c r="A13" s="1">
        <v>4.95</v>
      </c>
      <c r="B13" s="1">
        <v>0.53500000000000003</v>
      </c>
      <c r="D13" s="1">
        <v>4.91</v>
      </c>
      <c r="E13" s="1">
        <v>0.49099999999999999</v>
      </c>
      <c r="G13" s="1">
        <v>4.9800000000000004</v>
      </c>
      <c r="H13" s="1">
        <v>0.45700000000000002</v>
      </c>
      <c r="J13" s="1">
        <v>4.7300000000000004</v>
      </c>
      <c r="K13" s="1">
        <v>0.60299999999999998</v>
      </c>
      <c r="M13" s="1">
        <v>2.46</v>
      </c>
      <c r="N13" s="1">
        <v>0.497</v>
      </c>
    </row>
    <row r="14" spans="1:14" ht="15.75" customHeight="1" x14ac:dyDescent="0.15">
      <c r="A14" s="1">
        <v>4.6399999999999997</v>
      </c>
      <c r="B14" s="1">
        <v>0.55800000000000005</v>
      </c>
      <c r="D14" s="1">
        <v>4</v>
      </c>
      <c r="E14" s="1">
        <v>0.51300000000000001</v>
      </c>
      <c r="G14" s="1">
        <v>4.2699999999999996</v>
      </c>
      <c r="H14" s="1">
        <v>0.48299999999999998</v>
      </c>
      <c r="J14" s="1">
        <v>4.21</v>
      </c>
      <c r="K14" s="1">
        <v>0.628</v>
      </c>
      <c r="M14" s="1">
        <v>5.21</v>
      </c>
      <c r="N14" s="1">
        <v>0.52600000000000002</v>
      </c>
    </row>
    <row r="15" spans="1:14" ht="15.75" customHeight="1" x14ac:dyDescent="0.15">
      <c r="A15" s="1">
        <v>4.01</v>
      </c>
      <c r="B15" s="1">
        <v>0.57799999999999996</v>
      </c>
      <c r="D15" s="1">
        <v>4.82</v>
      </c>
      <c r="E15" s="1">
        <v>0.53300000000000003</v>
      </c>
      <c r="G15" s="1">
        <v>4.2699999999999996</v>
      </c>
      <c r="H15" s="1">
        <v>0.504</v>
      </c>
      <c r="J15" s="1">
        <v>4.5199999999999996</v>
      </c>
      <c r="K15" s="1">
        <v>0.64900000000000002</v>
      </c>
      <c r="M15" s="1">
        <v>5.26</v>
      </c>
      <c r="N15" s="1">
        <v>0.54900000000000004</v>
      </c>
    </row>
    <row r="16" spans="1:14" ht="15.75" customHeight="1" x14ac:dyDescent="0.15">
      <c r="A16" s="1">
        <v>4.2</v>
      </c>
      <c r="B16" s="1">
        <v>0.59599999999999997</v>
      </c>
      <c r="D16" s="1">
        <v>4.54</v>
      </c>
      <c r="E16" s="1">
        <v>0.55100000000000005</v>
      </c>
      <c r="G16" s="1">
        <v>4.84</v>
      </c>
      <c r="H16" s="1">
        <v>0.52300000000000002</v>
      </c>
      <c r="J16" s="1">
        <v>5</v>
      </c>
      <c r="K16" s="1">
        <v>0.66800000000000004</v>
      </c>
      <c r="M16" s="1">
        <v>3.77</v>
      </c>
      <c r="N16" s="1">
        <v>0.56899999999999995</v>
      </c>
    </row>
    <row r="17" spans="1:14" ht="15.75" customHeight="1" x14ac:dyDescent="0.15">
      <c r="A17" s="1">
        <v>5.84</v>
      </c>
      <c r="B17" s="1">
        <v>0.61199999999999999</v>
      </c>
      <c r="D17" s="1">
        <v>4.5999999999999996</v>
      </c>
      <c r="E17" s="1">
        <v>0.56699999999999995</v>
      </c>
      <c r="G17" s="1">
        <v>5</v>
      </c>
      <c r="H17" s="1">
        <v>0.54100000000000004</v>
      </c>
      <c r="J17" s="1">
        <v>4.16</v>
      </c>
      <c r="K17" s="1">
        <v>0.68500000000000005</v>
      </c>
      <c r="M17" s="1">
        <v>5.28</v>
      </c>
      <c r="N17" s="1">
        <v>0.58699999999999997</v>
      </c>
    </row>
    <row r="18" spans="1:14" ht="15.75" customHeight="1" x14ac:dyDescent="0.15">
      <c r="A18" s="1">
        <v>4</v>
      </c>
      <c r="B18" s="1">
        <v>0.628</v>
      </c>
      <c r="D18" s="1">
        <v>3.21</v>
      </c>
      <c r="E18" s="1">
        <v>0.58199999999999996</v>
      </c>
      <c r="G18" s="1">
        <v>3.75</v>
      </c>
      <c r="H18" s="1">
        <v>0.55600000000000005</v>
      </c>
      <c r="J18" s="1">
        <v>4.09</v>
      </c>
      <c r="K18" s="1">
        <v>0.70099999999999996</v>
      </c>
      <c r="M18" s="1">
        <v>3.76</v>
      </c>
      <c r="N18" s="1">
        <v>0.60399999999999998</v>
      </c>
    </row>
    <row r="19" spans="1:14" ht="15.75" customHeight="1" x14ac:dyDescent="0.15">
      <c r="A19" s="1">
        <v>3.91</v>
      </c>
      <c r="B19" s="1">
        <v>0.64200000000000002</v>
      </c>
      <c r="D19" s="1">
        <v>5.84</v>
      </c>
      <c r="E19" s="1">
        <v>0.59699999999999998</v>
      </c>
      <c r="G19" s="1">
        <v>4.7699999999999996</v>
      </c>
      <c r="H19" s="1">
        <v>0.57099999999999995</v>
      </c>
      <c r="J19" s="1">
        <v>4.55</v>
      </c>
      <c r="K19" s="1">
        <v>0.71599999999999997</v>
      </c>
      <c r="M19" s="1">
        <v>3.84</v>
      </c>
      <c r="N19" s="1">
        <v>0.61899999999999999</v>
      </c>
    </row>
    <row r="20" spans="1:14" ht="15.75" customHeight="1" x14ac:dyDescent="0.15">
      <c r="A20" s="1">
        <v>4.54</v>
      </c>
      <c r="B20" s="1">
        <v>0.65500000000000003</v>
      </c>
      <c r="D20" s="1">
        <v>4.24</v>
      </c>
      <c r="E20" s="1">
        <v>0.61</v>
      </c>
      <c r="G20" s="1">
        <v>3.81</v>
      </c>
      <c r="H20" s="1">
        <v>0.58499999999999996</v>
      </c>
      <c r="J20" s="1">
        <v>4.88</v>
      </c>
      <c r="K20" s="1">
        <v>0.72899999999999998</v>
      </c>
      <c r="M20" s="1">
        <v>6.2</v>
      </c>
      <c r="N20" s="1">
        <v>0.63300000000000001</v>
      </c>
    </row>
    <row r="21" spans="1:14" ht="15.75" customHeight="1" x14ac:dyDescent="0.15">
      <c r="A21" s="1">
        <v>3.79</v>
      </c>
      <c r="B21" s="1">
        <v>0.66800000000000004</v>
      </c>
      <c r="D21" s="1">
        <v>5.26</v>
      </c>
      <c r="E21" s="1">
        <v>0.623</v>
      </c>
      <c r="G21" s="1">
        <v>5.81</v>
      </c>
      <c r="H21" s="1">
        <v>0.59799999999999998</v>
      </c>
      <c r="J21" s="1">
        <v>4.96</v>
      </c>
      <c r="K21" s="1">
        <v>0.74299999999999999</v>
      </c>
      <c r="M21" s="1">
        <v>4.32</v>
      </c>
      <c r="N21" s="1">
        <v>0.64600000000000002</v>
      </c>
    </row>
    <row r="22" spans="1:14" ht="15.75" customHeight="1" x14ac:dyDescent="0.15">
      <c r="A22" s="1">
        <v>6.18</v>
      </c>
      <c r="B22" s="1">
        <v>0.68</v>
      </c>
      <c r="D22" s="1">
        <v>3.93</v>
      </c>
      <c r="E22" s="1">
        <v>0.63500000000000001</v>
      </c>
      <c r="G22" s="1">
        <v>3.61</v>
      </c>
      <c r="H22" s="1">
        <v>0.61</v>
      </c>
      <c r="J22" s="1">
        <v>3.33</v>
      </c>
      <c r="K22" s="1">
        <v>0.755</v>
      </c>
      <c r="M22" s="1">
        <v>5.16</v>
      </c>
      <c r="N22" s="1">
        <v>0.65900000000000003</v>
      </c>
    </row>
    <row r="23" spans="1:14" ht="15.75" customHeight="1" x14ac:dyDescent="0.15">
      <c r="A23" s="1">
        <v>4.16</v>
      </c>
      <c r="B23" s="1">
        <v>0.69199999999999995</v>
      </c>
      <c r="D23" s="1">
        <v>2.42</v>
      </c>
      <c r="E23" s="1">
        <v>0.64600000000000002</v>
      </c>
      <c r="G23" s="1">
        <v>4.12</v>
      </c>
      <c r="H23" s="1">
        <v>0.622</v>
      </c>
      <c r="J23" s="1">
        <v>5.34</v>
      </c>
      <c r="K23" s="1">
        <v>0.76700000000000002</v>
      </c>
      <c r="M23" s="1">
        <v>3.15</v>
      </c>
      <c r="N23" s="1">
        <v>0.67100000000000004</v>
      </c>
    </row>
    <row r="24" spans="1:14" ht="15.75" customHeight="1" x14ac:dyDescent="0.15">
      <c r="A24" s="1">
        <v>2.82</v>
      </c>
      <c r="B24" s="1">
        <v>0.70299999999999996</v>
      </c>
      <c r="D24" s="1">
        <v>5.81</v>
      </c>
      <c r="E24" s="1">
        <v>0.65800000000000003</v>
      </c>
      <c r="G24" s="1">
        <v>5.34</v>
      </c>
      <c r="H24" s="1">
        <v>0.63400000000000001</v>
      </c>
      <c r="J24" s="1">
        <v>4.1100000000000003</v>
      </c>
      <c r="K24" s="1">
        <v>0.77800000000000002</v>
      </c>
      <c r="M24" s="1">
        <v>2.1</v>
      </c>
      <c r="N24" s="1">
        <v>0.68300000000000005</v>
      </c>
    </row>
    <row r="25" spans="1:14" ht="15.75" customHeight="1" x14ac:dyDescent="0.15">
      <c r="A25" s="1">
        <v>5.37</v>
      </c>
      <c r="B25" s="1">
        <v>0.71399999999999997</v>
      </c>
      <c r="D25" s="1">
        <v>5.62</v>
      </c>
      <c r="E25" s="1">
        <v>0.66900000000000004</v>
      </c>
      <c r="G25" s="1">
        <v>3.46</v>
      </c>
      <c r="H25" s="1">
        <v>0.64500000000000002</v>
      </c>
      <c r="J25" s="1">
        <v>4.37</v>
      </c>
      <c r="K25" s="1">
        <v>0.78900000000000003</v>
      </c>
      <c r="M25" s="1">
        <v>4.54</v>
      </c>
      <c r="N25" s="1">
        <v>0.69399999999999995</v>
      </c>
    </row>
    <row r="26" spans="1:14" ht="15.75" customHeight="1" x14ac:dyDescent="0.15">
      <c r="A26" s="1">
        <v>4.3600000000000003</v>
      </c>
      <c r="B26" s="1">
        <v>0.72499999999999998</v>
      </c>
      <c r="D26" s="1">
        <v>4.0599999999999996</v>
      </c>
      <c r="E26" s="1">
        <v>0.67900000000000005</v>
      </c>
      <c r="G26" s="1">
        <v>5.0999999999999996</v>
      </c>
      <c r="H26" s="1">
        <v>0.65600000000000003</v>
      </c>
      <c r="J26" s="1">
        <v>6.11</v>
      </c>
      <c r="K26" s="1">
        <v>0.8</v>
      </c>
      <c r="M26" s="1">
        <v>7.51</v>
      </c>
      <c r="N26" s="1">
        <v>0.70499999999999996</v>
      </c>
    </row>
    <row r="27" spans="1:14" ht="15.75" customHeight="1" x14ac:dyDescent="0.15">
      <c r="A27" s="1">
        <v>2.4300000000000002</v>
      </c>
      <c r="B27" s="1">
        <v>0.73499999999999999</v>
      </c>
      <c r="D27" s="1">
        <v>5.33</v>
      </c>
      <c r="E27" s="1">
        <v>0.68899999999999995</v>
      </c>
      <c r="G27" s="1">
        <v>5.23</v>
      </c>
      <c r="H27" s="1">
        <v>0.66600000000000004</v>
      </c>
      <c r="J27" s="1">
        <v>2.15</v>
      </c>
      <c r="K27" s="1">
        <v>0.81</v>
      </c>
      <c r="M27" s="1">
        <v>6.51</v>
      </c>
      <c r="N27" s="1">
        <v>0.71599999999999997</v>
      </c>
    </row>
    <row r="28" spans="1:14" ht="15.75" customHeight="1" x14ac:dyDescent="0.15">
      <c r="A28" s="1">
        <v>10.18</v>
      </c>
      <c r="B28" s="1">
        <v>0.745</v>
      </c>
      <c r="D28" s="1">
        <v>2.83</v>
      </c>
      <c r="E28" s="1">
        <v>0.69899999999999995</v>
      </c>
      <c r="G28" s="1">
        <v>3.08</v>
      </c>
      <c r="H28" s="1">
        <v>0.67600000000000005</v>
      </c>
      <c r="J28" s="1">
        <v>4.24</v>
      </c>
      <c r="K28" s="1">
        <v>0.82</v>
      </c>
      <c r="M28" s="1">
        <v>5.74</v>
      </c>
      <c r="N28" s="1">
        <v>0.72599999999999998</v>
      </c>
    </row>
    <row r="29" spans="1:14" ht="15.75" customHeight="1" x14ac:dyDescent="0.15">
      <c r="A29" s="1">
        <v>10.96</v>
      </c>
      <c r="B29" s="1">
        <v>0.754</v>
      </c>
      <c r="D29" s="1">
        <v>1.7</v>
      </c>
      <c r="E29" s="1">
        <v>0.70799999999999996</v>
      </c>
      <c r="G29" s="1">
        <v>2.42</v>
      </c>
      <c r="H29" s="1">
        <v>0.68600000000000005</v>
      </c>
      <c r="J29" s="1">
        <v>6.75</v>
      </c>
      <c r="K29" s="1">
        <v>0.83</v>
      </c>
      <c r="M29" s="1">
        <v>2.58</v>
      </c>
      <c r="N29" s="1">
        <v>0.73499999999999999</v>
      </c>
    </row>
    <row r="30" spans="1:14" ht="15.75" customHeight="1" x14ac:dyDescent="0.15">
      <c r="G30" s="1">
        <v>5.4</v>
      </c>
      <c r="H30" s="1">
        <v>0.69499999999999995</v>
      </c>
    </row>
    <row r="31" spans="1:14" ht="15.75" customHeight="1" x14ac:dyDescent="0.15">
      <c r="A31" s="4">
        <f>AVERAGE(A11:A29)</f>
        <v>5.0211111111111126</v>
      </c>
      <c r="D31" s="4">
        <f>AVERAGE(D11:D29)</f>
        <v>4.3077777777777779</v>
      </c>
      <c r="G31" s="4">
        <f>AVERAGE(G1:G30)</f>
        <v>4.4005263157894747</v>
      </c>
      <c r="J31" s="4">
        <f>AVERAGE(J1:J30)</f>
        <v>4.5516666666666667</v>
      </c>
      <c r="M31" s="4">
        <f>AVERAGE(M1:M30)</f>
        <v>4.5038888888888895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32"/>
  <sheetViews>
    <sheetView workbookViewId="0"/>
  </sheetViews>
  <sheetFormatPr baseColWidth="10" defaultColWidth="12.6640625" defaultRowHeight="15.75" customHeight="1" x14ac:dyDescent="0.15"/>
  <sheetData>
    <row r="1" spans="1:14" ht="15.75" customHeight="1" x14ac:dyDescent="0.15">
      <c r="A1" s="1" t="s">
        <v>11</v>
      </c>
      <c r="B1" s="1" t="s">
        <v>12</v>
      </c>
      <c r="C1" s="1" t="s">
        <v>13</v>
      </c>
    </row>
    <row r="2" spans="1:14" ht="15.75" customHeight="1" x14ac:dyDescent="0.15">
      <c r="A2" s="1" t="s">
        <v>14</v>
      </c>
      <c r="B2" s="1" t="s">
        <v>15</v>
      </c>
      <c r="C2" s="1"/>
    </row>
    <row r="3" spans="1:14" ht="15.75" customHeight="1" x14ac:dyDescent="0.15">
      <c r="A3" s="1" t="s">
        <v>57</v>
      </c>
      <c r="B3" s="1" t="s">
        <v>16</v>
      </c>
      <c r="C3" s="1" t="s">
        <v>58</v>
      </c>
    </row>
    <row r="8" spans="1:14" ht="15.75" customHeight="1" x14ac:dyDescent="0.15">
      <c r="A8" s="1" t="s">
        <v>19</v>
      </c>
    </row>
    <row r="9" spans="1:14" ht="15.75" customHeight="1" x14ac:dyDescent="0.15">
      <c r="A9" s="1" t="s">
        <v>20</v>
      </c>
      <c r="D9" s="1" t="s">
        <v>21</v>
      </c>
      <c r="G9" s="1" t="s">
        <v>22</v>
      </c>
      <c r="J9" s="1" t="s">
        <v>23</v>
      </c>
      <c r="M9" s="1" t="s">
        <v>24</v>
      </c>
    </row>
    <row r="10" spans="1:14" ht="15.75" customHeight="1" x14ac:dyDescent="0.15">
      <c r="A10" s="1" t="s">
        <v>59</v>
      </c>
      <c r="B10" s="1" t="s">
        <v>26</v>
      </c>
      <c r="D10" s="1" t="s">
        <v>60</v>
      </c>
      <c r="E10" s="1" t="s">
        <v>26</v>
      </c>
      <c r="G10" s="1" t="s">
        <v>61</v>
      </c>
      <c r="H10" s="1" t="s">
        <v>26</v>
      </c>
      <c r="J10" s="1" t="s">
        <v>62</v>
      </c>
      <c r="K10" s="1" t="s">
        <v>26</v>
      </c>
      <c r="M10" s="1" t="s">
        <v>63</v>
      </c>
      <c r="N10" s="1" t="s">
        <v>26</v>
      </c>
    </row>
    <row r="11" spans="1:14" ht="15.75" customHeight="1" x14ac:dyDescent="0.15">
      <c r="A11" s="1" t="s">
        <v>31</v>
      </c>
      <c r="B11" s="1" t="s">
        <v>32</v>
      </c>
      <c r="D11" s="1" t="s">
        <v>31</v>
      </c>
      <c r="E11" s="1" t="s">
        <v>32</v>
      </c>
      <c r="G11" s="1" t="s">
        <v>31</v>
      </c>
      <c r="H11" s="1" t="s">
        <v>32</v>
      </c>
      <c r="J11" s="1" t="s">
        <v>31</v>
      </c>
      <c r="K11" s="1" t="s">
        <v>32</v>
      </c>
      <c r="M11" s="1" t="s">
        <v>31</v>
      </c>
      <c r="N11" s="1" t="s">
        <v>32</v>
      </c>
    </row>
    <row r="12" spans="1:14" ht="15.75" customHeight="1" x14ac:dyDescent="0.15">
      <c r="A12" s="1">
        <v>3.64</v>
      </c>
      <c r="B12" s="1">
        <v>0.47099999999999997</v>
      </c>
      <c r="D12" s="1">
        <v>3.69</v>
      </c>
      <c r="E12" s="1">
        <v>0.38800000000000001</v>
      </c>
      <c r="G12" s="1">
        <v>3.69</v>
      </c>
      <c r="H12" s="1">
        <v>0.40200000000000002</v>
      </c>
      <c r="J12" s="1">
        <v>3.55</v>
      </c>
      <c r="K12" s="1">
        <v>0.64300000000000002</v>
      </c>
      <c r="M12" s="1">
        <v>3.55</v>
      </c>
      <c r="N12" s="1">
        <v>0.38</v>
      </c>
    </row>
    <row r="13" spans="1:14" ht="15.75" customHeight="1" x14ac:dyDescent="0.15">
      <c r="A13" s="1">
        <v>3.6</v>
      </c>
      <c r="B13" s="1">
        <v>0.50600000000000001</v>
      </c>
      <c r="D13" s="1">
        <v>3.48</v>
      </c>
      <c r="E13" s="1">
        <v>0.42299999999999999</v>
      </c>
      <c r="G13" s="1">
        <v>3.77</v>
      </c>
      <c r="H13" s="1">
        <v>0.437</v>
      </c>
      <c r="J13" s="1">
        <v>3.91</v>
      </c>
      <c r="K13" s="1">
        <v>0.68500000000000005</v>
      </c>
      <c r="M13" s="1">
        <v>3.62</v>
      </c>
      <c r="N13" s="1">
        <v>0.41499999999999998</v>
      </c>
    </row>
    <row r="14" spans="1:14" ht="15.75" customHeight="1" x14ac:dyDescent="0.15">
      <c r="A14" s="1">
        <v>3.66</v>
      </c>
      <c r="B14" s="1">
        <v>0.53300000000000003</v>
      </c>
      <c r="D14" s="1">
        <v>3.78</v>
      </c>
      <c r="E14" s="1">
        <v>0.45</v>
      </c>
      <c r="G14" s="1">
        <v>3.54</v>
      </c>
      <c r="H14" s="1">
        <v>0.46400000000000002</v>
      </c>
      <c r="J14" s="1">
        <v>3.31</v>
      </c>
      <c r="K14" s="1">
        <v>0.71399999999999997</v>
      </c>
      <c r="M14" s="1">
        <v>3.79</v>
      </c>
      <c r="N14" s="1">
        <v>0.442</v>
      </c>
    </row>
    <row r="15" spans="1:14" ht="15.75" customHeight="1" x14ac:dyDescent="0.15">
      <c r="A15" s="1">
        <v>3.77</v>
      </c>
      <c r="B15" s="1">
        <v>0.55700000000000005</v>
      </c>
      <c r="D15" s="1">
        <v>3.98</v>
      </c>
      <c r="E15" s="1">
        <v>0.47299999999999998</v>
      </c>
      <c r="G15" s="1">
        <v>3.77</v>
      </c>
      <c r="H15" s="1">
        <v>0.48699999999999999</v>
      </c>
      <c r="J15" s="1">
        <v>3.84</v>
      </c>
      <c r="K15" s="1">
        <v>0.73899999999999999</v>
      </c>
      <c r="M15" s="1">
        <v>3.91</v>
      </c>
      <c r="N15" s="1">
        <v>0.46500000000000002</v>
      </c>
    </row>
    <row r="16" spans="1:14" ht="15.75" customHeight="1" x14ac:dyDescent="0.15">
      <c r="A16" s="1">
        <v>3.17</v>
      </c>
      <c r="B16" s="1">
        <v>0.57699999999999996</v>
      </c>
      <c r="D16" s="1">
        <v>2.71</v>
      </c>
      <c r="E16" s="1">
        <v>0.49399999999999999</v>
      </c>
      <c r="G16" s="1">
        <v>3.45</v>
      </c>
      <c r="H16" s="1">
        <v>0.50800000000000001</v>
      </c>
      <c r="J16" s="1">
        <v>3.78</v>
      </c>
      <c r="K16" s="1">
        <v>0.76</v>
      </c>
      <c r="M16" s="1">
        <v>2.86</v>
      </c>
      <c r="N16" s="1">
        <v>0.48499999999999999</v>
      </c>
    </row>
    <row r="17" spans="1:14" ht="15.75" customHeight="1" x14ac:dyDescent="0.15">
      <c r="A17" s="1">
        <v>4.2</v>
      </c>
      <c r="B17" s="1">
        <v>0.59599999999999997</v>
      </c>
      <c r="D17" s="1">
        <v>4.5199999999999996</v>
      </c>
      <c r="E17" s="1">
        <v>0.51300000000000001</v>
      </c>
      <c r="G17" s="1">
        <v>3.67</v>
      </c>
      <c r="H17" s="1">
        <v>0.52600000000000002</v>
      </c>
      <c r="J17" s="1">
        <v>3.46</v>
      </c>
      <c r="K17" s="1">
        <v>0.77900000000000003</v>
      </c>
      <c r="M17" s="1">
        <v>4.26</v>
      </c>
      <c r="N17" s="1">
        <v>0.504</v>
      </c>
    </row>
    <row r="18" spans="1:14" ht="15.75" customHeight="1" x14ac:dyDescent="0.15">
      <c r="A18" s="1">
        <v>3.62</v>
      </c>
      <c r="B18" s="1">
        <v>0.61299999999999999</v>
      </c>
      <c r="D18" s="1">
        <v>3.18</v>
      </c>
      <c r="E18" s="1">
        <v>0.53</v>
      </c>
      <c r="G18" s="1">
        <v>3.55</v>
      </c>
      <c r="H18" s="1">
        <v>0.54400000000000004</v>
      </c>
      <c r="J18" s="1">
        <v>3.76</v>
      </c>
      <c r="K18" s="1">
        <v>0.79700000000000004</v>
      </c>
      <c r="M18" s="1">
        <v>3.15</v>
      </c>
      <c r="N18" s="1">
        <v>0.52100000000000002</v>
      </c>
    </row>
    <row r="19" spans="1:14" ht="15.75" customHeight="1" x14ac:dyDescent="0.15">
      <c r="A19" s="1">
        <v>3.36</v>
      </c>
      <c r="B19" s="1">
        <v>0.629</v>
      </c>
      <c r="D19" s="1">
        <v>3.8</v>
      </c>
      <c r="E19" s="1">
        <v>0.54600000000000004</v>
      </c>
      <c r="G19" s="1">
        <v>3.88</v>
      </c>
      <c r="H19" s="1">
        <v>0.56000000000000005</v>
      </c>
      <c r="J19" s="1">
        <v>3.89</v>
      </c>
      <c r="K19" s="1">
        <v>0.81299999999999994</v>
      </c>
      <c r="M19" s="1">
        <v>4.32</v>
      </c>
      <c r="N19" s="1">
        <v>0.53700000000000003</v>
      </c>
    </row>
    <row r="20" spans="1:14" ht="15.75" customHeight="1" x14ac:dyDescent="0.15">
      <c r="A20" s="1">
        <v>3.53</v>
      </c>
      <c r="B20" s="1">
        <v>0.64500000000000002</v>
      </c>
      <c r="D20" s="1">
        <v>3.11</v>
      </c>
      <c r="E20" s="1">
        <v>0.56100000000000005</v>
      </c>
      <c r="G20" s="1">
        <v>2.98</v>
      </c>
      <c r="H20" s="1">
        <v>0.57499999999999996</v>
      </c>
      <c r="J20" s="1">
        <v>3.04</v>
      </c>
      <c r="K20" s="1">
        <v>0.82899999999999996</v>
      </c>
      <c r="M20" s="1">
        <v>2.75</v>
      </c>
      <c r="N20" s="1">
        <v>0.55300000000000005</v>
      </c>
    </row>
    <row r="21" spans="1:14" ht="15.75" customHeight="1" x14ac:dyDescent="0.15">
      <c r="A21" s="1">
        <v>4.08</v>
      </c>
      <c r="B21" s="1">
        <v>0.65900000000000003</v>
      </c>
      <c r="D21" s="1">
        <v>4.2300000000000004</v>
      </c>
      <c r="E21" s="1">
        <v>0.57599999999999996</v>
      </c>
      <c r="G21" s="1">
        <v>4.55</v>
      </c>
      <c r="H21" s="1">
        <v>0.58899999999999997</v>
      </c>
      <c r="J21" s="1">
        <v>4.51</v>
      </c>
      <c r="K21" s="1">
        <v>0.84399999999999997</v>
      </c>
      <c r="M21" s="1">
        <v>4.55</v>
      </c>
      <c r="N21" s="1">
        <v>0.56699999999999995</v>
      </c>
    </row>
    <row r="22" spans="1:14" ht="15.75" customHeight="1" x14ac:dyDescent="0.15">
      <c r="A22" s="1">
        <v>3.67</v>
      </c>
      <c r="B22" s="1">
        <v>0.67300000000000004</v>
      </c>
      <c r="D22" s="1">
        <v>3.17</v>
      </c>
      <c r="E22" s="1">
        <v>0.59</v>
      </c>
      <c r="G22" s="1">
        <v>2.94</v>
      </c>
      <c r="H22" s="1">
        <v>0.60299999999999998</v>
      </c>
      <c r="J22" s="1">
        <v>2.83</v>
      </c>
      <c r="K22" s="1">
        <v>0.85699999999999998</v>
      </c>
      <c r="M22" s="1">
        <v>2.93</v>
      </c>
      <c r="N22" s="1">
        <v>0.58099999999999996</v>
      </c>
    </row>
    <row r="23" spans="1:14" ht="15.75" customHeight="1" x14ac:dyDescent="0.15">
      <c r="A23" s="1">
        <v>3.2</v>
      </c>
      <c r="B23" s="1">
        <v>0.68600000000000005</v>
      </c>
      <c r="D23" s="1">
        <v>3.72</v>
      </c>
      <c r="E23" s="1">
        <v>0.60299999999999998</v>
      </c>
      <c r="G23" s="1">
        <v>4.1399999999999997</v>
      </c>
      <c r="H23" s="1">
        <v>0.61599999999999999</v>
      </c>
      <c r="J23" s="1">
        <v>4.13</v>
      </c>
      <c r="K23" s="1">
        <v>0.871</v>
      </c>
      <c r="M23" s="1">
        <v>4.34</v>
      </c>
      <c r="N23" s="1">
        <v>0.59399999999999997</v>
      </c>
    </row>
    <row r="24" spans="1:14" ht="15.75" customHeight="1" x14ac:dyDescent="0.15">
      <c r="A24" s="1">
        <v>2.97</v>
      </c>
      <c r="B24" s="1">
        <v>0.69899999999999995</v>
      </c>
      <c r="D24" s="1">
        <v>2.12</v>
      </c>
      <c r="E24" s="1">
        <v>0.61499999999999999</v>
      </c>
      <c r="G24" s="1">
        <v>2.64</v>
      </c>
      <c r="H24" s="1">
        <v>0.629</v>
      </c>
      <c r="J24" s="1">
        <v>2.71</v>
      </c>
      <c r="K24" s="1">
        <v>0.88400000000000001</v>
      </c>
      <c r="M24" s="1">
        <v>2.69</v>
      </c>
      <c r="N24" s="1">
        <v>0.60599999999999998</v>
      </c>
    </row>
    <row r="25" spans="1:14" ht="15.75" customHeight="1" x14ac:dyDescent="0.15">
      <c r="A25" s="1">
        <v>4.3</v>
      </c>
      <c r="B25" s="1">
        <v>0.71099999999999997</v>
      </c>
      <c r="D25" s="1">
        <v>5.14</v>
      </c>
      <c r="E25" s="1">
        <v>0.628</v>
      </c>
      <c r="G25" s="1">
        <v>4.6100000000000003</v>
      </c>
      <c r="H25" s="1">
        <v>0.64100000000000001</v>
      </c>
      <c r="J25" s="1">
        <v>4.37</v>
      </c>
      <c r="K25" s="1">
        <v>0.89600000000000002</v>
      </c>
      <c r="M25" s="1">
        <v>4.17</v>
      </c>
      <c r="N25" s="1">
        <v>0.61899999999999999</v>
      </c>
    </row>
    <row r="26" spans="1:14" ht="15.75" customHeight="1" x14ac:dyDescent="0.15">
      <c r="A26" s="1">
        <v>3.66</v>
      </c>
      <c r="B26" s="1">
        <v>0.72299999999999998</v>
      </c>
      <c r="D26" s="1">
        <v>1.43</v>
      </c>
      <c r="E26" s="1">
        <v>0.64</v>
      </c>
      <c r="G26" s="1">
        <v>4</v>
      </c>
      <c r="H26" s="1">
        <v>0.65300000000000002</v>
      </c>
      <c r="J26" s="1">
        <v>4.3600000000000003</v>
      </c>
      <c r="K26" s="1">
        <v>0.90800000000000003</v>
      </c>
      <c r="M26" s="1">
        <v>4.38</v>
      </c>
      <c r="N26" s="1">
        <v>0.63</v>
      </c>
    </row>
    <row r="27" spans="1:14" ht="15.75" customHeight="1" x14ac:dyDescent="0.15">
      <c r="A27" s="1">
        <v>3.09</v>
      </c>
      <c r="B27" s="1">
        <v>0.73399999999999999</v>
      </c>
      <c r="D27" s="1">
        <v>6.11</v>
      </c>
      <c r="E27" s="1">
        <v>0.65100000000000002</v>
      </c>
      <c r="G27" s="1">
        <v>2.09</v>
      </c>
      <c r="H27" s="1">
        <v>0.66400000000000003</v>
      </c>
      <c r="J27" s="1">
        <v>2.2000000000000002</v>
      </c>
      <c r="K27" s="1">
        <v>0.91900000000000004</v>
      </c>
      <c r="M27" s="1">
        <v>1.23</v>
      </c>
      <c r="N27" s="1">
        <v>0.64200000000000002</v>
      </c>
    </row>
    <row r="28" spans="1:14" ht="15.75" customHeight="1" x14ac:dyDescent="0.15">
      <c r="A28" s="1">
        <v>3.08</v>
      </c>
      <c r="B28" s="1">
        <v>0.745</v>
      </c>
      <c r="D28" s="1">
        <v>14.95</v>
      </c>
      <c r="E28" s="1">
        <v>0.66200000000000003</v>
      </c>
      <c r="G28" s="1">
        <v>3.3</v>
      </c>
      <c r="H28" s="1">
        <v>0.67500000000000004</v>
      </c>
      <c r="J28" s="1">
        <v>3.83</v>
      </c>
      <c r="K28" s="1">
        <v>0.93</v>
      </c>
      <c r="M28" s="1">
        <v>4.7699999999999996</v>
      </c>
      <c r="N28" s="1">
        <v>0.65300000000000002</v>
      </c>
    </row>
    <row r="29" spans="1:14" ht="15.75" customHeight="1" x14ac:dyDescent="0.15">
      <c r="A29" s="1">
        <v>4.6900000000000004</v>
      </c>
      <c r="B29" s="1">
        <v>0.75600000000000001</v>
      </c>
      <c r="D29" s="1">
        <v>1.38</v>
      </c>
      <c r="E29" s="1">
        <v>0.67200000000000004</v>
      </c>
      <c r="G29" s="1">
        <v>3.02</v>
      </c>
      <c r="H29" s="1">
        <v>0.68600000000000005</v>
      </c>
      <c r="J29" s="1">
        <v>3.09</v>
      </c>
      <c r="K29" s="1">
        <v>0.94099999999999995</v>
      </c>
      <c r="M29" s="1">
        <v>2.46</v>
      </c>
      <c r="N29" s="1">
        <v>0.66400000000000003</v>
      </c>
    </row>
    <row r="30" spans="1:14" ht="15.75" customHeight="1" x14ac:dyDescent="0.15">
      <c r="A30" s="1">
        <v>1.34</v>
      </c>
      <c r="B30" s="1">
        <v>0.76600000000000001</v>
      </c>
      <c r="D30" s="1">
        <v>0.64</v>
      </c>
      <c r="E30" s="1">
        <v>0.68200000000000005</v>
      </c>
      <c r="G30" s="1">
        <v>3.62</v>
      </c>
      <c r="H30" s="1">
        <v>0.69699999999999995</v>
      </c>
      <c r="J30" s="1">
        <v>2.83</v>
      </c>
      <c r="K30" s="1">
        <v>0.95199999999999996</v>
      </c>
      <c r="M30" s="1">
        <v>1.03</v>
      </c>
      <c r="N30" s="1">
        <v>0.67400000000000004</v>
      </c>
    </row>
    <row r="32" spans="1:14" ht="15.75" customHeight="1" x14ac:dyDescent="0.15">
      <c r="A32" s="4">
        <f>AVERAGE(A1:A30)</f>
        <v>3.5068421052631575</v>
      </c>
      <c r="D32" s="4">
        <f>AVERAGE(D1:D30)</f>
        <v>3.9547368421052633</v>
      </c>
      <c r="G32" s="4">
        <f>AVERAGE(G1:G30)</f>
        <v>3.5373684210526313</v>
      </c>
      <c r="J32" s="4">
        <f>AVERAGE(J1:J30)</f>
        <v>3.5473684210526311</v>
      </c>
      <c r="M32" s="4">
        <f>AVERAGE(M1:M30)</f>
        <v>3.4084210526315784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32"/>
  <sheetViews>
    <sheetView workbookViewId="0"/>
  </sheetViews>
  <sheetFormatPr baseColWidth="10" defaultColWidth="12.6640625" defaultRowHeight="15.75" customHeight="1" x14ac:dyDescent="0.15"/>
  <sheetData>
    <row r="1" spans="1:14" ht="15.75" customHeight="1" x14ac:dyDescent="0.15">
      <c r="A1" s="1" t="s">
        <v>11</v>
      </c>
      <c r="B1" s="1" t="s">
        <v>12</v>
      </c>
      <c r="C1" s="1" t="s">
        <v>13</v>
      </c>
    </row>
    <row r="2" spans="1:14" ht="15.75" customHeight="1" x14ac:dyDescent="0.15">
      <c r="A2" s="1" t="s">
        <v>14</v>
      </c>
      <c r="B2" s="1" t="s">
        <v>15</v>
      </c>
      <c r="C2" s="1"/>
    </row>
    <row r="3" spans="1:14" ht="15.75" customHeight="1" x14ac:dyDescent="0.15">
      <c r="A3" s="1" t="s">
        <v>57</v>
      </c>
      <c r="B3" s="1" t="s">
        <v>64</v>
      </c>
      <c r="C3" s="1" t="s">
        <v>65</v>
      </c>
    </row>
    <row r="8" spans="1:14" ht="15.75" customHeight="1" x14ac:dyDescent="0.15">
      <c r="A8" s="1" t="s">
        <v>19</v>
      </c>
    </row>
    <row r="9" spans="1:14" ht="15.75" customHeight="1" x14ac:dyDescent="0.15">
      <c r="A9" s="1" t="s">
        <v>20</v>
      </c>
      <c r="D9" s="1" t="s">
        <v>21</v>
      </c>
      <c r="G9" s="1" t="s">
        <v>22</v>
      </c>
      <c r="J9" s="1" t="s">
        <v>23</v>
      </c>
      <c r="M9" s="1" t="s">
        <v>24</v>
      </c>
    </row>
    <row r="10" spans="1:14" ht="15.75" customHeight="1" x14ac:dyDescent="0.15">
      <c r="A10" s="1" t="s">
        <v>66</v>
      </c>
      <c r="B10" s="1" t="s">
        <v>26</v>
      </c>
      <c r="D10" s="1" t="s">
        <v>67</v>
      </c>
      <c r="E10" s="1" t="s">
        <v>26</v>
      </c>
      <c r="G10" s="1" t="s">
        <v>68</v>
      </c>
      <c r="H10" s="1" t="s">
        <v>26</v>
      </c>
      <c r="J10" s="1" t="s">
        <v>69</v>
      </c>
      <c r="K10" s="1" t="s">
        <v>26</v>
      </c>
      <c r="M10" s="1" t="s">
        <v>70</v>
      </c>
      <c r="N10" s="1" t="s">
        <v>26</v>
      </c>
    </row>
    <row r="11" spans="1:14" ht="15.75" customHeight="1" x14ac:dyDescent="0.15">
      <c r="A11" s="1" t="s">
        <v>31</v>
      </c>
      <c r="B11" s="1" t="s">
        <v>32</v>
      </c>
      <c r="D11" s="1" t="s">
        <v>31</v>
      </c>
      <c r="E11" s="1" t="s">
        <v>32</v>
      </c>
      <c r="G11" s="1" t="s">
        <v>31</v>
      </c>
      <c r="H11" s="1" t="s">
        <v>32</v>
      </c>
      <c r="J11" s="1" t="s">
        <v>31</v>
      </c>
      <c r="K11" s="1" t="s">
        <v>32</v>
      </c>
      <c r="M11" s="1" t="s">
        <v>31</v>
      </c>
      <c r="N11" s="1" t="s">
        <v>32</v>
      </c>
    </row>
    <row r="12" spans="1:14" ht="15.75" customHeight="1" x14ac:dyDescent="0.15">
      <c r="A12" s="1">
        <v>5.63</v>
      </c>
      <c r="B12" s="1">
        <v>0.36499999999999999</v>
      </c>
      <c r="D12" s="1">
        <v>6.71</v>
      </c>
      <c r="E12" s="1">
        <v>1.129</v>
      </c>
      <c r="G12" s="1">
        <v>6.27</v>
      </c>
      <c r="H12" s="1">
        <v>0.40100000000000002</v>
      </c>
      <c r="J12" s="1">
        <v>6.99</v>
      </c>
      <c r="K12" s="1">
        <v>0.186</v>
      </c>
      <c r="M12" s="1">
        <v>6.89</v>
      </c>
      <c r="N12" s="1">
        <v>0.34300000000000003</v>
      </c>
    </row>
    <row r="13" spans="1:14" ht="15.75" customHeight="1" x14ac:dyDescent="0.15">
      <c r="A13" s="1">
        <v>6.84</v>
      </c>
      <c r="B13" s="1">
        <v>0.39800000000000002</v>
      </c>
      <c r="D13" s="1">
        <v>7.8</v>
      </c>
      <c r="E13" s="1">
        <v>1.1519999999999999</v>
      </c>
      <c r="G13" s="1">
        <v>5.05</v>
      </c>
      <c r="H13" s="1">
        <v>0.42799999999999999</v>
      </c>
      <c r="J13" s="1">
        <v>5.1100000000000003</v>
      </c>
      <c r="K13" s="1">
        <v>0.21199999999999999</v>
      </c>
      <c r="M13" s="1">
        <v>3.78</v>
      </c>
      <c r="N13" s="1">
        <v>0.36799999999999999</v>
      </c>
    </row>
    <row r="14" spans="1:14" ht="15.75" customHeight="1" x14ac:dyDescent="0.15">
      <c r="A14" s="1">
        <v>8.3800000000000008</v>
      </c>
      <c r="B14" s="1">
        <v>0.42</v>
      </c>
      <c r="D14" s="1">
        <v>3.77</v>
      </c>
      <c r="E14" s="1">
        <v>1.17</v>
      </c>
      <c r="G14" s="1">
        <v>2.4500000000000002</v>
      </c>
      <c r="H14" s="1">
        <v>0.44900000000000001</v>
      </c>
      <c r="J14" s="1">
        <v>7.91</v>
      </c>
      <c r="K14" s="1">
        <v>0.23200000000000001</v>
      </c>
      <c r="M14" s="1">
        <v>10.37</v>
      </c>
      <c r="N14" s="1">
        <v>0.38900000000000001</v>
      </c>
    </row>
    <row r="15" spans="1:14" ht="15.75" customHeight="1" x14ac:dyDescent="0.15">
      <c r="A15" s="1">
        <v>3.82</v>
      </c>
      <c r="B15" s="1">
        <v>0.438</v>
      </c>
      <c r="D15" s="1">
        <v>6.48</v>
      </c>
      <c r="E15" s="1">
        <v>1.1870000000000001</v>
      </c>
      <c r="G15" s="1">
        <v>3.29</v>
      </c>
      <c r="H15" s="1">
        <v>0.46800000000000003</v>
      </c>
      <c r="J15" s="1">
        <v>7.04</v>
      </c>
      <c r="K15" s="1">
        <v>0.25</v>
      </c>
      <c r="M15" s="1">
        <v>2.3199999999999998</v>
      </c>
      <c r="N15" s="1">
        <v>0.40600000000000003</v>
      </c>
    </row>
    <row r="16" spans="1:14" ht="15.75" customHeight="1" x14ac:dyDescent="0.15">
      <c r="A16" s="1">
        <v>9.84</v>
      </c>
      <c r="B16" s="1">
        <v>0.45400000000000001</v>
      </c>
      <c r="D16" s="1">
        <v>5.22</v>
      </c>
      <c r="E16" s="1">
        <v>1.202</v>
      </c>
      <c r="G16" s="1">
        <v>5.83</v>
      </c>
      <c r="H16" s="1">
        <v>0.48599999999999999</v>
      </c>
      <c r="J16" s="1">
        <v>4.63</v>
      </c>
      <c r="K16" s="1">
        <v>0.26500000000000001</v>
      </c>
      <c r="M16" s="1">
        <v>10.63</v>
      </c>
      <c r="N16" s="1">
        <v>0.42099999999999999</v>
      </c>
    </row>
    <row r="17" spans="1:14" ht="15.75" customHeight="1" x14ac:dyDescent="0.15">
      <c r="A17" s="1">
        <v>4.34</v>
      </c>
      <c r="B17" s="1">
        <v>0.46899999999999997</v>
      </c>
      <c r="D17" s="1">
        <v>9.52</v>
      </c>
      <c r="E17" s="1">
        <v>1.216</v>
      </c>
      <c r="G17" s="1">
        <v>7.58</v>
      </c>
      <c r="H17" s="1">
        <v>0.502</v>
      </c>
      <c r="J17" s="1">
        <v>8.68</v>
      </c>
      <c r="K17" s="1">
        <v>0.27900000000000003</v>
      </c>
      <c r="M17" s="1">
        <v>3.84</v>
      </c>
      <c r="N17" s="1">
        <v>0.435</v>
      </c>
    </row>
    <row r="18" spans="1:14" ht="15.75" customHeight="1" x14ac:dyDescent="0.15">
      <c r="A18" s="1">
        <v>6.19</v>
      </c>
      <c r="B18" s="1">
        <v>0.48199999999999998</v>
      </c>
      <c r="D18" s="1">
        <v>8.93</v>
      </c>
      <c r="E18" s="1">
        <v>1.228</v>
      </c>
      <c r="G18" s="1">
        <v>16.3</v>
      </c>
      <c r="H18" s="1">
        <v>0.51600000000000001</v>
      </c>
      <c r="J18" s="1">
        <v>5.36</v>
      </c>
      <c r="K18" s="1">
        <v>0.29199999999999998</v>
      </c>
      <c r="M18" s="1">
        <v>7.1</v>
      </c>
      <c r="N18" s="1">
        <v>0.44800000000000001</v>
      </c>
    </row>
    <row r="19" spans="1:14" ht="15.75" customHeight="1" x14ac:dyDescent="0.15">
      <c r="A19" s="1">
        <v>10.14</v>
      </c>
      <c r="B19" s="1">
        <v>0.49399999999999999</v>
      </c>
      <c r="D19" s="1">
        <v>5.03</v>
      </c>
      <c r="E19" s="1">
        <v>1.24</v>
      </c>
      <c r="G19" s="1">
        <v>9.82</v>
      </c>
      <c r="H19" s="1">
        <v>0.52900000000000003</v>
      </c>
      <c r="J19" s="1">
        <v>6.76</v>
      </c>
      <c r="K19" s="1">
        <v>0.30399999999999999</v>
      </c>
      <c r="M19" s="1">
        <v>9.17</v>
      </c>
      <c r="N19" s="1">
        <v>0.46</v>
      </c>
    </row>
    <row r="20" spans="1:14" ht="15.75" customHeight="1" x14ac:dyDescent="0.15">
      <c r="A20" s="1">
        <v>2.99</v>
      </c>
      <c r="B20" s="1">
        <v>0.50600000000000001</v>
      </c>
      <c r="D20" s="1">
        <v>6.46</v>
      </c>
      <c r="E20" s="1">
        <v>1.2509999999999999</v>
      </c>
      <c r="G20" s="1">
        <v>1.96</v>
      </c>
      <c r="H20" s="1">
        <v>0.54</v>
      </c>
      <c r="J20" s="1">
        <v>8.81</v>
      </c>
      <c r="K20" s="1">
        <v>0.315</v>
      </c>
      <c r="M20" s="1">
        <v>2.66</v>
      </c>
      <c r="N20" s="1">
        <v>0.47099999999999997</v>
      </c>
    </row>
    <row r="21" spans="1:14" ht="15.75" customHeight="1" x14ac:dyDescent="0.15">
      <c r="A21" s="1">
        <v>5.53</v>
      </c>
      <c r="B21" s="1">
        <v>0.51700000000000002</v>
      </c>
      <c r="D21" s="1">
        <v>5.44</v>
      </c>
      <c r="E21" s="1">
        <v>1.2609999999999999</v>
      </c>
      <c r="G21" s="1">
        <v>3.73</v>
      </c>
      <c r="H21" s="1">
        <v>0.55000000000000004</v>
      </c>
      <c r="J21" s="1">
        <v>4.63</v>
      </c>
      <c r="K21" s="1">
        <v>0.32600000000000001</v>
      </c>
      <c r="M21" s="1">
        <v>6.48</v>
      </c>
      <c r="N21" s="1">
        <v>0.48199999999999998</v>
      </c>
    </row>
    <row r="22" spans="1:14" ht="15.75" customHeight="1" x14ac:dyDescent="0.15">
      <c r="A22" s="1">
        <v>11.66</v>
      </c>
      <c r="B22" s="1">
        <v>0.52700000000000002</v>
      </c>
      <c r="D22" s="1">
        <v>3.8</v>
      </c>
      <c r="E22" s="1">
        <v>1.2709999999999999</v>
      </c>
      <c r="G22" s="1">
        <v>5.31</v>
      </c>
      <c r="H22" s="1">
        <v>0.56100000000000005</v>
      </c>
      <c r="J22" s="1">
        <v>4.22</v>
      </c>
      <c r="K22" s="1">
        <v>0.33600000000000002</v>
      </c>
      <c r="M22" s="1">
        <v>11.88</v>
      </c>
      <c r="N22" s="1">
        <v>0.49199999999999999</v>
      </c>
    </row>
    <row r="23" spans="1:14" ht="15.75" customHeight="1" x14ac:dyDescent="0.15">
      <c r="A23" s="1">
        <v>6.66</v>
      </c>
      <c r="B23" s="1">
        <v>0.53700000000000003</v>
      </c>
      <c r="D23" s="1">
        <v>5.21</v>
      </c>
      <c r="E23" s="1">
        <v>1.2809999999999999</v>
      </c>
      <c r="G23" s="1">
        <v>1.22</v>
      </c>
      <c r="H23" s="1">
        <v>0.57099999999999995</v>
      </c>
      <c r="J23" s="1">
        <v>8.36</v>
      </c>
      <c r="K23" s="1">
        <v>0.34599999999999997</v>
      </c>
      <c r="M23" s="1">
        <v>6.24</v>
      </c>
      <c r="N23" s="1">
        <v>0.502</v>
      </c>
    </row>
    <row r="24" spans="1:14" ht="15.75" customHeight="1" x14ac:dyDescent="0.15">
      <c r="A24" s="1">
        <v>1.19</v>
      </c>
      <c r="B24" s="1">
        <v>0.54700000000000004</v>
      </c>
      <c r="D24" s="1">
        <v>8.49</v>
      </c>
      <c r="E24" s="1">
        <v>1.2909999999999999</v>
      </c>
      <c r="G24" s="1">
        <v>3.3</v>
      </c>
      <c r="H24" s="1">
        <v>0.58099999999999996</v>
      </c>
      <c r="J24" s="1">
        <v>10.15</v>
      </c>
      <c r="K24" s="1">
        <v>0.35499999999999998</v>
      </c>
      <c r="M24" s="1">
        <v>0.46</v>
      </c>
      <c r="N24" s="1">
        <v>0.51100000000000001</v>
      </c>
    </row>
    <row r="25" spans="1:14" ht="15.75" customHeight="1" x14ac:dyDescent="0.15">
      <c r="A25" s="1">
        <v>5.61</v>
      </c>
      <c r="B25" s="1">
        <v>0.55600000000000005</v>
      </c>
      <c r="D25" s="1">
        <v>10.76</v>
      </c>
      <c r="E25" s="1">
        <v>1.3</v>
      </c>
      <c r="G25" s="1">
        <v>10.47</v>
      </c>
      <c r="H25" s="1">
        <v>0.59099999999999997</v>
      </c>
      <c r="J25" s="1">
        <v>5.52</v>
      </c>
      <c r="K25" s="1">
        <v>0.36399999999999999</v>
      </c>
      <c r="M25" s="1">
        <v>5.82</v>
      </c>
      <c r="N25" s="1">
        <v>0.52</v>
      </c>
    </row>
    <row r="26" spans="1:14" ht="15.75" customHeight="1" x14ac:dyDescent="0.15">
      <c r="A26" s="1">
        <v>10.08</v>
      </c>
      <c r="B26" s="1">
        <v>0.56499999999999995</v>
      </c>
      <c r="D26" s="1">
        <v>10.08</v>
      </c>
      <c r="E26" s="1">
        <v>1.3080000000000001</v>
      </c>
      <c r="G26" s="1">
        <v>15.17</v>
      </c>
      <c r="H26" s="1">
        <v>0.6</v>
      </c>
      <c r="J26" s="1">
        <v>2.65</v>
      </c>
      <c r="K26" s="1">
        <v>0.373</v>
      </c>
      <c r="M26" s="1">
        <v>10.38</v>
      </c>
      <c r="N26" s="1">
        <v>0.52900000000000003</v>
      </c>
    </row>
    <row r="27" spans="1:14" ht="15.75" customHeight="1" x14ac:dyDescent="0.15">
      <c r="A27" s="1">
        <v>9.76</v>
      </c>
      <c r="B27" s="1">
        <v>0.57299999999999995</v>
      </c>
      <c r="D27" s="1">
        <v>3.85</v>
      </c>
      <c r="E27" s="1">
        <v>1.3160000000000001</v>
      </c>
      <c r="G27" s="1">
        <v>10.72</v>
      </c>
      <c r="H27" s="1">
        <v>0.60799999999999998</v>
      </c>
      <c r="J27" s="1">
        <v>4.49</v>
      </c>
      <c r="K27" s="1">
        <v>0.38100000000000001</v>
      </c>
      <c r="M27" s="1">
        <v>9.8699999999999992</v>
      </c>
      <c r="N27" s="1">
        <v>0.53700000000000003</v>
      </c>
    </row>
    <row r="28" spans="1:14" ht="15.75" customHeight="1" x14ac:dyDescent="0.15">
      <c r="A28" s="1">
        <v>4.9400000000000004</v>
      </c>
      <c r="B28" s="1">
        <v>0.58199999999999996</v>
      </c>
      <c r="D28" s="1">
        <v>3.62</v>
      </c>
      <c r="E28" s="1">
        <v>1.3240000000000001</v>
      </c>
      <c r="G28" s="1">
        <v>4.45</v>
      </c>
      <c r="H28" s="1">
        <v>0.61699999999999999</v>
      </c>
      <c r="J28" s="1">
        <v>8.51</v>
      </c>
      <c r="K28" s="1">
        <v>0.39</v>
      </c>
      <c r="M28" s="1">
        <v>5.31</v>
      </c>
      <c r="N28" s="1">
        <v>0.54500000000000004</v>
      </c>
    </row>
    <row r="29" spans="1:14" ht="15.75" customHeight="1" x14ac:dyDescent="0.15">
      <c r="A29" s="1">
        <v>3.42</v>
      </c>
      <c r="B29" s="1">
        <v>0.59</v>
      </c>
      <c r="D29" s="1">
        <v>4.82</v>
      </c>
      <c r="E29" s="1">
        <v>1.3320000000000001</v>
      </c>
      <c r="G29" s="1">
        <v>6.71</v>
      </c>
      <c r="H29" s="1">
        <v>0.624</v>
      </c>
      <c r="J29" s="1">
        <v>10.74</v>
      </c>
      <c r="K29" s="1">
        <v>0.39800000000000002</v>
      </c>
      <c r="M29" s="1">
        <v>3.05</v>
      </c>
      <c r="N29" s="1">
        <v>0.55300000000000005</v>
      </c>
    </row>
    <row r="30" spans="1:14" ht="15.75" customHeight="1" x14ac:dyDescent="0.15">
      <c r="A30" s="1">
        <v>2.36</v>
      </c>
      <c r="B30" s="1">
        <v>0.59699999999999998</v>
      </c>
      <c r="D30" s="1">
        <v>6.15</v>
      </c>
      <c r="E30" s="1">
        <v>1.34</v>
      </c>
      <c r="G30" s="1">
        <v>9.16</v>
      </c>
      <c r="H30" s="1">
        <v>0.63200000000000001</v>
      </c>
      <c r="M30" s="1">
        <v>2.38</v>
      </c>
      <c r="N30" s="1">
        <v>0.56100000000000005</v>
      </c>
    </row>
    <row r="32" spans="1:14" ht="15.75" customHeight="1" x14ac:dyDescent="0.15">
      <c r="A32" s="4">
        <f>AVERAGE(A1:A30)</f>
        <v>6.2831578947368429</v>
      </c>
      <c r="D32" s="4">
        <f>AVERAGE(D1:D30)</f>
        <v>6.4284210526315784</v>
      </c>
      <c r="G32" s="4">
        <f>AVERAGE(G1:G30)</f>
        <v>6.7784210526315789</v>
      </c>
      <c r="J32" s="4">
        <f>AVERAGE(J1:J30)</f>
        <v>6.6977777777777776</v>
      </c>
      <c r="M32" s="4">
        <f>AVERAGE(M1:M30)</f>
        <v>6.2436842105263146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32"/>
  <sheetViews>
    <sheetView workbookViewId="0"/>
  </sheetViews>
  <sheetFormatPr baseColWidth="10" defaultColWidth="12.6640625" defaultRowHeight="15.75" customHeight="1" x14ac:dyDescent="0.15"/>
  <sheetData>
    <row r="1" spans="1:14" ht="15.75" customHeight="1" x14ac:dyDescent="0.15">
      <c r="A1" s="1" t="s">
        <v>11</v>
      </c>
      <c r="B1" s="1" t="s">
        <v>12</v>
      </c>
      <c r="C1" s="1" t="s">
        <v>13</v>
      </c>
    </row>
    <row r="2" spans="1:14" ht="15.75" customHeight="1" x14ac:dyDescent="0.15">
      <c r="A2" s="1" t="s">
        <v>14</v>
      </c>
      <c r="B2" s="1" t="s">
        <v>15</v>
      </c>
      <c r="C2" s="1"/>
    </row>
    <row r="3" spans="1:14" ht="15.75" customHeight="1" x14ac:dyDescent="0.15">
      <c r="A3" s="1" t="s">
        <v>49</v>
      </c>
      <c r="B3" s="1" t="s">
        <v>18</v>
      </c>
      <c r="C3" s="1" t="s">
        <v>65</v>
      </c>
    </row>
    <row r="8" spans="1:14" ht="15.75" customHeight="1" x14ac:dyDescent="0.15">
      <c r="A8" s="1" t="s">
        <v>19</v>
      </c>
    </row>
    <row r="9" spans="1:14" ht="15.75" customHeight="1" x14ac:dyDescent="0.15">
      <c r="A9" s="1" t="s">
        <v>20</v>
      </c>
      <c r="D9" s="1" t="s">
        <v>21</v>
      </c>
      <c r="G9" s="1" t="s">
        <v>22</v>
      </c>
      <c r="J9" s="1" t="s">
        <v>23</v>
      </c>
      <c r="M9" s="1" t="s">
        <v>24</v>
      </c>
    </row>
    <row r="10" spans="1:14" ht="15.75" customHeight="1" x14ac:dyDescent="0.15">
      <c r="A10" s="1" t="s">
        <v>71</v>
      </c>
      <c r="B10" s="1" t="s">
        <v>26</v>
      </c>
      <c r="D10" s="1" t="s">
        <v>72</v>
      </c>
      <c r="E10" s="1" t="s">
        <v>26</v>
      </c>
      <c r="G10" s="1" t="s">
        <v>73</v>
      </c>
      <c r="H10" s="1" t="s">
        <v>26</v>
      </c>
      <c r="J10" s="1" t="s">
        <v>74</v>
      </c>
      <c r="K10" s="1" t="s">
        <v>26</v>
      </c>
      <c r="M10" s="1" t="s">
        <v>75</v>
      </c>
      <c r="N10" s="1" t="s">
        <v>26</v>
      </c>
    </row>
    <row r="11" spans="1:14" ht="15.75" customHeight="1" x14ac:dyDescent="0.15">
      <c r="A11" s="1" t="s">
        <v>31</v>
      </c>
      <c r="B11" s="1" t="s">
        <v>32</v>
      </c>
      <c r="D11" s="1" t="s">
        <v>31</v>
      </c>
      <c r="E11" s="1" t="s">
        <v>32</v>
      </c>
      <c r="G11" s="1" t="s">
        <v>31</v>
      </c>
      <c r="H11" s="1" t="s">
        <v>32</v>
      </c>
      <c r="J11" s="1" t="s">
        <v>31</v>
      </c>
      <c r="K11" s="1" t="s">
        <v>32</v>
      </c>
      <c r="M11" s="1" t="s">
        <v>31</v>
      </c>
      <c r="N11" s="1" t="s">
        <v>32</v>
      </c>
    </row>
    <row r="12" spans="1:14" ht="15.75" customHeight="1" x14ac:dyDescent="0.15">
      <c r="A12" s="1">
        <v>6.55</v>
      </c>
      <c r="B12" s="1">
        <v>0.32600000000000001</v>
      </c>
      <c r="D12" s="1">
        <v>6.22</v>
      </c>
      <c r="E12" s="1">
        <v>0.32200000000000001</v>
      </c>
      <c r="G12" s="1">
        <v>7.64</v>
      </c>
      <c r="H12" s="1">
        <v>0.246</v>
      </c>
      <c r="J12" s="1">
        <v>5.93</v>
      </c>
      <c r="K12" s="1">
        <v>0.32800000000000001</v>
      </c>
      <c r="M12" s="1">
        <v>6.36</v>
      </c>
      <c r="N12" s="1">
        <v>0.27800000000000002</v>
      </c>
    </row>
    <row r="13" spans="1:14" ht="15.75" customHeight="1" x14ac:dyDescent="0.15">
      <c r="A13" s="1">
        <v>9.25</v>
      </c>
      <c r="B13" s="1">
        <v>0.35699999999999998</v>
      </c>
      <c r="D13" s="1">
        <v>9.07</v>
      </c>
      <c r="E13" s="1">
        <v>0.35099999999999998</v>
      </c>
      <c r="G13" s="1">
        <v>7.07</v>
      </c>
      <c r="H13" s="1">
        <v>0.27100000000000002</v>
      </c>
      <c r="J13" s="1">
        <v>8.33</v>
      </c>
      <c r="K13" s="1">
        <v>0.35899999999999999</v>
      </c>
      <c r="M13" s="1">
        <v>9.3000000000000007</v>
      </c>
      <c r="N13" s="1">
        <v>0.314</v>
      </c>
    </row>
    <row r="14" spans="1:14" ht="15.75" customHeight="1" x14ac:dyDescent="0.15">
      <c r="A14" s="1">
        <v>6.92</v>
      </c>
      <c r="B14" s="1">
        <v>0.377</v>
      </c>
      <c r="D14" s="1">
        <v>8.16</v>
      </c>
      <c r="E14" s="1">
        <v>0.372</v>
      </c>
      <c r="G14" s="1">
        <v>8.8699999999999992</v>
      </c>
      <c r="H14" s="1">
        <v>0.28999999999999998</v>
      </c>
      <c r="J14" s="1">
        <v>5.52</v>
      </c>
      <c r="K14" s="1">
        <v>0.38100000000000001</v>
      </c>
      <c r="M14" s="1">
        <v>6.02</v>
      </c>
      <c r="N14" s="1">
        <v>0.33600000000000002</v>
      </c>
    </row>
    <row r="15" spans="1:14" ht="15.75" customHeight="1" x14ac:dyDescent="0.15">
      <c r="A15" s="1">
        <v>7.82</v>
      </c>
      <c r="B15" s="1">
        <v>0.39400000000000002</v>
      </c>
      <c r="D15" s="1">
        <v>6.08</v>
      </c>
      <c r="E15" s="1">
        <v>0.38900000000000001</v>
      </c>
      <c r="G15" s="1">
        <v>5.55</v>
      </c>
      <c r="H15" s="1">
        <v>0.307</v>
      </c>
      <c r="J15" s="1">
        <v>9.5500000000000007</v>
      </c>
      <c r="K15" s="1">
        <v>0.39900000000000002</v>
      </c>
      <c r="M15" s="1">
        <v>7.94</v>
      </c>
      <c r="N15" s="1">
        <v>0.35299999999999998</v>
      </c>
    </row>
    <row r="16" spans="1:14" ht="15.75" customHeight="1" x14ac:dyDescent="0.15">
      <c r="A16" s="1">
        <v>6.09</v>
      </c>
      <c r="B16" s="1">
        <v>0.40899999999999997</v>
      </c>
      <c r="D16" s="1">
        <v>6.99</v>
      </c>
      <c r="E16" s="1">
        <v>0.40400000000000003</v>
      </c>
      <c r="G16" s="1">
        <v>8.98</v>
      </c>
      <c r="H16" s="1">
        <v>0.32100000000000001</v>
      </c>
      <c r="J16" s="1">
        <v>5.81</v>
      </c>
      <c r="K16" s="1">
        <v>0.41399999999999998</v>
      </c>
      <c r="M16" s="1">
        <v>7.25</v>
      </c>
      <c r="N16" s="1">
        <v>0.36799999999999999</v>
      </c>
    </row>
    <row r="17" spans="1:14" ht="15.75" customHeight="1" x14ac:dyDescent="0.15">
      <c r="A17" s="1">
        <v>10.07</v>
      </c>
      <c r="B17" s="1">
        <v>0.42299999999999999</v>
      </c>
      <c r="D17" s="1">
        <v>10.52</v>
      </c>
      <c r="E17" s="1">
        <v>0.41699999999999998</v>
      </c>
      <c r="G17" s="1">
        <v>6.78</v>
      </c>
      <c r="H17" s="1">
        <v>0.33400000000000002</v>
      </c>
      <c r="J17" s="1">
        <v>8.74</v>
      </c>
      <c r="K17" s="1">
        <v>0.42799999999999999</v>
      </c>
      <c r="M17" s="1">
        <v>9.94</v>
      </c>
      <c r="N17" s="1">
        <v>0.38200000000000001</v>
      </c>
    </row>
    <row r="18" spans="1:14" ht="15.75" customHeight="1" x14ac:dyDescent="0.15">
      <c r="A18" s="1">
        <v>6.2</v>
      </c>
      <c r="B18" s="1">
        <v>0.435</v>
      </c>
      <c r="D18" s="1">
        <v>5.75</v>
      </c>
      <c r="E18" s="1">
        <v>0.42899999999999999</v>
      </c>
      <c r="G18" s="1">
        <v>9.61</v>
      </c>
      <c r="H18" s="1">
        <v>0.34599999999999997</v>
      </c>
      <c r="J18" s="1">
        <v>7.91</v>
      </c>
      <c r="K18" s="1">
        <v>0.441</v>
      </c>
      <c r="M18" s="1">
        <v>3.21</v>
      </c>
      <c r="N18" s="1">
        <v>0.39400000000000002</v>
      </c>
    </row>
    <row r="19" spans="1:14" ht="15.75" customHeight="1" x14ac:dyDescent="0.15">
      <c r="A19" s="1">
        <v>6.8</v>
      </c>
      <c r="B19" s="1">
        <v>0.44700000000000001</v>
      </c>
      <c r="D19" s="1">
        <v>6.77</v>
      </c>
      <c r="E19" s="1">
        <v>0.441</v>
      </c>
      <c r="G19" s="1">
        <v>6.23</v>
      </c>
      <c r="H19" s="1">
        <v>0.35699999999999998</v>
      </c>
      <c r="J19" s="1">
        <v>5.54</v>
      </c>
      <c r="K19" s="1">
        <v>0.45200000000000001</v>
      </c>
      <c r="M19" s="1">
        <v>9.68</v>
      </c>
      <c r="N19" s="1">
        <v>0.40600000000000003</v>
      </c>
    </row>
    <row r="20" spans="1:14" ht="15.75" customHeight="1" x14ac:dyDescent="0.15">
      <c r="A20" s="1">
        <v>8.77</v>
      </c>
      <c r="B20" s="1">
        <v>0.45800000000000002</v>
      </c>
      <c r="D20" s="1">
        <v>8.75</v>
      </c>
      <c r="E20" s="1">
        <v>0.45200000000000001</v>
      </c>
      <c r="G20" s="1">
        <v>5.63</v>
      </c>
      <c r="H20" s="1">
        <v>0.36799999999999999</v>
      </c>
      <c r="J20" s="1">
        <v>8.81</v>
      </c>
      <c r="K20" s="1">
        <v>0.46300000000000002</v>
      </c>
      <c r="M20" s="1">
        <v>8.24</v>
      </c>
      <c r="N20" s="1">
        <v>0.41699999999999998</v>
      </c>
    </row>
    <row r="21" spans="1:14" ht="15.75" customHeight="1" x14ac:dyDescent="0.15">
      <c r="A21" s="1">
        <v>6.83</v>
      </c>
      <c r="B21" s="1">
        <v>0.46800000000000003</v>
      </c>
      <c r="D21" s="1">
        <v>5.74</v>
      </c>
      <c r="E21" s="1">
        <v>0.46200000000000002</v>
      </c>
      <c r="G21" s="1">
        <v>8.59</v>
      </c>
      <c r="H21" s="1">
        <v>0.378</v>
      </c>
      <c r="J21" s="1">
        <v>9.0399999999999991</v>
      </c>
      <c r="K21" s="1">
        <v>0.47399999999999998</v>
      </c>
      <c r="M21" s="1">
        <v>6.82</v>
      </c>
      <c r="N21" s="1">
        <v>0.42699999999999999</v>
      </c>
    </row>
    <row r="22" spans="1:14" ht="15.75" customHeight="1" x14ac:dyDescent="0.15">
      <c r="A22" s="1">
        <v>6.1</v>
      </c>
      <c r="B22" s="1">
        <v>0.47799999999999998</v>
      </c>
      <c r="D22" s="1">
        <v>7.06</v>
      </c>
      <c r="E22" s="1">
        <v>0.47199999999999998</v>
      </c>
      <c r="G22" s="1">
        <v>7.16</v>
      </c>
      <c r="H22" s="1">
        <v>0.38800000000000001</v>
      </c>
      <c r="J22" s="1">
        <v>6.01</v>
      </c>
      <c r="K22" s="1">
        <v>0.48299999999999998</v>
      </c>
      <c r="M22" s="1">
        <v>8.73</v>
      </c>
      <c r="N22" s="1">
        <v>0.437</v>
      </c>
    </row>
    <row r="23" spans="1:14" ht="15.75" customHeight="1" x14ac:dyDescent="0.15">
      <c r="A23" s="1">
        <v>10.11</v>
      </c>
      <c r="B23" s="1">
        <v>0.48699999999999999</v>
      </c>
      <c r="D23" s="1">
        <v>11.85</v>
      </c>
      <c r="E23" s="1">
        <v>0.48099999999999998</v>
      </c>
      <c r="G23" s="1">
        <v>8.73</v>
      </c>
      <c r="H23" s="1">
        <v>0.39700000000000002</v>
      </c>
      <c r="J23" s="1">
        <v>6.59</v>
      </c>
      <c r="K23" s="1">
        <v>0.49299999999999999</v>
      </c>
      <c r="M23" s="1">
        <v>6.89</v>
      </c>
      <c r="N23" s="1">
        <v>0.44700000000000001</v>
      </c>
    </row>
    <row r="24" spans="1:14" ht="15.75" customHeight="1" x14ac:dyDescent="0.15">
      <c r="A24" s="1">
        <v>8.9499999999999993</v>
      </c>
      <c r="B24" s="1">
        <v>0.496</v>
      </c>
      <c r="D24" s="1">
        <v>6</v>
      </c>
      <c r="E24" s="1">
        <v>0.49</v>
      </c>
      <c r="G24" s="1">
        <v>9.98</v>
      </c>
      <c r="H24" s="1">
        <v>0.40600000000000003</v>
      </c>
      <c r="J24" s="1">
        <v>8.31</v>
      </c>
      <c r="K24" s="1">
        <v>0.502</v>
      </c>
      <c r="M24" s="1">
        <v>4.5599999999999996</v>
      </c>
      <c r="N24" s="1">
        <v>0.45600000000000002</v>
      </c>
    </row>
    <row r="25" spans="1:14" ht="15.75" customHeight="1" x14ac:dyDescent="0.15">
      <c r="A25" s="1">
        <v>5.17</v>
      </c>
      <c r="B25" s="1">
        <v>0.504</v>
      </c>
      <c r="D25" s="1">
        <v>3.23</v>
      </c>
      <c r="E25" s="1">
        <v>0.498</v>
      </c>
      <c r="G25" s="1">
        <v>4.83</v>
      </c>
      <c r="H25" s="1">
        <v>0.41399999999999998</v>
      </c>
      <c r="J25" s="1">
        <v>7.82</v>
      </c>
      <c r="K25" s="1">
        <v>0.51100000000000001</v>
      </c>
      <c r="M25" s="1">
        <v>9.35</v>
      </c>
      <c r="N25" s="1">
        <v>0.46400000000000002</v>
      </c>
    </row>
    <row r="26" spans="1:14" ht="15.75" customHeight="1" x14ac:dyDescent="0.15">
      <c r="A26" s="1">
        <v>5.22</v>
      </c>
      <c r="B26" s="1">
        <v>0.51300000000000001</v>
      </c>
      <c r="D26" s="1">
        <v>7.78</v>
      </c>
      <c r="E26" s="1">
        <v>0.50700000000000001</v>
      </c>
      <c r="G26" s="1">
        <v>4.76</v>
      </c>
      <c r="H26" s="1">
        <v>0.42199999999999999</v>
      </c>
      <c r="J26" s="1">
        <v>6.88</v>
      </c>
      <c r="K26" s="1">
        <v>0.51900000000000002</v>
      </c>
      <c r="M26" s="1">
        <v>11.89</v>
      </c>
      <c r="N26" s="1">
        <v>0.47299999999999998</v>
      </c>
    </row>
    <row r="27" spans="1:14" ht="15.75" customHeight="1" x14ac:dyDescent="0.15">
      <c r="A27" s="1">
        <v>8.52</v>
      </c>
      <c r="B27" s="1">
        <v>0.52100000000000002</v>
      </c>
      <c r="D27" s="1">
        <v>10</v>
      </c>
      <c r="E27" s="1">
        <v>0.51500000000000001</v>
      </c>
      <c r="G27" s="1">
        <v>9.02</v>
      </c>
      <c r="H27" s="1">
        <v>0.43</v>
      </c>
      <c r="J27" s="1">
        <v>7.43</v>
      </c>
      <c r="K27" s="1">
        <v>0.52700000000000002</v>
      </c>
      <c r="M27" s="1">
        <v>6.93</v>
      </c>
      <c r="N27" s="1">
        <v>0.48099999999999998</v>
      </c>
    </row>
    <row r="28" spans="1:14" ht="15.75" customHeight="1" x14ac:dyDescent="0.15">
      <c r="A28" s="1">
        <v>6.38</v>
      </c>
      <c r="B28" s="1">
        <v>0.52800000000000002</v>
      </c>
      <c r="D28" s="1">
        <v>5.36</v>
      </c>
      <c r="E28" s="1">
        <v>0.52300000000000002</v>
      </c>
      <c r="G28" s="1">
        <v>7.79</v>
      </c>
      <c r="H28" s="1">
        <v>0.438</v>
      </c>
      <c r="J28" s="1">
        <v>7.98</v>
      </c>
      <c r="K28" s="1">
        <v>0.53500000000000003</v>
      </c>
      <c r="M28" s="1">
        <v>1.99</v>
      </c>
      <c r="N28" s="1">
        <v>0.48799999999999999</v>
      </c>
    </row>
    <row r="29" spans="1:14" ht="15.75" customHeight="1" x14ac:dyDescent="0.15">
      <c r="A29" s="1">
        <v>6</v>
      </c>
      <c r="B29" s="1">
        <v>0.53600000000000003</v>
      </c>
      <c r="D29" s="1">
        <v>6.82</v>
      </c>
      <c r="E29" s="1">
        <v>0.53</v>
      </c>
      <c r="G29" s="1">
        <v>3.35</v>
      </c>
      <c r="H29" s="1">
        <v>0.44600000000000001</v>
      </c>
      <c r="J29" s="1">
        <v>6.62</v>
      </c>
      <c r="K29" s="1">
        <v>0.54200000000000004</v>
      </c>
      <c r="M29" s="1">
        <v>6.06</v>
      </c>
      <c r="N29" s="1">
        <v>0.496</v>
      </c>
    </row>
    <row r="30" spans="1:14" ht="15.75" customHeight="1" x14ac:dyDescent="0.15">
      <c r="A30" s="1">
        <v>1.25</v>
      </c>
      <c r="B30" s="1">
        <v>0.54400000000000004</v>
      </c>
      <c r="D30" s="1">
        <v>3.38</v>
      </c>
      <c r="E30" s="1">
        <v>0.53800000000000003</v>
      </c>
      <c r="M30" s="1">
        <v>5.42</v>
      </c>
      <c r="N30" s="1">
        <v>0.503</v>
      </c>
    </row>
    <row r="32" spans="1:14" ht="15.75" customHeight="1" x14ac:dyDescent="0.15">
      <c r="A32" s="4">
        <f>AVERAGE(A1:A30)</f>
        <v>7</v>
      </c>
      <c r="D32" s="4">
        <f>AVERAGE(D1:D30)</f>
        <v>7.1331578947368426</v>
      </c>
      <c r="G32" s="4">
        <f>AVERAGE(G1:G30)</f>
        <v>7.2538888888888904</v>
      </c>
      <c r="J32" s="4">
        <f>AVERAGE(J11:J29)</f>
        <v>7.3788888888888904</v>
      </c>
      <c r="M32" s="4">
        <f>AVERAGE(M1:M30)</f>
        <v>7.1884210526315764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32"/>
  <sheetViews>
    <sheetView workbookViewId="0"/>
  </sheetViews>
  <sheetFormatPr baseColWidth="10" defaultColWidth="12.6640625" defaultRowHeight="15.75" customHeight="1" x14ac:dyDescent="0.15"/>
  <sheetData>
    <row r="1" spans="1:14" ht="15.75" customHeight="1" x14ac:dyDescent="0.15">
      <c r="A1" s="1" t="s">
        <v>11</v>
      </c>
      <c r="B1" s="1" t="s">
        <v>12</v>
      </c>
      <c r="C1" s="1" t="s">
        <v>13</v>
      </c>
    </row>
    <row r="2" spans="1:14" ht="15.75" customHeight="1" x14ac:dyDescent="0.15">
      <c r="A2" s="1" t="s">
        <v>14</v>
      </c>
      <c r="B2" s="1" t="s">
        <v>15</v>
      </c>
      <c r="C2" s="1"/>
    </row>
    <row r="3" spans="1:14" ht="15.75" customHeight="1" x14ac:dyDescent="0.15">
      <c r="A3" s="1" t="s">
        <v>76</v>
      </c>
      <c r="B3" s="1" t="s">
        <v>77</v>
      </c>
      <c r="C3" s="1" t="s">
        <v>65</v>
      </c>
    </row>
    <row r="8" spans="1:14" ht="15.75" customHeight="1" x14ac:dyDescent="0.15">
      <c r="A8" s="1" t="s">
        <v>19</v>
      </c>
    </row>
    <row r="9" spans="1:14" ht="15.75" customHeight="1" x14ac:dyDescent="0.15">
      <c r="A9" s="1" t="s">
        <v>20</v>
      </c>
      <c r="D9" s="1" t="s">
        <v>21</v>
      </c>
      <c r="G9" s="1" t="s">
        <v>22</v>
      </c>
      <c r="J9" s="1" t="s">
        <v>23</v>
      </c>
      <c r="M9" s="1" t="s">
        <v>24</v>
      </c>
    </row>
    <row r="10" spans="1:14" ht="15.75" customHeight="1" x14ac:dyDescent="0.15">
      <c r="A10" s="1" t="s">
        <v>78</v>
      </c>
      <c r="B10" s="1" t="s">
        <v>26</v>
      </c>
      <c r="D10" s="1" t="s">
        <v>79</v>
      </c>
      <c r="E10" s="1" t="s">
        <v>26</v>
      </c>
      <c r="G10" s="1" t="s">
        <v>80</v>
      </c>
      <c r="H10" s="1" t="s">
        <v>26</v>
      </c>
      <c r="J10" s="1" t="s">
        <v>81</v>
      </c>
      <c r="K10" s="1" t="s">
        <v>26</v>
      </c>
      <c r="M10" s="1" t="s">
        <v>82</v>
      </c>
      <c r="N10" s="1" t="s">
        <v>26</v>
      </c>
    </row>
    <row r="11" spans="1:14" ht="15.75" customHeight="1" x14ac:dyDescent="0.15">
      <c r="A11" s="1" t="s">
        <v>31</v>
      </c>
      <c r="B11" s="1" t="s">
        <v>32</v>
      </c>
      <c r="D11" s="1" t="s">
        <v>31</v>
      </c>
      <c r="E11" s="1" t="s">
        <v>32</v>
      </c>
      <c r="G11" s="1" t="s">
        <v>31</v>
      </c>
      <c r="H11" s="1" t="s">
        <v>32</v>
      </c>
      <c r="J11" s="1" t="s">
        <v>31</v>
      </c>
      <c r="K11" s="1" t="s">
        <v>32</v>
      </c>
      <c r="M11" s="1" t="s">
        <v>31</v>
      </c>
      <c r="N11" s="1" t="s">
        <v>32</v>
      </c>
    </row>
    <row r="12" spans="1:14" ht="15.75" customHeight="1" x14ac:dyDescent="0.15">
      <c r="A12" s="1">
        <v>4.3899999999999997</v>
      </c>
      <c r="B12" s="1">
        <v>0.35699999999999998</v>
      </c>
      <c r="D12" s="1">
        <v>5.03</v>
      </c>
      <c r="E12" s="1">
        <v>0.32</v>
      </c>
      <c r="G12" s="1">
        <v>4.6900000000000004</v>
      </c>
      <c r="H12" s="1">
        <v>0.153</v>
      </c>
      <c r="J12" s="1">
        <v>4.51</v>
      </c>
      <c r="K12" s="1">
        <v>0.41699999999999998</v>
      </c>
      <c r="M12" s="1">
        <v>4.67</v>
      </c>
      <c r="N12" s="1">
        <v>0.29499999999999998</v>
      </c>
    </row>
    <row r="13" spans="1:14" ht="15.75" customHeight="1" x14ac:dyDescent="0.15">
      <c r="A13" s="1">
        <v>5.26</v>
      </c>
      <c r="B13" s="1">
        <v>0.38900000000000001</v>
      </c>
      <c r="D13" s="1">
        <v>4.2</v>
      </c>
      <c r="E13" s="1">
        <v>0.35699999999999998</v>
      </c>
      <c r="G13" s="1">
        <v>5.19</v>
      </c>
      <c r="H13" s="1">
        <v>0.187</v>
      </c>
      <c r="J13" s="1">
        <v>5.77</v>
      </c>
      <c r="K13" s="1">
        <v>0.44600000000000001</v>
      </c>
      <c r="M13" s="1">
        <v>5.05</v>
      </c>
      <c r="N13" s="1">
        <v>0.33</v>
      </c>
    </row>
    <row r="14" spans="1:14" ht="15.75" customHeight="1" x14ac:dyDescent="0.15">
      <c r="A14" s="1">
        <v>4.3099999999999996</v>
      </c>
      <c r="B14" s="1">
        <v>0.41299999999999998</v>
      </c>
      <c r="D14" s="1">
        <v>4.9400000000000004</v>
      </c>
      <c r="E14" s="1">
        <v>0.38300000000000001</v>
      </c>
      <c r="G14" s="1">
        <v>3.21</v>
      </c>
      <c r="H14" s="1">
        <v>0.21199999999999999</v>
      </c>
      <c r="J14" s="1">
        <v>3.36</v>
      </c>
      <c r="K14" s="1">
        <v>0.46899999999999997</v>
      </c>
      <c r="M14" s="1">
        <v>3.91</v>
      </c>
      <c r="N14" s="1">
        <v>0.35599999999999998</v>
      </c>
    </row>
    <row r="15" spans="1:14" ht="15.75" customHeight="1" x14ac:dyDescent="0.15">
      <c r="A15" s="1">
        <v>4.49</v>
      </c>
      <c r="B15" s="1">
        <v>0.434</v>
      </c>
      <c r="D15" s="1">
        <v>4.78</v>
      </c>
      <c r="E15" s="1">
        <v>0.40500000000000003</v>
      </c>
      <c r="G15" s="1">
        <v>7.12</v>
      </c>
      <c r="H15" s="1">
        <v>0.23300000000000001</v>
      </c>
      <c r="J15" s="1">
        <v>6.11</v>
      </c>
      <c r="K15" s="1">
        <v>0.48899999999999999</v>
      </c>
      <c r="M15" s="1">
        <v>5.48</v>
      </c>
      <c r="N15" s="1">
        <v>0.377</v>
      </c>
    </row>
    <row r="16" spans="1:14" ht="15.75" customHeight="1" x14ac:dyDescent="0.15">
      <c r="A16" s="1">
        <v>4.8499999999999996</v>
      </c>
      <c r="B16" s="1">
        <v>0.45300000000000001</v>
      </c>
      <c r="D16" s="1">
        <v>4.63</v>
      </c>
      <c r="E16" s="1">
        <v>0.42299999999999999</v>
      </c>
      <c r="G16" s="1">
        <v>1.06</v>
      </c>
      <c r="H16" s="1">
        <v>0.251</v>
      </c>
      <c r="J16" s="1">
        <v>3.01</v>
      </c>
      <c r="K16" s="1">
        <v>0.50700000000000001</v>
      </c>
      <c r="M16" s="1">
        <v>3.78</v>
      </c>
      <c r="N16" s="1">
        <v>0.39600000000000002</v>
      </c>
    </row>
    <row r="17" spans="1:14" ht="15.75" customHeight="1" x14ac:dyDescent="0.15">
      <c r="A17" s="1">
        <v>4.5199999999999996</v>
      </c>
      <c r="B17" s="1">
        <v>0.46899999999999997</v>
      </c>
      <c r="D17" s="1">
        <v>4.8</v>
      </c>
      <c r="E17" s="1">
        <v>0.44</v>
      </c>
      <c r="G17" s="1">
        <v>8.1300000000000008</v>
      </c>
      <c r="H17" s="1">
        <v>0.26800000000000002</v>
      </c>
      <c r="J17" s="1">
        <v>6.53</v>
      </c>
      <c r="K17" s="1">
        <v>0.52300000000000002</v>
      </c>
      <c r="M17" s="1">
        <v>6.25</v>
      </c>
      <c r="N17" s="1">
        <v>0.41299999999999998</v>
      </c>
    </row>
    <row r="18" spans="1:14" ht="15.75" customHeight="1" x14ac:dyDescent="0.15">
      <c r="A18" s="1">
        <v>5.44</v>
      </c>
      <c r="B18" s="1">
        <v>0.48499999999999999</v>
      </c>
      <c r="D18" s="1">
        <v>4.66</v>
      </c>
      <c r="E18" s="1">
        <v>0.45600000000000002</v>
      </c>
      <c r="G18" s="1">
        <v>4.43</v>
      </c>
      <c r="H18" s="1">
        <v>0.28299999999999997</v>
      </c>
      <c r="J18" s="1">
        <v>4.0999999999999996</v>
      </c>
      <c r="K18" s="1">
        <v>0.53800000000000003</v>
      </c>
      <c r="M18" s="1">
        <v>3.48</v>
      </c>
      <c r="N18" s="1">
        <v>0.42799999999999999</v>
      </c>
    </row>
    <row r="19" spans="1:14" ht="15.75" customHeight="1" x14ac:dyDescent="0.15">
      <c r="A19" s="1">
        <v>4.49</v>
      </c>
      <c r="B19" s="1">
        <v>0.499</v>
      </c>
      <c r="D19" s="1">
        <v>4.7</v>
      </c>
      <c r="E19" s="1">
        <v>0.47</v>
      </c>
      <c r="G19" s="1">
        <v>1.2</v>
      </c>
      <c r="H19" s="1">
        <v>0.29799999999999999</v>
      </c>
      <c r="J19" s="1">
        <v>2.42</v>
      </c>
      <c r="K19" s="1">
        <v>0.55200000000000005</v>
      </c>
      <c r="M19" s="1">
        <v>4.04</v>
      </c>
      <c r="N19" s="1">
        <v>0.443</v>
      </c>
    </row>
    <row r="20" spans="1:14" ht="15.75" customHeight="1" x14ac:dyDescent="0.15">
      <c r="A20" s="1">
        <v>2.95</v>
      </c>
      <c r="B20" s="1">
        <v>0.51200000000000001</v>
      </c>
      <c r="D20" s="1">
        <v>4.58</v>
      </c>
      <c r="E20" s="1">
        <v>0.48399999999999999</v>
      </c>
      <c r="G20" s="1">
        <v>8.36</v>
      </c>
      <c r="H20" s="1">
        <v>0.311</v>
      </c>
      <c r="J20" s="1">
        <v>7.86</v>
      </c>
      <c r="K20" s="1">
        <v>0.56599999999999995</v>
      </c>
      <c r="M20" s="1">
        <v>6.83</v>
      </c>
      <c r="N20" s="1">
        <v>0.45600000000000002</v>
      </c>
    </row>
    <row r="21" spans="1:14" ht="15.75" customHeight="1" x14ac:dyDescent="0.15">
      <c r="A21" s="1">
        <v>7.81</v>
      </c>
      <c r="B21" s="1">
        <v>0.52500000000000002</v>
      </c>
      <c r="D21" s="1">
        <v>4.76</v>
      </c>
      <c r="E21" s="1">
        <v>0.497</v>
      </c>
      <c r="G21" s="1">
        <v>4.62</v>
      </c>
      <c r="H21" s="1">
        <v>0.32400000000000001</v>
      </c>
      <c r="J21" s="1">
        <v>4.76</v>
      </c>
      <c r="K21" s="1">
        <v>0.57799999999999996</v>
      </c>
      <c r="M21" s="1">
        <v>4.3499999999999996</v>
      </c>
      <c r="N21" s="1">
        <v>0.46899999999999997</v>
      </c>
    </row>
    <row r="22" spans="1:14" ht="15.75" customHeight="1" x14ac:dyDescent="0.15">
      <c r="A22" s="1">
        <v>3.68</v>
      </c>
      <c r="B22" s="1">
        <v>0.53700000000000003</v>
      </c>
      <c r="D22" s="1">
        <v>4.92</v>
      </c>
      <c r="E22" s="1">
        <v>0.50900000000000001</v>
      </c>
      <c r="G22" s="1">
        <v>1.9</v>
      </c>
      <c r="H22" s="1">
        <v>0.33600000000000002</v>
      </c>
      <c r="J22" s="1">
        <v>0.6</v>
      </c>
      <c r="K22" s="1">
        <v>0.59</v>
      </c>
      <c r="M22" s="1">
        <v>2.4900000000000002</v>
      </c>
      <c r="N22" s="1">
        <v>0.48099999999999998</v>
      </c>
    </row>
    <row r="23" spans="1:14" ht="15.75" customHeight="1" x14ac:dyDescent="0.15">
      <c r="A23" s="1">
        <v>1.84</v>
      </c>
      <c r="B23" s="1">
        <v>0.54900000000000004</v>
      </c>
      <c r="D23" s="1">
        <v>3.86</v>
      </c>
      <c r="E23" s="1">
        <v>0.52100000000000002</v>
      </c>
      <c r="G23" s="1">
        <v>7.15</v>
      </c>
      <c r="H23" s="1">
        <v>0.34799999999999998</v>
      </c>
      <c r="J23" s="1">
        <v>5.27</v>
      </c>
      <c r="K23" s="1">
        <v>0.60199999999999998</v>
      </c>
      <c r="M23" s="1">
        <v>5.55</v>
      </c>
      <c r="N23" s="1">
        <v>0.49299999999999999</v>
      </c>
    </row>
    <row r="24" spans="1:14" ht="15.75" customHeight="1" x14ac:dyDescent="0.15">
      <c r="A24" s="1">
        <v>9.02</v>
      </c>
      <c r="B24" s="1">
        <v>0.56000000000000005</v>
      </c>
      <c r="D24" s="1">
        <v>3.89</v>
      </c>
      <c r="E24" s="1">
        <v>0.53200000000000003</v>
      </c>
      <c r="G24" s="1">
        <v>5.48</v>
      </c>
      <c r="H24" s="1">
        <v>0.35899999999999999</v>
      </c>
      <c r="J24" s="1">
        <v>8.51</v>
      </c>
      <c r="K24" s="1">
        <v>0.61299999999999999</v>
      </c>
      <c r="M24" s="1">
        <v>6.81</v>
      </c>
      <c r="N24" s="1">
        <v>0.504</v>
      </c>
    </row>
    <row r="25" spans="1:14" ht="15.75" customHeight="1" x14ac:dyDescent="0.15">
      <c r="A25" s="1">
        <v>2.88</v>
      </c>
      <c r="B25" s="1">
        <v>0.57099999999999995</v>
      </c>
      <c r="D25" s="1">
        <v>6.14</v>
      </c>
      <c r="E25" s="1">
        <v>0.54300000000000004</v>
      </c>
      <c r="G25" s="1">
        <v>0.75</v>
      </c>
      <c r="H25" s="1">
        <v>0.37</v>
      </c>
      <c r="J25" s="1">
        <v>2.75</v>
      </c>
      <c r="K25" s="1">
        <v>0.623</v>
      </c>
      <c r="M25" s="1">
        <v>3.54</v>
      </c>
      <c r="N25" s="1">
        <v>0.51500000000000001</v>
      </c>
    </row>
    <row r="26" spans="1:14" ht="15.75" customHeight="1" x14ac:dyDescent="0.15">
      <c r="A26" s="1">
        <v>1.23</v>
      </c>
      <c r="B26" s="1">
        <v>0.58099999999999996</v>
      </c>
      <c r="D26" s="1">
        <v>5.51</v>
      </c>
      <c r="E26" s="1">
        <v>0.55400000000000005</v>
      </c>
      <c r="G26" s="1">
        <v>5.78</v>
      </c>
      <c r="H26" s="1">
        <v>0.38100000000000001</v>
      </c>
      <c r="J26" s="1">
        <v>0.06</v>
      </c>
      <c r="K26" s="1">
        <v>0.63400000000000001</v>
      </c>
      <c r="M26" s="1">
        <v>2.21</v>
      </c>
      <c r="N26" s="1">
        <v>0.52500000000000002</v>
      </c>
    </row>
    <row r="27" spans="1:14" ht="15.75" customHeight="1" x14ac:dyDescent="0.15">
      <c r="A27" s="1">
        <v>8.58</v>
      </c>
      <c r="B27" s="1">
        <v>0.59099999999999997</v>
      </c>
      <c r="D27" s="1">
        <v>2.76</v>
      </c>
      <c r="E27" s="1">
        <v>0.56399999999999995</v>
      </c>
      <c r="G27" s="1">
        <v>9.48</v>
      </c>
      <c r="H27" s="1">
        <v>0.39100000000000001</v>
      </c>
      <c r="J27" s="1">
        <v>10.35</v>
      </c>
      <c r="K27" s="1">
        <v>0.64400000000000002</v>
      </c>
      <c r="M27" s="1">
        <v>5.97</v>
      </c>
      <c r="N27" s="1">
        <v>0.53600000000000003</v>
      </c>
    </row>
    <row r="28" spans="1:14" ht="15.75" customHeight="1" x14ac:dyDescent="0.15">
      <c r="A28" s="1">
        <v>7.01</v>
      </c>
      <c r="B28" s="1">
        <v>0.60099999999999998</v>
      </c>
      <c r="D28" s="1">
        <v>2.78</v>
      </c>
      <c r="E28" s="1">
        <v>0.57399999999999995</v>
      </c>
      <c r="G28" s="1">
        <v>2.3199999999999998</v>
      </c>
      <c r="H28" s="1">
        <v>0.4</v>
      </c>
      <c r="J28" s="1">
        <v>28.62</v>
      </c>
      <c r="K28" s="1">
        <v>0.65300000000000002</v>
      </c>
      <c r="M28" s="1">
        <v>6.67</v>
      </c>
      <c r="N28" s="1">
        <v>0.54500000000000004</v>
      </c>
    </row>
    <row r="29" spans="1:14" ht="15.75" customHeight="1" x14ac:dyDescent="0.15">
      <c r="D29" s="1">
        <v>6.45</v>
      </c>
      <c r="E29" s="1">
        <v>0.58299999999999996</v>
      </c>
      <c r="J29" s="1">
        <v>4.5</v>
      </c>
      <c r="K29" s="1">
        <v>0.66200000000000003</v>
      </c>
      <c r="M29" s="1">
        <v>3.31</v>
      </c>
      <c r="N29" s="1">
        <v>0.55500000000000005</v>
      </c>
    </row>
    <row r="30" spans="1:14" ht="15.75" customHeight="1" x14ac:dyDescent="0.15">
      <c r="D30" s="1">
        <v>0.86</v>
      </c>
      <c r="E30" s="1">
        <v>0.59299999999999997</v>
      </c>
      <c r="M30" s="1">
        <v>0</v>
      </c>
      <c r="N30" s="1">
        <v>0.56399999999999995</v>
      </c>
    </row>
    <row r="32" spans="1:14" ht="15.75" customHeight="1" x14ac:dyDescent="0.15">
      <c r="A32" s="4">
        <f>AVERAGE(A11:A28)</f>
        <v>4.8676470588235299</v>
      </c>
      <c r="D32" s="4">
        <f>AVERAGE(D11:D30)</f>
        <v>4.4342105263157903</v>
      </c>
      <c r="G32" s="4">
        <f>AVERAGE(G11:G30)</f>
        <v>4.7570588235294116</v>
      </c>
      <c r="J32" s="4">
        <f>AVERAGE(J11:J29)</f>
        <v>6.0605555555555561</v>
      </c>
      <c r="M32" s="4">
        <f>AVERAGE(M1:M30)</f>
        <v>4.4415789473684208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Averages</vt:lpstr>
      <vt:lpstr>Trial 1 sum</vt:lpstr>
      <vt:lpstr>trial 2 sum</vt:lpstr>
      <vt:lpstr>trial 3 sum</vt:lpstr>
      <vt:lpstr>trial 4 sum</vt:lpstr>
      <vt:lpstr>trial 5 sum</vt:lpstr>
      <vt:lpstr>Trial 1 diff</vt:lpstr>
      <vt:lpstr>Trial 2 diff</vt:lpstr>
      <vt:lpstr>Trial 3 diff</vt:lpstr>
      <vt:lpstr>Trial 4 diff</vt:lpstr>
      <vt:lpstr>Trial 5 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Cieran Wong</cp:lastModifiedBy>
  <dcterms:created xsi:type="dcterms:W3CDTF">2022-10-06T07:38:45Z</dcterms:created>
  <dcterms:modified xsi:type="dcterms:W3CDTF">2022-10-07T04:10:10Z</dcterms:modified>
</cp:coreProperties>
</file>