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University Files\3rd Term\Info and Communication Tech's\Lab4\"/>
    </mc:Choice>
  </mc:AlternateContent>
  <xr:revisionPtr revIDLastSave="0" documentId="13_ncr:1_{57AB782B-D4A6-4081-8868-7EC8E26C47B7}" xr6:coauthVersionLast="47" xr6:coauthVersionMax="47" xr10:uidLastSave="{00000000-0000-0000-0000-000000000000}"/>
  <bookViews>
    <workbookView xWindow="20652" yWindow="6840" windowWidth="2388" windowHeight="5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E23" i="1"/>
  <c r="E22" i="1"/>
  <c r="E20" i="1"/>
  <c r="E21" i="1"/>
  <c r="D20" i="1"/>
  <c r="C43" i="1"/>
  <c r="D43" i="1" s="1"/>
  <c r="E43" i="1" s="1"/>
  <c r="F43" i="1" s="1"/>
  <c r="C42" i="1"/>
  <c r="D42" i="1" s="1"/>
  <c r="E42" i="1" s="1"/>
  <c r="F42" i="1" s="1"/>
  <c r="C41" i="1"/>
  <c r="D41" i="1" s="1"/>
  <c r="E41" i="1" s="1"/>
  <c r="F41" i="1" s="1"/>
  <c r="C40" i="1"/>
  <c r="D40" i="1" s="1"/>
  <c r="E40" i="1" s="1"/>
  <c r="F40" i="1" s="1"/>
  <c r="D24" i="1" s="1"/>
  <c r="C39" i="1"/>
  <c r="D39" i="1" s="1"/>
  <c r="E39" i="1" s="1"/>
  <c r="F39" i="1" s="1"/>
  <c r="C38" i="1"/>
  <c r="D38" i="1" s="1"/>
  <c r="E38" i="1" s="1"/>
  <c r="F38" i="1" s="1"/>
  <c r="C37" i="1"/>
  <c r="D37" i="1" s="1"/>
  <c r="E37" i="1" s="1"/>
  <c r="F37" i="1" s="1"/>
  <c r="C36" i="1"/>
  <c r="D36" i="1" s="1"/>
  <c r="E36" i="1" s="1"/>
  <c r="F36" i="1" s="1"/>
  <c r="C35" i="1"/>
  <c r="D35" i="1" s="1"/>
  <c r="E35" i="1" s="1"/>
  <c r="F35" i="1" s="1"/>
  <c r="C34" i="1"/>
  <c r="D34" i="1" s="1"/>
  <c r="E34" i="1" s="1"/>
  <c r="F34" i="1" s="1"/>
  <c r="C33" i="1"/>
  <c r="D33" i="1" s="1"/>
  <c r="E33" i="1" s="1"/>
  <c r="F33" i="1" s="1"/>
  <c r="C32" i="1"/>
  <c r="D32" i="1" s="1"/>
  <c r="E32" i="1" s="1"/>
  <c r="F32" i="1" s="1"/>
  <c r="C31" i="1"/>
  <c r="D31" i="1" s="1"/>
  <c r="E31" i="1" s="1"/>
  <c r="F31" i="1" s="1"/>
  <c r="C30" i="1"/>
  <c r="D30" i="1" s="1"/>
  <c r="E30" i="1" s="1"/>
  <c r="F30" i="1" s="1"/>
  <c r="C29" i="1"/>
  <c r="D29" i="1" s="1"/>
  <c r="E29" i="1" s="1"/>
  <c r="F29" i="1" s="1"/>
  <c r="C28" i="1"/>
  <c r="D28" i="1" s="1"/>
  <c r="E28" i="1" s="1"/>
  <c r="F28" i="1" s="1"/>
  <c r="E13" i="1"/>
  <c r="E14" i="1"/>
  <c r="E15" i="1"/>
  <c r="E16" i="1"/>
  <c r="E12" i="1"/>
  <c r="E5" i="1"/>
  <c r="E6" i="1"/>
  <c r="E7" i="1"/>
  <c r="E8" i="1"/>
  <c r="E4" i="1"/>
  <c r="D5" i="1"/>
  <c r="D6" i="1"/>
  <c r="D7" i="1"/>
  <c r="D8" i="1"/>
  <c r="D4" i="1"/>
  <c r="D22" i="1" l="1"/>
  <c r="F22" i="1" s="1"/>
  <c r="D21" i="1"/>
  <c r="D23" i="1"/>
  <c r="F23" i="1" s="1"/>
  <c r="F24" i="1"/>
  <c r="F21" i="1"/>
  <c r="F20" i="1"/>
</calcChain>
</file>

<file path=xl/sharedStrings.xml><?xml version="1.0" encoding="utf-8"?>
<sst xmlns="http://schemas.openxmlformats.org/spreadsheetml/2006/main" count="34" uniqueCount="34">
  <si>
    <t>Дата сдачи дома в эксплуатацию</t>
  </si>
  <si>
    <t>Адрес (Улица-Дом)</t>
  </si>
  <si>
    <t>Капитальный ремонд</t>
  </si>
  <si>
    <t>ул. Белорусская, дом 2</t>
  </si>
  <si>
    <t>ул. Школьная, дом 5</t>
  </si>
  <si>
    <t>ул. Набережная, дом 57</t>
  </si>
  <si>
    <t>ул. Вокзальная, дом 5/1</t>
  </si>
  <si>
    <t>ул. Космонавтов, дом 7</t>
  </si>
  <si>
    <t>Страна</t>
  </si>
  <si>
    <t>Город</t>
  </si>
  <si>
    <t>Улица</t>
  </si>
  <si>
    <t>СТРАНА-Город-Улица</t>
  </si>
  <si>
    <t>Россия</t>
  </si>
  <si>
    <t>Украина</t>
  </si>
  <si>
    <t>Беларусь</t>
  </si>
  <si>
    <t>Германия</t>
  </si>
  <si>
    <t>Франция</t>
  </si>
  <si>
    <t>Москва</t>
  </si>
  <si>
    <t>Киев</t>
  </si>
  <si>
    <t>Минск</t>
  </si>
  <si>
    <t>Берлин</t>
  </si>
  <si>
    <t>Париж</t>
  </si>
  <si>
    <t>Пирогова</t>
  </si>
  <si>
    <t>Стомина</t>
  </si>
  <si>
    <t>Бумагова</t>
  </si>
  <si>
    <t>Центральная</t>
  </si>
  <si>
    <t>Товарная</t>
  </si>
  <si>
    <t>Дата базового периода</t>
  </si>
  <si>
    <t>Оклад</t>
  </si>
  <si>
    <t>Кол-во отпускных дней</t>
  </si>
  <si>
    <t>Сумма компенсации за неиспользованный отпуск</t>
  </si>
  <si>
    <t>Адрес (ул. Название, дом N)</t>
  </si>
  <si>
    <t>Дневная ставка</t>
  </si>
  <si>
    <t>Праздники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</si>
</sst>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3"/>
  <sheetViews>
    <sheetView tabSelected="1" topLeftCell="A14" zoomScale="69" zoomScaleNormal="85" workbookViewId="0">
      <selection activeCell="D26" sqref="D26"/>
    </sheetView>
  </sheetViews>
  <sheetFormatPr defaultRowHeight="14.4" x14ac:dyDescent="0.3"/>
  <cols>
    <col min="1" max="1" width="8.88671875" style="1"/>
    <col min="2" max="2" width="27.77734375" style="1" customWidth="1"/>
    <col min="3" max="3" width="17.109375" style="1" customWidth="1"/>
    <col min="4" max="4" width="23.5546875" style="1" customWidth="1"/>
    <col min="5" max="5" width="32.33203125" style="1" customWidth="1"/>
    <col min="6" max="6" width="26.77734375" style="1" customWidth="1"/>
    <col min="7" max="7" width="26.33203125" style="1" customWidth="1"/>
    <col min="8" max="16384" width="8.88671875" style="1"/>
  </cols>
  <sheetData>
    <row r="2" spans="2:5" ht="15" thickBot="1" x14ac:dyDescent="0.35"/>
    <row r="3" spans="2:5" ht="31.2" customHeight="1" thickBot="1" x14ac:dyDescent="0.35">
      <c r="B3" s="6" t="s">
        <v>31</v>
      </c>
      <c r="C3" s="7" t="s">
        <v>0</v>
      </c>
      <c r="D3" s="7" t="s">
        <v>1</v>
      </c>
      <c r="E3" s="8" t="s">
        <v>2</v>
      </c>
    </row>
    <row r="4" spans="2:5" x14ac:dyDescent="0.3">
      <c r="B4" s="3" t="s">
        <v>3</v>
      </c>
      <c r="C4" s="9">
        <v>37905</v>
      </c>
      <c r="D4" s="4" t="str">
        <f>SUBSTITUTE(LEFT(B4,SEARCH(",",B4)-1), "ул. ","") &amp; "-" &amp; RIGHT(B4,LEN(B4)-SEARCH("дом ",B4)-3)</f>
        <v>Белорусская-2</v>
      </c>
      <c r="E4" s="5" t="str">
        <f ca="1">IF(OR(TODAY()-C4&gt;7300,C4=""),"кап.рем","")</f>
        <v>кап.рем</v>
      </c>
    </row>
    <row r="5" spans="2:5" x14ac:dyDescent="0.3">
      <c r="B5" s="10" t="s">
        <v>4</v>
      </c>
      <c r="C5" s="11">
        <v>38271</v>
      </c>
      <c r="D5" s="2" t="str">
        <f t="shared" ref="D5:D8" si="0">SUBSTITUTE(LEFT(B5,SEARCH(",",B5)-1), "ул. ","") &amp; "-" &amp; RIGHT(B5,LEN(B5)-SEARCH("дом ",B5)-3)</f>
        <v>Школьная-5</v>
      </c>
      <c r="E5" s="12" t="str">
        <f t="shared" ref="E5:E8" ca="1" si="1">IF(OR(TODAY()-C5&gt;7300,C5=""),"кап.рем","")</f>
        <v>кап.рем</v>
      </c>
    </row>
    <row r="6" spans="2:5" x14ac:dyDescent="0.3">
      <c r="B6" s="10" t="s">
        <v>5</v>
      </c>
      <c r="C6" s="11">
        <v>38636</v>
      </c>
      <c r="D6" s="2" t="str">
        <f t="shared" si="0"/>
        <v>Набережная-57</v>
      </c>
      <c r="E6" s="12" t="str">
        <f t="shared" ca="1" si="1"/>
        <v/>
      </c>
    </row>
    <row r="7" spans="2:5" x14ac:dyDescent="0.3">
      <c r="B7" s="10" t="s">
        <v>6</v>
      </c>
      <c r="C7" s="11">
        <v>38301</v>
      </c>
      <c r="D7" s="2" t="str">
        <f t="shared" si="0"/>
        <v>Вокзальная-5/1</v>
      </c>
      <c r="E7" s="12" t="str">
        <f t="shared" ca="1" si="1"/>
        <v>кап.рем</v>
      </c>
    </row>
    <row r="8" spans="2:5" ht="15" thickBot="1" x14ac:dyDescent="0.35">
      <c r="B8" s="13" t="s">
        <v>7</v>
      </c>
      <c r="C8" s="14">
        <v>37935</v>
      </c>
      <c r="D8" s="15" t="str">
        <f t="shared" si="0"/>
        <v>Космонавтов-7</v>
      </c>
      <c r="E8" s="16" t="str">
        <f t="shared" ca="1" si="1"/>
        <v>кап.рем</v>
      </c>
    </row>
    <row r="10" spans="2:5" ht="15" thickBot="1" x14ac:dyDescent="0.35"/>
    <row r="11" spans="2:5" ht="19.8" customHeight="1" thickBot="1" x14ac:dyDescent="0.35">
      <c r="B11" s="6" t="s">
        <v>8</v>
      </c>
      <c r="C11" s="7" t="s">
        <v>9</v>
      </c>
      <c r="D11" s="7" t="s">
        <v>10</v>
      </c>
      <c r="E11" s="8" t="s">
        <v>11</v>
      </c>
    </row>
    <row r="12" spans="2:5" ht="18.600000000000001" customHeight="1" x14ac:dyDescent="0.3">
      <c r="B12" s="17" t="s">
        <v>12</v>
      </c>
      <c r="C12" s="18" t="s">
        <v>17</v>
      </c>
      <c r="D12" s="18" t="s">
        <v>22</v>
      </c>
      <c r="E12" s="19" t="str">
        <f>UPPER(B12)&amp;"-"&amp;C12&amp;"-"&amp;D12</f>
        <v>РОССИЯ-Москва-Пирогова</v>
      </c>
    </row>
    <row r="13" spans="2:5" ht="18.600000000000001" customHeight="1" x14ac:dyDescent="0.3">
      <c r="B13" s="10" t="s">
        <v>13</v>
      </c>
      <c r="C13" s="2" t="s">
        <v>18</v>
      </c>
      <c r="D13" s="2" t="s">
        <v>23</v>
      </c>
      <c r="E13" s="12" t="str">
        <f t="shared" ref="E13:E16" si="2">UPPER(B13)&amp;"-"&amp;C13&amp;"-"&amp;D13</f>
        <v>УКРАИНА-Киев-Стомина</v>
      </c>
    </row>
    <row r="14" spans="2:5" ht="18" customHeight="1" x14ac:dyDescent="0.3">
      <c r="B14" s="10" t="s">
        <v>14</v>
      </c>
      <c r="C14" s="2" t="s">
        <v>19</v>
      </c>
      <c r="D14" s="2" t="s">
        <v>24</v>
      </c>
      <c r="E14" s="12" t="str">
        <f t="shared" si="2"/>
        <v>БЕЛАРУСЬ-Минск-Бумагова</v>
      </c>
    </row>
    <row r="15" spans="2:5" ht="18.600000000000001" customHeight="1" x14ac:dyDescent="0.3">
      <c r="B15" s="10" t="s">
        <v>15</v>
      </c>
      <c r="C15" s="2" t="s">
        <v>20</v>
      </c>
      <c r="D15" s="2" t="s">
        <v>25</v>
      </c>
      <c r="E15" s="12" t="str">
        <f t="shared" si="2"/>
        <v>ГЕРМАНИЯ-Берлин-Центральная</v>
      </c>
    </row>
    <row r="16" spans="2:5" ht="20.399999999999999" customHeight="1" thickBot="1" x14ac:dyDescent="0.35">
      <c r="B16" s="13" t="s">
        <v>16</v>
      </c>
      <c r="C16" s="15" t="s">
        <v>21</v>
      </c>
      <c r="D16" s="15" t="s">
        <v>26</v>
      </c>
      <c r="E16" s="16" t="str">
        <f t="shared" si="2"/>
        <v>ФРАНЦИЯ-Париж-Товарная</v>
      </c>
    </row>
    <row r="18" spans="2:6" ht="15" thickBot="1" x14ac:dyDescent="0.35"/>
    <row r="19" spans="2:6" ht="33" customHeight="1" thickBot="1" x14ac:dyDescent="0.35">
      <c r="B19" s="20" t="s">
        <v>27</v>
      </c>
      <c r="C19" s="21" t="s">
        <v>28</v>
      </c>
      <c r="D19" s="21" t="s">
        <v>29</v>
      </c>
      <c r="E19" s="22" t="s">
        <v>32</v>
      </c>
      <c r="F19" s="22" t="s">
        <v>30</v>
      </c>
    </row>
    <row r="20" spans="2:6" x14ac:dyDescent="0.3">
      <c r="B20" s="23">
        <v>43961</v>
      </c>
      <c r="C20" s="4">
        <v>20000</v>
      </c>
      <c r="D20" s="4">
        <f>COUNT(B42:B43)</f>
        <v>2</v>
      </c>
      <c r="E20" s="24">
        <f>C20/(NETWORKDAYS.INTL(DATE(YEAR(B20),MONTH(B20),1),EOMONTH(B20,0),1,D20))</f>
        <v>952.38095238095241</v>
      </c>
      <c r="F20" s="25">
        <f>D20*E20</f>
        <v>1904.7619047619048</v>
      </c>
    </row>
    <row r="21" spans="2:6" x14ac:dyDescent="0.3">
      <c r="B21" s="26">
        <v>44265</v>
      </c>
      <c r="C21" s="2">
        <v>25000</v>
      </c>
      <c r="D21" s="2">
        <f>COUNT(C39:C43)</f>
        <v>5</v>
      </c>
      <c r="E21" s="27">
        <f>C21/(NETWORKDAYS.INTL(DATE(YEAR(B21),MONTH(B21),1),EOMONTH(B21,0),1,D21))</f>
        <v>1086.9565217391305</v>
      </c>
      <c r="F21" s="28">
        <f>D21*E21</f>
        <v>5434.782608695652</v>
      </c>
    </row>
    <row r="22" spans="2:6" x14ac:dyDescent="0.3">
      <c r="B22" s="26">
        <v>44602</v>
      </c>
      <c r="C22" s="2">
        <v>30000</v>
      </c>
      <c r="D22" s="2">
        <f>COUNT(D36:D43)</f>
        <v>8</v>
      </c>
      <c r="E22" s="27">
        <f>C22/(NETWORKDAYS.INTL(DATE(YEAR(B22),MONTH(B22),1),EOMONTH(B22,0),1,D22))</f>
        <v>1500</v>
      </c>
      <c r="F22" s="28">
        <f>D22*E22</f>
        <v>12000</v>
      </c>
    </row>
    <row r="23" spans="2:6" x14ac:dyDescent="0.3">
      <c r="B23" s="26">
        <v>45087</v>
      </c>
      <c r="C23" s="2">
        <v>35000</v>
      </c>
      <c r="D23" s="2">
        <f>COUNT(E42:E43)</f>
        <v>2</v>
      </c>
      <c r="E23" s="27">
        <f>C23/(NETWORKDAYS.INTL(DATE(YEAR(B23),MONTH(B23),1),EOMONTH(B23,0),1,D23))</f>
        <v>1590.909090909091</v>
      </c>
      <c r="F23" s="28">
        <f>D23*E23</f>
        <v>3181.818181818182</v>
      </c>
    </row>
    <row r="24" spans="2:6" ht="15" thickBot="1" x14ac:dyDescent="0.35">
      <c r="B24" s="29">
        <v>45392</v>
      </c>
      <c r="C24" s="15">
        <v>40000</v>
      </c>
      <c r="D24" s="15">
        <f>COUNT(F40:F43)</f>
        <v>4</v>
      </c>
      <c r="E24" s="30">
        <f>C24/(NETWORKDAYS.INTL(DATE(YEAR(B24),MONTH(B24),1),EOMONTH(B24,0),1,D24))</f>
        <v>1818.1818181818182</v>
      </c>
      <c r="F24" s="31">
        <f>D24*E24</f>
        <v>7272.727272727273</v>
      </c>
    </row>
    <row r="26" spans="2:6" ht="15" thickBot="1" x14ac:dyDescent="0.35"/>
    <row r="27" spans="2:6" x14ac:dyDescent="0.3">
      <c r="B27" s="33" t="s">
        <v>33</v>
      </c>
      <c r="C27" s="34"/>
      <c r="D27" s="34"/>
      <c r="E27" s="34"/>
      <c r="F27" s="35"/>
    </row>
    <row r="28" spans="2:6" x14ac:dyDescent="0.3">
      <c r="B28" s="36">
        <v>43831</v>
      </c>
      <c r="C28" s="32">
        <f>B28+366</f>
        <v>44197</v>
      </c>
      <c r="D28" s="32">
        <f>C28+365</f>
        <v>44562</v>
      </c>
      <c r="E28" s="32">
        <f>D28+365</f>
        <v>44927</v>
      </c>
      <c r="F28" s="37">
        <f>E28+365</f>
        <v>45292</v>
      </c>
    </row>
    <row r="29" spans="2:6" x14ac:dyDescent="0.3">
      <c r="B29" s="36">
        <v>43832</v>
      </c>
      <c r="C29" s="32">
        <f t="shared" ref="C29:C43" si="3">B29+366</f>
        <v>44198</v>
      </c>
      <c r="D29" s="32">
        <f t="shared" ref="D29:F43" si="4">C29+365</f>
        <v>44563</v>
      </c>
      <c r="E29" s="32">
        <f t="shared" si="4"/>
        <v>44928</v>
      </c>
      <c r="F29" s="37">
        <f t="shared" si="4"/>
        <v>45293</v>
      </c>
    </row>
    <row r="30" spans="2:6" x14ac:dyDescent="0.3">
      <c r="B30" s="36">
        <v>43833</v>
      </c>
      <c r="C30" s="32">
        <f t="shared" si="3"/>
        <v>44199</v>
      </c>
      <c r="D30" s="32">
        <f t="shared" si="4"/>
        <v>44564</v>
      </c>
      <c r="E30" s="32">
        <f t="shared" si="4"/>
        <v>44929</v>
      </c>
      <c r="F30" s="37">
        <f t="shared" si="4"/>
        <v>45294</v>
      </c>
    </row>
    <row r="31" spans="2:6" x14ac:dyDescent="0.3">
      <c r="B31" s="36">
        <v>43834</v>
      </c>
      <c r="C31" s="32">
        <f t="shared" si="3"/>
        <v>44200</v>
      </c>
      <c r="D31" s="32">
        <f t="shared" si="4"/>
        <v>44565</v>
      </c>
      <c r="E31" s="32">
        <f t="shared" si="4"/>
        <v>44930</v>
      </c>
      <c r="F31" s="37">
        <f t="shared" si="4"/>
        <v>45295</v>
      </c>
    </row>
    <row r="32" spans="2:6" x14ac:dyDescent="0.3">
      <c r="B32" s="36">
        <v>43835</v>
      </c>
      <c r="C32" s="32">
        <f t="shared" si="3"/>
        <v>44201</v>
      </c>
      <c r="D32" s="32">
        <f t="shared" si="4"/>
        <v>44566</v>
      </c>
      <c r="E32" s="32">
        <f t="shared" si="4"/>
        <v>44931</v>
      </c>
      <c r="F32" s="37">
        <f t="shared" si="4"/>
        <v>45296</v>
      </c>
    </row>
    <row r="33" spans="2:6" x14ac:dyDescent="0.3">
      <c r="B33" s="36">
        <v>43836</v>
      </c>
      <c r="C33" s="32">
        <f t="shared" si="3"/>
        <v>44202</v>
      </c>
      <c r="D33" s="32">
        <f t="shared" si="4"/>
        <v>44567</v>
      </c>
      <c r="E33" s="32">
        <f t="shared" si="4"/>
        <v>44932</v>
      </c>
      <c r="F33" s="37">
        <f t="shared" si="4"/>
        <v>45297</v>
      </c>
    </row>
    <row r="34" spans="2:6" x14ac:dyDescent="0.3">
      <c r="B34" s="36">
        <v>43837</v>
      </c>
      <c r="C34" s="32">
        <f t="shared" si="3"/>
        <v>44203</v>
      </c>
      <c r="D34" s="32">
        <f t="shared" si="4"/>
        <v>44568</v>
      </c>
      <c r="E34" s="32">
        <f t="shared" si="4"/>
        <v>44933</v>
      </c>
      <c r="F34" s="37">
        <f t="shared" si="4"/>
        <v>45298</v>
      </c>
    </row>
    <row r="35" spans="2:6" x14ac:dyDescent="0.3">
      <c r="B35" s="36">
        <v>43838</v>
      </c>
      <c r="C35" s="32">
        <f t="shared" si="3"/>
        <v>44204</v>
      </c>
      <c r="D35" s="32">
        <f t="shared" si="4"/>
        <v>44569</v>
      </c>
      <c r="E35" s="32">
        <f t="shared" si="4"/>
        <v>44934</v>
      </c>
      <c r="F35" s="37">
        <f t="shared" si="4"/>
        <v>45299</v>
      </c>
    </row>
    <row r="36" spans="2:6" x14ac:dyDescent="0.3">
      <c r="B36" s="36">
        <v>43884</v>
      </c>
      <c r="C36" s="32">
        <f t="shared" si="3"/>
        <v>44250</v>
      </c>
      <c r="D36" s="32">
        <f t="shared" si="4"/>
        <v>44615</v>
      </c>
      <c r="E36" s="32">
        <f t="shared" si="4"/>
        <v>44980</v>
      </c>
      <c r="F36" s="37">
        <f t="shared" si="4"/>
        <v>45345</v>
      </c>
    </row>
    <row r="37" spans="2:6" x14ac:dyDescent="0.3">
      <c r="B37" s="36">
        <v>43885</v>
      </c>
      <c r="C37" s="32">
        <f t="shared" si="3"/>
        <v>44251</v>
      </c>
      <c r="D37" s="32">
        <f t="shared" si="4"/>
        <v>44616</v>
      </c>
      <c r="E37" s="32">
        <f t="shared" si="4"/>
        <v>44981</v>
      </c>
      <c r="F37" s="37">
        <f t="shared" si="4"/>
        <v>45346</v>
      </c>
    </row>
    <row r="38" spans="2:6" x14ac:dyDescent="0.3">
      <c r="B38" s="36">
        <v>43898</v>
      </c>
      <c r="C38" s="32">
        <f t="shared" si="3"/>
        <v>44264</v>
      </c>
      <c r="D38" s="32">
        <f t="shared" si="4"/>
        <v>44629</v>
      </c>
      <c r="E38" s="32">
        <f t="shared" si="4"/>
        <v>44994</v>
      </c>
      <c r="F38" s="37">
        <f t="shared" si="4"/>
        <v>45359</v>
      </c>
    </row>
    <row r="39" spans="2:6" x14ac:dyDescent="0.3">
      <c r="B39" s="36">
        <v>43899</v>
      </c>
      <c r="C39" s="32">
        <f t="shared" si="3"/>
        <v>44265</v>
      </c>
      <c r="D39" s="32">
        <f t="shared" si="4"/>
        <v>44630</v>
      </c>
      <c r="E39" s="32">
        <f t="shared" si="4"/>
        <v>44995</v>
      </c>
      <c r="F39" s="37">
        <f t="shared" si="4"/>
        <v>45360</v>
      </c>
    </row>
    <row r="40" spans="2:6" x14ac:dyDescent="0.3">
      <c r="B40" s="36">
        <v>43952</v>
      </c>
      <c r="C40" s="32">
        <f t="shared" si="3"/>
        <v>44318</v>
      </c>
      <c r="D40" s="32">
        <f t="shared" si="4"/>
        <v>44683</v>
      </c>
      <c r="E40" s="32">
        <f t="shared" si="4"/>
        <v>45048</v>
      </c>
      <c r="F40" s="37">
        <f t="shared" si="4"/>
        <v>45413</v>
      </c>
    </row>
    <row r="41" spans="2:6" x14ac:dyDescent="0.3">
      <c r="B41" s="36">
        <v>43960</v>
      </c>
      <c r="C41" s="32">
        <f t="shared" si="3"/>
        <v>44326</v>
      </c>
      <c r="D41" s="32">
        <f t="shared" si="4"/>
        <v>44691</v>
      </c>
      <c r="E41" s="32">
        <f t="shared" si="4"/>
        <v>45056</v>
      </c>
      <c r="F41" s="37">
        <f t="shared" si="4"/>
        <v>45421</v>
      </c>
    </row>
    <row r="42" spans="2:6" x14ac:dyDescent="0.3">
      <c r="B42" s="36">
        <v>43994</v>
      </c>
      <c r="C42" s="32">
        <f t="shared" si="3"/>
        <v>44360</v>
      </c>
      <c r="D42" s="32">
        <f t="shared" si="4"/>
        <v>44725</v>
      </c>
      <c r="E42" s="32">
        <f t="shared" si="4"/>
        <v>45090</v>
      </c>
      <c r="F42" s="37">
        <f t="shared" si="4"/>
        <v>45455</v>
      </c>
    </row>
    <row r="43" spans="2:6" ht="15" thickBot="1" x14ac:dyDescent="0.35">
      <c r="B43" s="38">
        <v>44139</v>
      </c>
      <c r="C43" s="39">
        <f t="shared" si="3"/>
        <v>44505</v>
      </c>
      <c r="D43" s="39">
        <f t="shared" si="4"/>
        <v>44870</v>
      </c>
      <c r="E43" s="39">
        <f t="shared" si="4"/>
        <v>45235</v>
      </c>
      <c r="F43" s="40">
        <f t="shared" si="4"/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2024-11-24T10:20:45Z</dcterms:modified>
</cp:coreProperties>
</file>