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VA\OneDrive\Documentos\2021\2021-2\EPE\2021-2-A\KAREN-E42A-MAR-JUE\SESIONES DE CLASES\"/>
    </mc:Choice>
  </mc:AlternateContent>
  <bookViews>
    <workbookView xWindow="0" yWindow="0" windowWidth="17592" windowHeight="8388"/>
  </bookViews>
  <sheets>
    <sheet name="Hoja1" sheetId="1" r:id="rId1"/>
    <sheet name="Hoja2" sheetId="2" r:id="rId2"/>
    <sheet name="Hoja3" sheetId="3" r:id="rId3"/>
    <sheet name="Hoj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4" l="1"/>
  <c r="D42" i="4"/>
  <c r="E40" i="4"/>
  <c r="E38" i="4"/>
  <c r="E101" i="3"/>
  <c r="G75" i="3"/>
  <c r="G62" i="3"/>
  <c r="E49" i="3"/>
  <c r="E45" i="3"/>
  <c r="E40" i="3"/>
  <c r="C35" i="2"/>
  <c r="D20" i="2"/>
  <c r="C19" i="2"/>
  <c r="I24" i="1"/>
  <c r="I22" i="1"/>
</calcChain>
</file>

<file path=xl/sharedStrings.xml><?xml version="1.0" encoding="utf-8"?>
<sst xmlns="http://schemas.openxmlformats.org/spreadsheetml/2006/main" count="220" uniqueCount="139">
  <si>
    <t>SEMANA 4-SESION 1- 24 DE AGOSTO</t>
  </si>
  <si>
    <t>TEMA: PROBABILIDADES</t>
  </si>
  <si>
    <t>Conceptos previos</t>
  </si>
  <si>
    <t>Experimento aleatorio</t>
  </si>
  <si>
    <t>Espacio muestral</t>
  </si>
  <si>
    <t>Evento</t>
  </si>
  <si>
    <t>Punto muestral</t>
  </si>
  <si>
    <t>Probabilidades</t>
  </si>
  <si>
    <t xml:space="preserve">  (   E   ) </t>
  </si>
  <si>
    <t xml:space="preserve">Características: </t>
  </si>
  <si>
    <t xml:space="preserve">   Es repetible "n" veces </t>
  </si>
  <si>
    <t xml:space="preserve">   Se conoce antes de la realización del experimento los posibles resultados</t>
  </si>
  <si>
    <t>Ejemplo:</t>
  </si>
  <si>
    <t>E: Lanzamiento de un dado</t>
  </si>
  <si>
    <t xml:space="preserve">   pero no se sabe con exactitud cual resultado va salir.</t>
  </si>
  <si>
    <t>Conjunto de los posibles resultados</t>
  </si>
  <si>
    <r>
      <rPr>
        <sz val="11"/>
        <color theme="1"/>
        <rFont val="Calibri"/>
        <family val="2"/>
      </rPr>
      <t>Ω</t>
    </r>
    <r>
      <rPr>
        <sz val="14.3"/>
        <color theme="1"/>
        <rFont val="Calibri"/>
        <family val="2"/>
      </rPr>
      <t xml:space="preserve"> = {1,2,3,4,5,6}</t>
    </r>
  </si>
  <si>
    <t xml:space="preserve">  (A,B,C, ,,,,) </t>
  </si>
  <si>
    <t xml:space="preserve">Subconjunto del espacio muestral </t>
  </si>
  <si>
    <r>
      <t xml:space="preserve">A= </t>
    </r>
    <r>
      <rPr>
        <sz val="11"/>
        <color theme="1"/>
        <rFont val="Calibri"/>
        <family val="2"/>
      </rPr>
      <t>{ numero que salga sea a lo mas 4}</t>
    </r>
  </si>
  <si>
    <r>
      <t xml:space="preserve">B= </t>
    </r>
    <r>
      <rPr>
        <sz val="11"/>
        <color theme="1"/>
        <rFont val="Calibri"/>
        <family val="2"/>
      </rPr>
      <t>{Numero que salga sea por lo menos 4}</t>
    </r>
  </si>
  <si>
    <r>
      <t xml:space="preserve">   (</t>
    </r>
    <r>
      <rPr>
        <sz val="11"/>
        <color rgb="FF0066FF"/>
        <rFont val="Calibri"/>
        <family val="2"/>
      </rPr>
      <t>Ω</t>
    </r>
    <r>
      <rPr>
        <sz val="14.3"/>
        <color rgb="FF0066FF"/>
        <rFont val="Calibri"/>
        <family val="2"/>
      </rPr>
      <t xml:space="preserve"> o S)</t>
    </r>
  </si>
  <si>
    <t>Número de elementos que tiene el evento</t>
  </si>
  <si>
    <t xml:space="preserve">  n(A) </t>
  </si>
  <si>
    <t>A= { 1,2,3,4}</t>
  </si>
  <si>
    <t>B= {4,5,6}</t>
  </si>
  <si>
    <t>n(A) = 4</t>
  </si>
  <si>
    <t>n(B) = 3</t>
  </si>
  <si>
    <r>
      <t>n(</t>
    </r>
    <r>
      <rPr>
        <sz val="11"/>
        <color theme="1"/>
        <rFont val="Calibri"/>
        <family val="2"/>
      </rPr>
      <t>Ω</t>
    </r>
    <r>
      <rPr>
        <sz val="14.3"/>
        <color theme="1"/>
        <rFont val="Calibri"/>
        <family val="2"/>
      </rPr>
      <t>) = 6</t>
    </r>
  </si>
  <si>
    <r>
      <t xml:space="preserve">P(A) =  </t>
    </r>
    <r>
      <rPr>
        <u/>
        <sz val="11"/>
        <color theme="1"/>
        <rFont val="Calibri"/>
        <family val="2"/>
        <scheme val="minor"/>
      </rPr>
      <t>n(A)</t>
    </r>
  </si>
  <si>
    <r>
      <t xml:space="preserve">             n(</t>
    </r>
    <r>
      <rPr>
        <sz val="11"/>
        <color theme="1"/>
        <rFont val="Calibri"/>
        <family val="2"/>
      </rPr>
      <t>Ω</t>
    </r>
    <r>
      <rPr>
        <sz val="14.3"/>
        <color theme="1"/>
        <rFont val="Calibri"/>
        <family val="2"/>
      </rPr>
      <t>)</t>
    </r>
  </si>
  <si>
    <t xml:space="preserve">P(A) =  4/6 </t>
  </si>
  <si>
    <t>P(B) = 3/6</t>
  </si>
  <si>
    <t xml:space="preserve">Solucion </t>
  </si>
  <si>
    <t>L:</t>
  </si>
  <si>
    <t>estudiante limeño</t>
  </si>
  <si>
    <t>I:</t>
  </si>
  <si>
    <t>Estudiante de ingeniería</t>
  </si>
  <si>
    <t>P(L) = 0.30</t>
  </si>
  <si>
    <t>P(I) = 0.10</t>
  </si>
  <si>
    <r>
      <t xml:space="preserve">P(I </t>
    </r>
    <r>
      <rPr>
        <sz val="11"/>
        <color rgb="FF3333FF"/>
        <rFont val="Calibri"/>
        <family val="2"/>
      </rPr>
      <t>Ո</t>
    </r>
    <r>
      <rPr>
        <sz val="14.3"/>
        <color rgb="FF3333FF"/>
        <rFont val="Calibri"/>
        <family val="2"/>
      </rPr>
      <t xml:space="preserve"> L) = 0.01</t>
    </r>
  </si>
  <si>
    <t xml:space="preserve">Pregunta a. </t>
  </si>
  <si>
    <t>Formalizando:</t>
  </si>
  <si>
    <t>P(L U Ic)</t>
  </si>
  <si>
    <t>Cálculo:</t>
  </si>
  <si>
    <r>
      <t>P</t>
    </r>
    <r>
      <rPr>
        <sz val="11"/>
        <color rgb="FF3366FF"/>
        <rFont val="Calibri"/>
        <family val="2"/>
        <scheme val="minor"/>
      </rPr>
      <t>(</t>
    </r>
    <r>
      <rPr>
        <i/>
        <sz val="11"/>
        <color rgb="FF3366FF"/>
        <rFont val="Calibri"/>
        <family val="2"/>
        <scheme val="minor"/>
      </rPr>
      <t>A</t>
    </r>
    <r>
      <rPr>
        <sz val="11"/>
        <color rgb="FF3366FF"/>
        <rFont val="Calibri"/>
        <family val="2"/>
        <scheme val="minor"/>
      </rPr>
      <t xml:space="preserve"> </t>
    </r>
    <r>
      <rPr>
        <sz val="11"/>
        <color rgb="FF3366FF"/>
        <rFont val="Symbol"/>
        <family val="1"/>
        <charset val="2"/>
      </rPr>
      <t>È</t>
    </r>
    <r>
      <rPr>
        <sz val="11"/>
        <color rgb="FF3366FF"/>
        <rFont val="Calibri"/>
        <family val="2"/>
        <scheme val="minor"/>
      </rPr>
      <t xml:space="preserve"> </t>
    </r>
    <r>
      <rPr>
        <i/>
        <sz val="11"/>
        <color rgb="FF3366FF"/>
        <rFont val="Calibri"/>
        <family val="2"/>
        <scheme val="minor"/>
      </rPr>
      <t>B</t>
    </r>
    <r>
      <rPr>
        <sz val="11"/>
        <color rgb="FF3366FF"/>
        <rFont val="Calibri"/>
        <family val="2"/>
        <scheme val="minor"/>
      </rPr>
      <t xml:space="preserve">) = </t>
    </r>
    <r>
      <rPr>
        <i/>
        <sz val="11"/>
        <color rgb="FF3366FF"/>
        <rFont val="Calibri"/>
        <family val="2"/>
        <scheme val="minor"/>
      </rPr>
      <t>P</t>
    </r>
    <r>
      <rPr>
        <sz val="11"/>
        <color rgb="FF3366FF"/>
        <rFont val="Calibri"/>
        <family val="2"/>
        <scheme val="minor"/>
      </rPr>
      <t>(</t>
    </r>
    <r>
      <rPr>
        <i/>
        <sz val="11"/>
        <color rgb="FF3366FF"/>
        <rFont val="Calibri"/>
        <family val="2"/>
        <scheme val="minor"/>
      </rPr>
      <t>A</t>
    </r>
    <r>
      <rPr>
        <sz val="11"/>
        <color rgb="FF3366FF"/>
        <rFont val="Calibri"/>
        <family val="2"/>
        <scheme val="minor"/>
      </rPr>
      <t xml:space="preserve">) + </t>
    </r>
    <r>
      <rPr>
        <i/>
        <sz val="11"/>
        <color rgb="FF3366FF"/>
        <rFont val="Calibri"/>
        <family val="2"/>
        <scheme val="minor"/>
      </rPr>
      <t>P</t>
    </r>
    <r>
      <rPr>
        <sz val="11"/>
        <color rgb="FF3366FF"/>
        <rFont val="Calibri"/>
        <family val="2"/>
        <scheme val="minor"/>
      </rPr>
      <t>(</t>
    </r>
    <r>
      <rPr>
        <i/>
        <sz val="11"/>
        <color rgb="FF3366FF"/>
        <rFont val="Calibri"/>
        <family val="2"/>
        <scheme val="minor"/>
      </rPr>
      <t>B</t>
    </r>
    <r>
      <rPr>
        <sz val="11"/>
        <color rgb="FF3366FF"/>
        <rFont val="Calibri"/>
        <family val="2"/>
        <scheme val="minor"/>
      </rPr>
      <t xml:space="preserve">) – </t>
    </r>
    <r>
      <rPr>
        <i/>
        <sz val="11"/>
        <color rgb="FF3366FF"/>
        <rFont val="Calibri"/>
        <family val="2"/>
        <scheme val="minor"/>
      </rPr>
      <t>P</t>
    </r>
    <r>
      <rPr>
        <sz val="11"/>
        <color rgb="FF3366FF"/>
        <rFont val="Calibri"/>
        <family val="2"/>
        <scheme val="minor"/>
      </rPr>
      <t>(</t>
    </r>
    <r>
      <rPr>
        <i/>
        <sz val="11"/>
        <color rgb="FF3366FF"/>
        <rFont val="Calibri"/>
        <family val="2"/>
        <scheme val="minor"/>
      </rPr>
      <t>A</t>
    </r>
    <r>
      <rPr>
        <sz val="11"/>
        <color rgb="FF3366FF"/>
        <rFont val="Calibri"/>
        <family val="2"/>
        <scheme val="minor"/>
      </rPr>
      <t xml:space="preserve"> </t>
    </r>
    <r>
      <rPr>
        <sz val="11"/>
        <color rgb="FF3366FF"/>
        <rFont val="Symbol"/>
        <family val="1"/>
        <charset val="2"/>
      </rPr>
      <t>Ç</t>
    </r>
    <r>
      <rPr>
        <sz val="11"/>
        <color rgb="FF3366FF"/>
        <rFont val="Calibri"/>
        <family val="2"/>
        <scheme val="minor"/>
      </rPr>
      <t xml:space="preserve"> </t>
    </r>
    <r>
      <rPr>
        <i/>
        <sz val="11"/>
        <color rgb="FF3366FF"/>
        <rFont val="Calibri"/>
        <family val="2"/>
        <scheme val="minor"/>
      </rPr>
      <t>B</t>
    </r>
    <r>
      <rPr>
        <sz val="11"/>
        <color rgb="FF3366FF"/>
        <rFont val="Calibri"/>
        <family val="2"/>
        <scheme val="minor"/>
      </rPr>
      <t>)</t>
    </r>
  </si>
  <si>
    <t xml:space="preserve">P(L U Ic) = </t>
  </si>
  <si>
    <t>P(Lc) = 0.70</t>
  </si>
  <si>
    <t>P(Ic) = 0.90</t>
  </si>
  <si>
    <t>0.30+ 0.90-0.29</t>
  </si>
  <si>
    <r>
      <t xml:space="preserve">P( L ) + P(Ic) - P( L </t>
    </r>
    <r>
      <rPr>
        <sz val="11"/>
        <color rgb="FF3333FF"/>
        <rFont val="Calibri"/>
        <family val="2"/>
      </rPr>
      <t>Ո</t>
    </r>
    <r>
      <rPr>
        <sz val="14.3"/>
        <color rgb="FF3333FF"/>
        <rFont val="Calibri"/>
        <family val="2"/>
      </rPr>
      <t xml:space="preserve"> Ic)</t>
    </r>
  </si>
  <si>
    <t>TEMA: PROBABILIDADES CON DIAGRAMA VEN</t>
  </si>
  <si>
    <t>TEMA: PROBABILIDAD EN TABLAS CRUZADAS</t>
  </si>
  <si>
    <t>Nivel de educación</t>
  </si>
  <si>
    <t>Sucursal</t>
  </si>
  <si>
    <t>Total</t>
  </si>
  <si>
    <t xml:space="preserve">SOLUCION </t>
  </si>
  <si>
    <r>
      <t xml:space="preserve">Arequipa </t>
    </r>
    <r>
      <rPr>
        <b/>
        <sz val="11"/>
        <color rgb="FFFF0000"/>
        <rFont val="Calibri"/>
        <family val="2"/>
      </rPr>
      <t>(A)</t>
    </r>
  </si>
  <si>
    <r>
      <t xml:space="preserve">Ica </t>
    </r>
    <r>
      <rPr>
        <b/>
        <sz val="11"/>
        <color rgb="FFFF0000"/>
        <rFont val="Calibri"/>
        <family val="2"/>
      </rPr>
      <t xml:space="preserve">(I ) </t>
    </r>
  </si>
  <si>
    <r>
      <t xml:space="preserve">Trujillo </t>
    </r>
    <r>
      <rPr>
        <b/>
        <sz val="11"/>
        <color rgb="FFFF0000"/>
        <rFont val="Calibri"/>
        <family val="2"/>
      </rPr>
      <t>(T)</t>
    </r>
  </si>
  <si>
    <r>
      <t xml:space="preserve">Escolar </t>
    </r>
    <r>
      <rPr>
        <b/>
        <sz val="11"/>
        <color rgb="FFFF0000"/>
        <rFont val="Calibri"/>
        <family val="2"/>
      </rPr>
      <t>( E )</t>
    </r>
  </si>
  <si>
    <r>
      <t>Superior</t>
    </r>
    <r>
      <rPr>
        <b/>
        <sz val="11"/>
        <color rgb="FFFF0000"/>
        <rFont val="Calibri"/>
        <family val="2"/>
      </rPr>
      <t xml:space="preserve"> (S)</t>
    </r>
  </si>
  <si>
    <r>
      <t xml:space="preserve">Posgrado </t>
    </r>
    <r>
      <rPr>
        <b/>
        <sz val="11"/>
        <color rgb="FFFF0000"/>
        <rFont val="Calibri"/>
        <family val="2"/>
      </rPr>
      <t xml:space="preserve">(P) </t>
    </r>
  </si>
  <si>
    <r>
      <t>n(</t>
    </r>
    <r>
      <rPr>
        <sz val="11"/>
        <color theme="1"/>
        <rFont val="Calibri"/>
        <family val="2"/>
      </rPr>
      <t>Ω</t>
    </r>
    <r>
      <rPr>
        <sz val="14.3"/>
        <color theme="1"/>
        <rFont val="Calibri"/>
        <family val="2"/>
      </rPr>
      <t xml:space="preserve">) </t>
    </r>
  </si>
  <si>
    <t>TENER EN CUENTA QUE:</t>
  </si>
  <si>
    <t xml:space="preserve">"O "   ---&gt; </t>
  </si>
  <si>
    <t xml:space="preserve">UNION </t>
  </si>
  <si>
    <t>U</t>
  </si>
  <si>
    <t xml:space="preserve"> </t>
  </si>
  <si>
    <t xml:space="preserve">"Y"    ----&gt; </t>
  </si>
  <si>
    <t>INTERSECCION</t>
  </si>
  <si>
    <t>Ո</t>
  </si>
  <si>
    <t>P(A Ո B)  ---&gt;</t>
  </si>
  <si>
    <t xml:space="preserve">IR DIRECTO A LA TABLA </t>
  </si>
  <si>
    <t>No A ----&gt;</t>
  </si>
  <si>
    <t>COMPLEMENTO</t>
  </si>
  <si>
    <t>P(Ac) = 1- P(A)</t>
  </si>
  <si>
    <r>
      <t xml:space="preserve">P(AUB) = P(A) + P(B) - P(A </t>
    </r>
    <r>
      <rPr>
        <b/>
        <sz val="11"/>
        <color rgb="FF3333FF"/>
        <rFont val="Calibri"/>
        <family val="2"/>
      </rPr>
      <t>Ո</t>
    </r>
    <r>
      <rPr>
        <b/>
        <sz val="14.3"/>
        <color rgb="FF3333FF"/>
        <rFont val="Calibri"/>
        <family val="2"/>
      </rPr>
      <t xml:space="preserve"> B)</t>
    </r>
  </si>
  <si>
    <r>
      <t>A</t>
    </r>
    <r>
      <rPr>
        <b/>
        <vertAlign val="superscript"/>
        <sz val="11"/>
        <color rgb="FF3333FF"/>
        <rFont val="Calibri"/>
        <family val="2"/>
        <scheme val="minor"/>
      </rPr>
      <t>c</t>
    </r>
  </si>
  <si>
    <t>Preg. A</t>
  </si>
  <si>
    <t>Formalización:</t>
  </si>
  <si>
    <t xml:space="preserve">P(S) </t>
  </si>
  <si>
    <r>
      <t xml:space="preserve">P(A) = </t>
    </r>
    <r>
      <rPr>
        <u/>
        <sz val="11"/>
        <color theme="1"/>
        <rFont val="Calibri"/>
        <family val="2"/>
        <scheme val="minor"/>
      </rPr>
      <t xml:space="preserve">n(A) </t>
    </r>
  </si>
  <si>
    <r>
      <t xml:space="preserve">             n(</t>
    </r>
    <r>
      <rPr>
        <sz val="11"/>
        <color theme="1"/>
        <rFont val="Calibri"/>
        <family val="2"/>
      </rPr>
      <t>Ω</t>
    </r>
    <r>
      <rPr>
        <sz val="14.3"/>
        <color theme="1"/>
        <rFont val="Calibri"/>
        <family val="2"/>
      </rPr>
      <t xml:space="preserve"> )</t>
    </r>
  </si>
  <si>
    <t xml:space="preserve">P(S) = </t>
  </si>
  <si>
    <t>67/170</t>
  </si>
  <si>
    <t>Preg. B</t>
  </si>
  <si>
    <t>P(T) =</t>
  </si>
  <si>
    <t>40/170</t>
  </si>
  <si>
    <t xml:space="preserve">P(T) </t>
  </si>
  <si>
    <t>Preg.C</t>
  </si>
  <si>
    <t>Formalización</t>
  </si>
  <si>
    <t>Cálculo =</t>
  </si>
  <si>
    <t>12/170</t>
  </si>
  <si>
    <r>
      <t xml:space="preserve">P( T </t>
    </r>
    <r>
      <rPr>
        <sz val="11"/>
        <color rgb="FF3333FF"/>
        <rFont val="Calibri"/>
        <family val="2"/>
      </rPr>
      <t>Ո</t>
    </r>
    <r>
      <rPr>
        <sz val="14.3"/>
        <color rgb="FF3333FF"/>
        <rFont val="Calibri"/>
        <family val="2"/>
      </rPr>
      <t xml:space="preserve"> S)</t>
    </r>
  </si>
  <si>
    <t>Preg. D</t>
  </si>
  <si>
    <t>P(A U P)</t>
  </si>
  <si>
    <t>Calculo:</t>
  </si>
  <si>
    <t>80/170  + 21/170 - 12/170=</t>
  </si>
  <si>
    <r>
      <t xml:space="preserve">P(A U P) = P( A) + P(P) - P(A </t>
    </r>
    <r>
      <rPr>
        <sz val="11"/>
        <color rgb="FF3333FF"/>
        <rFont val="Calibri"/>
        <family val="2"/>
      </rPr>
      <t>Ո</t>
    </r>
    <r>
      <rPr>
        <sz val="14.3"/>
        <color rgb="FF3333FF"/>
        <rFont val="Calibri"/>
        <family val="2"/>
      </rPr>
      <t xml:space="preserve"> P)=</t>
    </r>
  </si>
  <si>
    <t>Preg. E</t>
  </si>
  <si>
    <t xml:space="preserve">P( S U P) </t>
  </si>
  <si>
    <t>Formalización=</t>
  </si>
  <si>
    <t>67/170 + 21/170 - 0</t>
  </si>
  <si>
    <r>
      <t xml:space="preserve">P( S U P) = P(S ) + P(P) - P(S </t>
    </r>
    <r>
      <rPr>
        <sz val="11"/>
        <color rgb="FF3333FF"/>
        <rFont val="Calibri"/>
        <family val="2"/>
      </rPr>
      <t>Ո</t>
    </r>
    <r>
      <rPr>
        <sz val="14.3"/>
        <color rgb="FF3333FF"/>
        <rFont val="Calibri"/>
        <family val="2"/>
      </rPr>
      <t xml:space="preserve"> P)</t>
    </r>
  </si>
  <si>
    <t>Preg. F</t>
  </si>
  <si>
    <r>
      <t xml:space="preserve">P[( EUS) </t>
    </r>
    <r>
      <rPr>
        <sz val="12"/>
        <color theme="1"/>
        <rFont val="Calibri"/>
        <family val="2"/>
      </rPr>
      <t>Ո I ]</t>
    </r>
  </si>
  <si>
    <t xml:space="preserve">Formalizacion </t>
  </si>
  <si>
    <t>Calculo</t>
  </si>
  <si>
    <r>
      <t xml:space="preserve">P[( EUS) </t>
    </r>
    <r>
      <rPr>
        <sz val="12"/>
        <color theme="1"/>
        <rFont val="Calibri"/>
        <family val="2"/>
      </rPr>
      <t xml:space="preserve">Ո I ]= </t>
    </r>
  </si>
  <si>
    <r>
      <t xml:space="preserve">P[(E </t>
    </r>
    <r>
      <rPr>
        <sz val="12"/>
        <color theme="1"/>
        <rFont val="Calibri"/>
        <family val="2"/>
      </rPr>
      <t>Ո I) U (S Ո I)]</t>
    </r>
  </si>
  <si>
    <t>(26+20)/170</t>
  </si>
  <si>
    <t>TEMA: PROBABILIDAD CONDICIONAL</t>
  </si>
  <si>
    <t xml:space="preserve">P(A   /  B ) = </t>
  </si>
  <si>
    <r>
      <t xml:space="preserve">P( A </t>
    </r>
    <r>
      <rPr>
        <u/>
        <sz val="11"/>
        <color theme="1"/>
        <rFont val="Calibri"/>
        <family val="2"/>
      </rPr>
      <t>Ո B)</t>
    </r>
  </si>
  <si>
    <t xml:space="preserve"> P( B)</t>
  </si>
  <si>
    <t xml:space="preserve">Evento de </t>
  </si>
  <si>
    <t>interes</t>
  </si>
  <si>
    <t xml:space="preserve">  ( ?  ) </t>
  </si>
  <si>
    <t xml:space="preserve">Si se sabe …. Condicion </t>
  </si>
  <si>
    <t xml:space="preserve">Sabiendo que … condicion </t>
  </si>
  <si>
    <t xml:space="preserve">Dado que ….. Condicion </t>
  </si>
  <si>
    <t xml:space="preserve">Si ……. Condicion </t>
  </si>
  <si>
    <t>Condición</t>
  </si>
  <si>
    <t>Se elige un cliente al azar.</t>
  </si>
  <si>
    <r>
      <t>a)</t>
    </r>
    <r>
      <rPr>
        <sz val="7"/>
        <color rgb="FF000000"/>
        <rFont val="Times New Roman"/>
        <family val="1"/>
      </rPr>
      <t xml:space="preserve">    </t>
    </r>
    <r>
      <rPr>
        <sz val="11"/>
        <color theme="1"/>
        <rFont val="Calibri"/>
        <family val="2"/>
        <scheme val="minor"/>
      </rPr>
      <t>Calcule la probabilidad de que tenga un nivel educativo superior, si se sabe que es de Trujillo.</t>
    </r>
  </si>
  <si>
    <r>
      <t>b)</t>
    </r>
    <r>
      <rPr>
        <sz val="7"/>
        <color rgb="FF000000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Si el cliente tiene nivel superior, ¿qué porcentaje pertenecen a la ciudad de Ica?</t>
    </r>
  </si>
  <si>
    <t>Ejercicio 6</t>
  </si>
  <si>
    <t xml:space="preserve">P(  S  /  T  ) </t>
  </si>
  <si>
    <t>P(  S  /  T  ) =</t>
  </si>
  <si>
    <r>
      <t xml:space="preserve">P(S </t>
    </r>
    <r>
      <rPr>
        <u/>
        <sz val="11"/>
        <color rgb="FF000000"/>
        <rFont val="Calibri"/>
        <family val="2"/>
      </rPr>
      <t>Ո</t>
    </r>
    <r>
      <rPr>
        <u/>
        <sz val="14.3"/>
        <color rgb="FF000000"/>
        <rFont val="Calibri"/>
        <family val="2"/>
      </rPr>
      <t xml:space="preserve"> T)</t>
    </r>
  </si>
  <si>
    <t>P(T)</t>
  </si>
  <si>
    <t>Numerador=</t>
  </si>
  <si>
    <t>Denominador</t>
  </si>
  <si>
    <t>P(   I  /  S   )</t>
  </si>
  <si>
    <t>Cálculo</t>
  </si>
  <si>
    <t>P(   I  /  S   )=</t>
  </si>
  <si>
    <r>
      <t xml:space="preserve">P(I </t>
    </r>
    <r>
      <rPr>
        <u/>
        <sz val="11"/>
        <color rgb="FF000000"/>
        <rFont val="Calibri"/>
        <family val="2"/>
      </rPr>
      <t>Ո</t>
    </r>
    <r>
      <rPr>
        <u/>
        <sz val="14.3"/>
        <color rgb="FF000000"/>
        <rFont val="Calibri"/>
        <family val="2"/>
      </rPr>
      <t xml:space="preserve"> S)</t>
    </r>
  </si>
  <si>
    <t>20/170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</si>
</sst>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3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.3"/>
      <color theme="1"/>
      <name val="Calibri"/>
      <family val="2"/>
    </font>
    <font>
      <sz val="11"/>
      <color rgb="FF0066FF"/>
      <name val="Calibri"/>
      <family val="2"/>
      <scheme val="minor"/>
    </font>
    <font>
      <sz val="11"/>
      <color rgb="FF0066FF"/>
      <name val="Calibri"/>
      <family val="2"/>
    </font>
    <font>
      <sz val="14.3"/>
      <color rgb="FF0066FF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3333FF"/>
      <name val="Calibri"/>
      <family val="2"/>
      <scheme val="minor"/>
    </font>
    <font>
      <sz val="11"/>
      <color rgb="FF3333FF"/>
      <name val="Calibri"/>
      <family val="2"/>
    </font>
    <font>
      <sz val="14.3"/>
      <color rgb="FF3333FF"/>
      <name val="Calibri"/>
      <family val="2"/>
    </font>
    <font>
      <b/>
      <sz val="11"/>
      <color rgb="FF3333FF"/>
      <name val="Calibri"/>
      <family val="2"/>
      <scheme val="minor"/>
    </font>
    <font>
      <i/>
      <sz val="11"/>
      <color rgb="FF3366FF"/>
      <name val="Calibri"/>
      <family val="2"/>
      <scheme val="minor"/>
    </font>
    <font>
      <sz val="11"/>
      <color rgb="FF3366FF"/>
      <name val="Calibri"/>
      <family val="2"/>
      <scheme val="minor"/>
    </font>
    <font>
      <sz val="11"/>
      <color rgb="FF3366FF"/>
      <name val="Symbol"/>
      <family val="1"/>
      <charset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3333FF"/>
      <name val="Calibri"/>
      <family val="2"/>
    </font>
    <font>
      <b/>
      <sz val="14"/>
      <color rgb="FF3333FF"/>
      <name val="Calibri"/>
      <family val="2"/>
    </font>
    <font>
      <b/>
      <sz val="14.3"/>
      <color rgb="FF3333FF"/>
      <name val="Calibri"/>
      <family val="2"/>
    </font>
    <font>
      <b/>
      <vertAlign val="superscript"/>
      <sz val="11"/>
      <color rgb="FF3333FF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1"/>
      <color theme="1"/>
      <name val="Calibri"/>
      <family val="2"/>
    </font>
    <font>
      <sz val="5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u/>
      <sz val="11"/>
      <color rgb="FF000000"/>
      <name val="Calibri"/>
      <family val="2"/>
    </font>
    <font>
      <u/>
      <sz val="14.3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7" fillId="2" borderId="0" xfId="0" applyFont="1" applyFill="1"/>
    <xf numFmtId="0" fontId="0" fillId="2" borderId="0" xfId="0" applyFill="1"/>
    <xf numFmtId="167" fontId="0" fillId="0" borderId="0" xfId="0" applyNumberFormat="1"/>
    <xf numFmtId="0" fontId="1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4" fillId="0" borderId="0" xfId="0" applyFont="1" applyAlignment="1">
      <alignment horizontal="right"/>
    </xf>
    <xf numFmtId="0" fontId="15" fillId="0" borderId="0" xfId="0" applyFont="1" applyAlignment="1">
      <alignment horizontal="center" vertical="center"/>
    </xf>
    <xf numFmtId="0" fontId="11" fillId="0" borderId="1" xfId="0" applyFon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/>
    <xf numFmtId="0" fontId="18" fillId="3" borderId="9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left" vertical="center"/>
    </xf>
    <xf numFmtId="0" fontId="19" fillId="0" borderId="9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4" fillId="0" borderId="0" xfId="0" applyFont="1"/>
    <xf numFmtId="0" fontId="22" fillId="3" borderId="9" xfId="0" applyFont="1" applyFill="1" applyBorder="1" applyAlignment="1">
      <alignment horizontal="center" vertical="center"/>
    </xf>
    <xf numFmtId="0" fontId="21" fillId="0" borderId="0" xfId="0" applyFont="1"/>
    <xf numFmtId="0" fontId="14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67" fontId="11" fillId="0" borderId="0" xfId="0" applyNumberFormat="1" applyFont="1"/>
    <xf numFmtId="0" fontId="25" fillId="0" borderId="0" xfId="0" applyFont="1"/>
    <xf numFmtId="0" fontId="19" fillId="4" borderId="9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167" fontId="14" fillId="0" borderId="0" xfId="0" applyNumberFormat="1" applyFont="1"/>
    <xf numFmtId="0" fontId="10" fillId="0" borderId="0" xfId="0" applyFont="1"/>
    <xf numFmtId="0" fontId="0" fillId="0" borderId="0" xfId="0" applyAlignment="1">
      <alignment horizontal="justify" vertical="center"/>
    </xf>
    <xf numFmtId="0" fontId="28" fillId="0" borderId="0" xfId="0" applyFont="1" applyAlignment="1">
      <alignment horizontal="justify" vertical="center"/>
    </xf>
    <xf numFmtId="0" fontId="29" fillId="0" borderId="0" xfId="0" applyFont="1" applyAlignment="1">
      <alignment horizontal="justify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67" fontId="14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167" fontId="1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33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63890</xdr:rowOff>
    </xdr:from>
    <xdr:to>
      <xdr:col>6</xdr:col>
      <xdr:colOff>627185</xdr:colOff>
      <xdr:row>9</xdr:row>
      <xdr:rowOff>35169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598"/>
          <a:ext cx="5644662" cy="142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703385</xdr:colOff>
      <xdr:row>16</xdr:row>
      <xdr:rowOff>70339</xdr:rowOff>
    </xdr:from>
    <xdr:to>
      <xdr:col>3</xdr:col>
      <xdr:colOff>345832</xdr:colOff>
      <xdr:row>21</xdr:row>
      <xdr:rowOff>76201</xdr:rowOff>
    </xdr:to>
    <xdr:sp macro="" textlink="">
      <xdr:nvSpPr>
        <xdr:cNvPr id="3" name="Elipse 2"/>
        <xdr:cNvSpPr/>
      </xdr:nvSpPr>
      <xdr:spPr>
        <a:xfrm>
          <a:off x="1494693" y="3077308"/>
          <a:ext cx="1225062" cy="914401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744416</xdr:colOff>
      <xdr:row>16</xdr:row>
      <xdr:rowOff>52753</xdr:rowOff>
    </xdr:from>
    <xdr:to>
      <xdr:col>4</xdr:col>
      <xdr:colOff>29308</xdr:colOff>
      <xdr:row>21</xdr:row>
      <xdr:rowOff>58615</xdr:rowOff>
    </xdr:to>
    <xdr:sp macro="" textlink="">
      <xdr:nvSpPr>
        <xdr:cNvPr id="5" name="Elipse 4"/>
        <xdr:cNvSpPr/>
      </xdr:nvSpPr>
      <xdr:spPr>
        <a:xfrm>
          <a:off x="2327031" y="3059722"/>
          <a:ext cx="1137139" cy="914401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785446</xdr:colOff>
      <xdr:row>17</xdr:row>
      <xdr:rowOff>23446</xdr:rowOff>
    </xdr:from>
    <xdr:to>
      <xdr:col>2</xdr:col>
      <xdr:colOff>263770</xdr:colOff>
      <xdr:row>20</xdr:row>
      <xdr:rowOff>123092</xdr:rowOff>
    </xdr:to>
    <xdr:sp macro="" textlink="">
      <xdr:nvSpPr>
        <xdr:cNvPr id="6" name="Elipse 5"/>
        <xdr:cNvSpPr/>
      </xdr:nvSpPr>
      <xdr:spPr>
        <a:xfrm>
          <a:off x="1576754" y="3212123"/>
          <a:ext cx="269631" cy="64476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178905</xdr:rowOff>
    </xdr:from>
    <xdr:to>
      <xdr:col>6</xdr:col>
      <xdr:colOff>356382</xdr:colOff>
      <xdr:row>23</xdr:row>
      <xdr:rowOff>61368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4435"/>
          <a:ext cx="5840233" cy="4096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169985</xdr:colOff>
      <xdr:row>33</xdr:row>
      <xdr:rowOff>152400</xdr:rowOff>
    </xdr:from>
    <xdr:to>
      <xdr:col>5</xdr:col>
      <xdr:colOff>339970</xdr:colOff>
      <xdr:row>34</xdr:row>
      <xdr:rowOff>128954</xdr:rowOff>
    </xdr:to>
    <xdr:cxnSp macro="">
      <xdr:nvCxnSpPr>
        <xdr:cNvPr id="4" name="Conector recto de flecha 3"/>
        <xdr:cNvCxnSpPr/>
      </xdr:nvCxnSpPr>
      <xdr:spPr>
        <a:xfrm flipV="1">
          <a:off x="4560277" y="6219092"/>
          <a:ext cx="169985" cy="1699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169985</xdr:colOff>
      <xdr:row>55</xdr:row>
      <xdr:rowOff>152400</xdr:rowOff>
    </xdr:from>
    <xdr:to>
      <xdr:col>6</xdr:col>
      <xdr:colOff>339970</xdr:colOff>
      <xdr:row>56</xdr:row>
      <xdr:rowOff>128954</xdr:rowOff>
    </xdr:to>
    <xdr:cxnSp macro="">
      <xdr:nvCxnSpPr>
        <xdr:cNvPr id="5" name="Conector recto de flecha 4"/>
        <xdr:cNvCxnSpPr/>
      </xdr:nvCxnSpPr>
      <xdr:spPr>
        <a:xfrm flipV="1">
          <a:off x="4560277" y="6348046"/>
          <a:ext cx="169985" cy="2110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193431</xdr:colOff>
      <xdr:row>51</xdr:row>
      <xdr:rowOff>70339</xdr:rowOff>
    </xdr:from>
    <xdr:to>
      <xdr:col>5</xdr:col>
      <xdr:colOff>193432</xdr:colOff>
      <xdr:row>56</xdr:row>
      <xdr:rowOff>99646</xdr:rowOff>
    </xdr:to>
    <xdr:cxnSp macro="">
      <xdr:nvCxnSpPr>
        <xdr:cNvPr id="7" name="Conector recto 6"/>
        <xdr:cNvCxnSpPr/>
      </xdr:nvCxnSpPr>
      <xdr:spPr>
        <a:xfrm flipH="1">
          <a:off x="4583723" y="9771185"/>
          <a:ext cx="1" cy="10374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82062</xdr:colOff>
      <xdr:row>53</xdr:row>
      <xdr:rowOff>64477</xdr:rowOff>
    </xdr:from>
    <xdr:to>
      <xdr:col>7</xdr:col>
      <xdr:colOff>23446</xdr:colOff>
      <xdr:row>53</xdr:row>
      <xdr:rowOff>105507</xdr:rowOff>
    </xdr:to>
    <xdr:cxnSp macro="">
      <xdr:nvCxnSpPr>
        <xdr:cNvPr id="8" name="Conector recto 7"/>
        <xdr:cNvCxnSpPr/>
      </xdr:nvCxnSpPr>
      <xdr:spPr>
        <a:xfrm>
          <a:off x="2643554" y="10152185"/>
          <a:ext cx="3352800" cy="4103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169985</xdr:colOff>
      <xdr:row>68</xdr:row>
      <xdr:rowOff>152400</xdr:rowOff>
    </xdr:from>
    <xdr:to>
      <xdr:col>6</xdr:col>
      <xdr:colOff>339970</xdr:colOff>
      <xdr:row>69</xdr:row>
      <xdr:rowOff>128954</xdr:rowOff>
    </xdr:to>
    <xdr:cxnSp macro="">
      <xdr:nvCxnSpPr>
        <xdr:cNvPr id="11" name="Conector recto de flecha 10"/>
        <xdr:cNvCxnSpPr/>
      </xdr:nvCxnSpPr>
      <xdr:spPr>
        <a:xfrm flipV="1">
          <a:off x="4560277" y="6348046"/>
          <a:ext cx="169985" cy="2110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896815</xdr:colOff>
      <xdr:row>67</xdr:row>
      <xdr:rowOff>105507</xdr:rowOff>
    </xdr:from>
    <xdr:to>
      <xdr:col>6</xdr:col>
      <xdr:colOff>715108</xdr:colOff>
      <xdr:row>67</xdr:row>
      <xdr:rowOff>123092</xdr:rowOff>
    </xdr:to>
    <xdr:cxnSp macro="">
      <xdr:nvCxnSpPr>
        <xdr:cNvPr id="12" name="Conector recto 11"/>
        <xdr:cNvCxnSpPr/>
      </xdr:nvCxnSpPr>
      <xdr:spPr>
        <a:xfrm>
          <a:off x="2520461" y="12924692"/>
          <a:ext cx="3376247" cy="1758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937846</xdr:colOff>
      <xdr:row>64</xdr:row>
      <xdr:rowOff>11724</xdr:rowOff>
    </xdr:from>
    <xdr:to>
      <xdr:col>3</xdr:col>
      <xdr:colOff>937847</xdr:colOff>
      <xdr:row>69</xdr:row>
      <xdr:rowOff>41031</xdr:rowOff>
    </xdr:to>
    <xdr:cxnSp macro="">
      <xdr:nvCxnSpPr>
        <xdr:cNvPr id="13" name="Conector recto 12"/>
        <xdr:cNvCxnSpPr/>
      </xdr:nvCxnSpPr>
      <xdr:spPr>
        <a:xfrm flipH="1">
          <a:off x="3499338" y="12250616"/>
          <a:ext cx="1" cy="10374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169985</xdr:colOff>
      <xdr:row>82</xdr:row>
      <xdr:rowOff>152400</xdr:rowOff>
    </xdr:from>
    <xdr:to>
      <xdr:col>6</xdr:col>
      <xdr:colOff>339970</xdr:colOff>
      <xdr:row>83</xdr:row>
      <xdr:rowOff>128954</xdr:rowOff>
    </xdr:to>
    <xdr:cxnSp macro="">
      <xdr:nvCxnSpPr>
        <xdr:cNvPr id="15" name="Conector recto de flecha 14"/>
        <xdr:cNvCxnSpPr/>
      </xdr:nvCxnSpPr>
      <xdr:spPr>
        <a:xfrm flipV="1">
          <a:off x="4560277" y="6348046"/>
          <a:ext cx="169985" cy="2110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152400</xdr:colOff>
      <xdr:row>80</xdr:row>
      <xdr:rowOff>123092</xdr:rowOff>
    </xdr:from>
    <xdr:to>
      <xdr:col>6</xdr:col>
      <xdr:colOff>738554</xdr:colOff>
      <xdr:row>80</xdr:row>
      <xdr:rowOff>128954</xdr:rowOff>
    </xdr:to>
    <xdr:cxnSp macro="">
      <xdr:nvCxnSpPr>
        <xdr:cNvPr id="16" name="Conector recto 15"/>
        <xdr:cNvCxnSpPr/>
      </xdr:nvCxnSpPr>
      <xdr:spPr>
        <a:xfrm>
          <a:off x="2713892" y="15468600"/>
          <a:ext cx="3206262" cy="586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134816</xdr:colOff>
      <xdr:row>81</xdr:row>
      <xdr:rowOff>87924</xdr:rowOff>
    </xdr:from>
    <xdr:to>
      <xdr:col>7</xdr:col>
      <xdr:colOff>99647</xdr:colOff>
      <xdr:row>81</xdr:row>
      <xdr:rowOff>105509</xdr:rowOff>
    </xdr:to>
    <xdr:cxnSp macro="">
      <xdr:nvCxnSpPr>
        <xdr:cNvPr id="17" name="Conector recto 16"/>
        <xdr:cNvCxnSpPr/>
      </xdr:nvCxnSpPr>
      <xdr:spPr>
        <a:xfrm>
          <a:off x="2696308" y="15626862"/>
          <a:ext cx="3376247" cy="1758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169985</xdr:colOff>
      <xdr:row>96</xdr:row>
      <xdr:rowOff>152400</xdr:rowOff>
    </xdr:from>
    <xdr:to>
      <xdr:col>6</xdr:col>
      <xdr:colOff>339970</xdr:colOff>
      <xdr:row>97</xdr:row>
      <xdr:rowOff>128954</xdr:rowOff>
    </xdr:to>
    <xdr:cxnSp macro="">
      <xdr:nvCxnSpPr>
        <xdr:cNvPr id="20" name="Conector recto de flecha 19"/>
        <xdr:cNvCxnSpPr/>
      </xdr:nvCxnSpPr>
      <xdr:spPr>
        <a:xfrm flipV="1">
          <a:off x="4835770" y="6348046"/>
          <a:ext cx="169985" cy="2110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615462</xdr:colOff>
      <xdr:row>92</xdr:row>
      <xdr:rowOff>82062</xdr:rowOff>
    </xdr:from>
    <xdr:to>
      <xdr:col>4</xdr:col>
      <xdr:colOff>627185</xdr:colOff>
      <xdr:row>99</xdr:row>
      <xdr:rowOff>11723</xdr:rowOff>
    </xdr:to>
    <xdr:cxnSp macro="">
      <xdr:nvCxnSpPr>
        <xdr:cNvPr id="21" name="Conector recto 20"/>
        <xdr:cNvCxnSpPr/>
      </xdr:nvCxnSpPr>
      <xdr:spPr>
        <a:xfrm>
          <a:off x="4489939" y="17742877"/>
          <a:ext cx="11723" cy="130126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697524</xdr:colOff>
      <xdr:row>93</xdr:row>
      <xdr:rowOff>76201</xdr:rowOff>
    </xdr:from>
    <xdr:to>
      <xdr:col>6</xdr:col>
      <xdr:colOff>515817</xdr:colOff>
      <xdr:row>93</xdr:row>
      <xdr:rowOff>93786</xdr:rowOff>
    </xdr:to>
    <xdr:cxnSp macro="">
      <xdr:nvCxnSpPr>
        <xdr:cNvPr id="22" name="Conector recto 21"/>
        <xdr:cNvCxnSpPr/>
      </xdr:nvCxnSpPr>
      <xdr:spPr>
        <a:xfrm>
          <a:off x="2321170" y="17930447"/>
          <a:ext cx="3651739" cy="1758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750276</xdr:colOff>
      <xdr:row>94</xdr:row>
      <xdr:rowOff>64477</xdr:rowOff>
    </xdr:from>
    <xdr:to>
      <xdr:col>7</xdr:col>
      <xdr:colOff>99646</xdr:colOff>
      <xdr:row>94</xdr:row>
      <xdr:rowOff>82061</xdr:rowOff>
    </xdr:to>
    <xdr:cxnSp macro="">
      <xdr:nvCxnSpPr>
        <xdr:cNvPr id="23" name="Conector recto 22"/>
        <xdr:cNvCxnSpPr/>
      </xdr:nvCxnSpPr>
      <xdr:spPr>
        <a:xfrm>
          <a:off x="2373922" y="18112154"/>
          <a:ext cx="3974124" cy="1758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164122</xdr:colOff>
      <xdr:row>87</xdr:row>
      <xdr:rowOff>52754</xdr:rowOff>
    </xdr:from>
    <xdr:to>
      <xdr:col>9</xdr:col>
      <xdr:colOff>480646</xdr:colOff>
      <xdr:row>87</xdr:row>
      <xdr:rowOff>58616</xdr:rowOff>
    </xdr:to>
    <xdr:cxnSp macro="">
      <xdr:nvCxnSpPr>
        <xdr:cNvPr id="24" name="Conector recto 23"/>
        <xdr:cNvCxnSpPr/>
      </xdr:nvCxnSpPr>
      <xdr:spPr>
        <a:xfrm>
          <a:off x="4829907" y="16764000"/>
          <a:ext cx="3481754" cy="586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105507</xdr:colOff>
      <xdr:row>92</xdr:row>
      <xdr:rowOff>58616</xdr:rowOff>
    </xdr:from>
    <xdr:to>
      <xdr:col>4</xdr:col>
      <xdr:colOff>105507</xdr:colOff>
      <xdr:row>99</xdr:row>
      <xdr:rowOff>158262</xdr:rowOff>
    </xdr:to>
    <xdr:cxnSp macro="">
      <xdr:nvCxnSpPr>
        <xdr:cNvPr id="25" name="Conector recto 24"/>
        <xdr:cNvCxnSpPr/>
      </xdr:nvCxnSpPr>
      <xdr:spPr>
        <a:xfrm>
          <a:off x="3979984" y="17719431"/>
          <a:ext cx="0" cy="147124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4</xdr:row>
      <xdr:rowOff>23446</xdr:rowOff>
    </xdr:from>
    <xdr:to>
      <xdr:col>1</xdr:col>
      <xdr:colOff>175846</xdr:colOff>
      <xdr:row>7</xdr:row>
      <xdr:rowOff>5861</xdr:rowOff>
    </xdr:to>
    <xdr:cxnSp macro="">
      <xdr:nvCxnSpPr>
        <xdr:cNvPr id="3" name="Conector recto de flecha 2"/>
        <xdr:cNvCxnSpPr/>
      </xdr:nvCxnSpPr>
      <xdr:spPr>
        <a:xfrm flipV="1">
          <a:off x="609600" y="750277"/>
          <a:ext cx="357554" cy="5275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234461</xdr:colOff>
      <xdr:row>4</xdr:row>
      <xdr:rowOff>23446</xdr:rowOff>
    </xdr:from>
    <xdr:to>
      <xdr:col>1</xdr:col>
      <xdr:colOff>339969</xdr:colOff>
      <xdr:row>9</xdr:row>
      <xdr:rowOff>169985</xdr:rowOff>
    </xdr:to>
    <xdr:cxnSp macro="">
      <xdr:nvCxnSpPr>
        <xdr:cNvPr id="4" name="Conector recto de flecha 3"/>
        <xdr:cNvCxnSpPr/>
      </xdr:nvCxnSpPr>
      <xdr:spPr>
        <a:xfrm flipV="1">
          <a:off x="1025769" y="750277"/>
          <a:ext cx="105508" cy="10550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492369</xdr:colOff>
      <xdr:row>3</xdr:row>
      <xdr:rowOff>175846</xdr:rowOff>
    </xdr:from>
    <xdr:to>
      <xdr:col>5</xdr:col>
      <xdr:colOff>58616</xdr:colOff>
      <xdr:row>6</xdr:row>
      <xdr:rowOff>158261</xdr:rowOff>
    </xdr:to>
    <xdr:cxnSp macro="">
      <xdr:nvCxnSpPr>
        <xdr:cNvPr id="5" name="Conector recto de flecha 4"/>
        <xdr:cNvCxnSpPr/>
      </xdr:nvCxnSpPr>
      <xdr:spPr>
        <a:xfrm flipV="1">
          <a:off x="3657600" y="720969"/>
          <a:ext cx="357554" cy="5275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633046</xdr:colOff>
      <xdr:row>7</xdr:row>
      <xdr:rowOff>41031</xdr:rowOff>
    </xdr:from>
    <xdr:to>
      <xdr:col>5</xdr:col>
      <xdr:colOff>199293</xdr:colOff>
      <xdr:row>10</xdr:row>
      <xdr:rowOff>23446</xdr:rowOff>
    </xdr:to>
    <xdr:cxnSp macro="">
      <xdr:nvCxnSpPr>
        <xdr:cNvPr id="6" name="Conector recto de flecha 5"/>
        <xdr:cNvCxnSpPr/>
      </xdr:nvCxnSpPr>
      <xdr:spPr>
        <a:xfrm flipV="1">
          <a:off x="3798277" y="1312985"/>
          <a:ext cx="357554" cy="5275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463062</xdr:colOff>
      <xdr:row>4</xdr:row>
      <xdr:rowOff>41031</xdr:rowOff>
    </xdr:from>
    <xdr:to>
      <xdr:col>1</xdr:col>
      <xdr:colOff>732692</xdr:colOff>
      <xdr:row>7</xdr:row>
      <xdr:rowOff>87923</xdr:rowOff>
    </xdr:to>
    <xdr:cxnSp macro="">
      <xdr:nvCxnSpPr>
        <xdr:cNvPr id="7" name="Conector recto de flecha 6"/>
        <xdr:cNvCxnSpPr/>
      </xdr:nvCxnSpPr>
      <xdr:spPr>
        <a:xfrm flipH="1" flipV="1">
          <a:off x="1254370" y="767862"/>
          <a:ext cx="269630" cy="5920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169985</xdr:colOff>
      <xdr:row>29</xdr:row>
      <xdr:rowOff>152400</xdr:rowOff>
    </xdr:from>
    <xdr:to>
      <xdr:col>5</xdr:col>
      <xdr:colOff>339970</xdr:colOff>
      <xdr:row>30</xdr:row>
      <xdr:rowOff>128954</xdr:rowOff>
    </xdr:to>
    <xdr:cxnSp macro="">
      <xdr:nvCxnSpPr>
        <xdr:cNvPr id="12" name="Conector recto de flecha 11"/>
        <xdr:cNvCxnSpPr/>
      </xdr:nvCxnSpPr>
      <xdr:spPr>
        <a:xfrm flipV="1">
          <a:off x="4833425" y="6362700"/>
          <a:ext cx="169985" cy="2127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123091</xdr:colOff>
      <xdr:row>25</xdr:row>
      <xdr:rowOff>64477</xdr:rowOff>
    </xdr:from>
    <xdr:to>
      <xdr:col>4</xdr:col>
      <xdr:colOff>146538</xdr:colOff>
      <xdr:row>30</xdr:row>
      <xdr:rowOff>111369</xdr:rowOff>
    </xdr:to>
    <xdr:cxnSp macro="">
      <xdr:nvCxnSpPr>
        <xdr:cNvPr id="14" name="Conector recto 13"/>
        <xdr:cNvCxnSpPr/>
      </xdr:nvCxnSpPr>
      <xdr:spPr>
        <a:xfrm>
          <a:off x="3481753" y="4630615"/>
          <a:ext cx="23447" cy="105507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158261</xdr:colOff>
      <xdr:row>27</xdr:row>
      <xdr:rowOff>58615</xdr:rowOff>
    </xdr:from>
    <xdr:to>
      <xdr:col>6</xdr:col>
      <xdr:colOff>128954</xdr:colOff>
      <xdr:row>27</xdr:row>
      <xdr:rowOff>99646</xdr:rowOff>
    </xdr:to>
    <xdr:cxnSp macro="">
      <xdr:nvCxnSpPr>
        <xdr:cNvPr id="16" name="Conector recto 15"/>
        <xdr:cNvCxnSpPr/>
      </xdr:nvCxnSpPr>
      <xdr:spPr>
        <a:xfrm>
          <a:off x="1934307" y="5011615"/>
          <a:ext cx="3135924" cy="4103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169985</xdr:colOff>
      <xdr:row>51</xdr:row>
      <xdr:rowOff>152400</xdr:rowOff>
    </xdr:from>
    <xdr:to>
      <xdr:col>5</xdr:col>
      <xdr:colOff>339970</xdr:colOff>
      <xdr:row>52</xdr:row>
      <xdr:rowOff>128954</xdr:rowOff>
    </xdr:to>
    <xdr:cxnSp macro="">
      <xdr:nvCxnSpPr>
        <xdr:cNvPr id="19" name="Conector recto de flecha 18"/>
        <xdr:cNvCxnSpPr/>
      </xdr:nvCxnSpPr>
      <xdr:spPr>
        <a:xfrm flipV="1">
          <a:off x="4542693" y="5492262"/>
          <a:ext cx="169985" cy="2110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679937</xdr:colOff>
      <xdr:row>47</xdr:row>
      <xdr:rowOff>35169</xdr:rowOff>
    </xdr:from>
    <xdr:to>
      <xdr:col>3</xdr:col>
      <xdr:colOff>703384</xdr:colOff>
      <xdr:row>52</xdr:row>
      <xdr:rowOff>82061</xdr:rowOff>
    </xdr:to>
    <xdr:cxnSp macro="">
      <xdr:nvCxnSpPr>
        <xdr:cNvPr id="20" name="Conector recto 19"/>
        <xdr:cNvCxnSpPr/>
      </xdr:nvCxnSpPr>
      <xdr:spPr>
        <a:xfrm>
          <a:off x="3470029" y="8774723"/>
          <a:ext cx="23447" cy="105507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750277</xdr:colOff>
      <xdr:row>49</xdr:row>
      <xdr:rowOff>52753</xdr:rowOff>
    </xdr:from>
    <xdr:to>
      <xdr:col>5</xdr:col>
      <xdr:colOff>527539</xdr:colOff>
      <xdr:row>49</xdr:row>
      <xdr:rowOff>93784</xdr:rowOff>
    </xdr:to>
    <xdr:cxnSp macro="">
      <xdr:nvCxnSpPr>
        <xdr:cNvPr id="21" name="Conector recto 20"/>
        <xdr:cNvCxnSpPr/>
      </xdr:nvCxnSpPr>
      <xdr:spPr>
        <a:xfrm>
          <a:off x="1541585" y="9179168"/>
          <a:ext cx="3358662" cy="4103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="130" zoomScaleNormal="130" workbookViewId="0">
      <selection sqref="A1:B1"/>
    </sheetView>
  </sheetViews>
  <sheetFormatPr baseColWidth="10" defaultRowHeight="14.4" x14ac:dyDescent="0.3"/>
  <cols>
    <col min="1" max="1" width="20.109375" customWidth="1"/>
  </cols>
  <sheetData>
    <row r="1" spans="1:8" x14ac:dyDescent="0.3">
      <c r="A1" s="2" t="s">
        <v>0</v>
      </c>
      <c r="B1" s="2"/>
      <c r="C1" s="2"/>
    </row>
    <row r="2" spans="1:8" x14ac:dyDescent="0.3">
      <c r="A2" s="2" t="s">
        <v>1</v>
      </c>
      <c r="B2" s="2"/>
      <c r="C2" s="2"/>
    </row>
    <row r="4" spans="1:8" x14ac:dyDescent="0.3">
      <c r="A4" s="3" t="s">
        <v>2</v>
      </c>
      <c r="H4" t="s">
        <v>12</v>
      </c>
    </row>
    <row r="6" spans="1:8" x14ac:dyDescent="0.3">
      <c r="A6" s="5" t="s">
        <v>3</v>
      </c>
      <c r="B6" t="s">
        <v>9</v>
      </c>
      <c r="H6" t="s">
        <v>13</v>
      </c>
    </row>
    <row r="7" spans="1:8" x14ac:dyDescent="0.3">
      <c r="A7" s="5" t="s">
        <v>8</v>
      </c>
      <c r="B7" t="s">
        <v>10</v>
      </c>
    </row>
    <row r="8" spans="1:8" x14ac:dyDescent="0.3">
      <c r="A8" s="5"/>
      <c r="B8" t="s">
        <v>11</v>
      </c>
    </row>
    <row r="9" spans="1:8" x14ac:dyDescent="0.3">
      <c r="A9" s="5"/>
      <c r="B9" t="s">
        <v>14</v>
      </c>
    </row>
    <row r="10" spans="1:8" x14ac:dyDescent="0.3">
      <c r="A10" s="5"/>
    </row>
    <row r="11" spans="1:8" ht="18.600000000000001" x14ac:dyDescent="0.35">
      <c r="A11" s="5" t="s">
        <v>4</v>
      </c>
      <c r="B11" t="s">
        <v>15</v>
      </c>
      <c r="H11" s="4" t="s">
        <v>16</v>
      </c>
    </row>
    <row r="12" spans="1:8" ht="18.600000000000001" x14ac:dyDescent="0.35">
      <c r="A12" s="5" t="s">
        <v>21</v>
      </c>
      <c r="H12" t="s">
        <v>28</v>
      </c>
    </row>
    <row r="13" spans="1:8" x14ac:dyDescent="0.3">
      <c r="A13" s="5"/>
    </row>
    <row r="14" spans="1:8" x14ac:dyDescent="0.3">
      <c r="A14" s="5" t="s">
        <v>5</v>
      </c>
      <c r="B14" t="s">
        <v>18</v>
      </c>
      <c r="H14" t="s">
        <v>19</v>
      </c>
    </row>
    <row r="15" spans="1:8" x14ac:dyDescent="0.3">
      <c r="A15" s="5" t="s">
        <v>17</v>
      </c>
      <c r="H15" t="s">
        <v>24</v>
      </c>
    </row>
    <row r="16" spans="1:8" x14ac:dyDescent="0.3">
      <c r="A16" s="5"/>
      <c r="H16" t="s">
        <v>26</v>
      </c>
    </row>
    <row r="17" spans="1:9" x14ac:dyDescent="0.3">
      <c r="A17" s="5"/>
    </row>
    <row r="18" spans="1:9" x14ac:dyDescent="0.3">
      <c r="A18" s="5"/>
      <c r="H18" t="s">
        <v>20</v>
      </c>
    </row>
    <row r="19" spans="1:9" x14ac:dyDescent="0.3">
      <c r="A19" s="5" t="s">
        <v>6</v>
      </c>
      <c r="B19" t="s">
        <v>22</v>
      </c>
      <c r="H19" t="s">
        <v>25</v>
      </c>
    </row>
    <row r="20" spans="1:9" x14ac:dyDescent="0.3">
      <c r="A20" s="5" t="s">
        <v>23</v>
      </c>
      <c r="H20" t="s">
        <v>27</v>
      </c>
    </row>
    <row r="21" spans="1:9" x14ac:dyDescent="0.3">
      <c r="A21" s="5"/>
    </row>
    <row r="22" spans="1:9" x14ac:dyDescent="0.3">
      <c r="A22" s="5"/>
      <c r="H22" t="s">
        <v>31</v>
      </c>
      <c r="I22" s="8">
        <f>4/6</f>
        <v>0.66666666666666663</v>
      </c>
    </row>
    <row r="23" spans="1:9" x14ac:dyDescent="0.3">
      <c r="A23" s="6" t="s">
        <v>7</v>
      </c>
      <c r="B23" s="7" t="s">
        <v>29</v>
      </c>
    </row>
    <row r="24" spans="1:9" ht="18.600000000000001" x14ac:dyDescent="0.35">
      <c r="A24" s="6"/>
      <c r="B24" s="7" t="s">
        <v>30</v>
      </c>
      <c r="H24" t="s">
        <v>32</v>
      </c>
      <c r="I24" s="8">
        <f>3/6</f>
        <v>0.5</v>
      </c>
    </row>
    <row r="25" spans="1:9" x14ac:dyDescent="0.3">
      <c r="A25" s="5"/>
    </row>
    <row r="26" spans="1:9" x14ac:dyDescent="0.3">
      <c r="A26" s="5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4" zoomScale="130" zoomScaleNormal="130" workbookViewId="0">
      <selection activeCell="F16" sqref="F16"/>
    </sheetView>
  </sheetViews>
  <sheetFormatPr baseColWidth="10" defaultRowHeight="14.4" x14ac:dyDescent="0.3"/>
  <cols>
    <col min="4" max="4" width="15.44140625" customWidth="1"/>
  </cols>
  <sheetData>
    <row r="1" spans="1:5" x14ac:dyDescent="0.3">
      <c r="A1" s="2" t="s">
        <v>51</v>
      </c>
      <c r="B1" s="2"/>
      <c r="C1" s="2"/>
      <c r="D1" s="2"/>
    </row>
    <row r="11" spans="1:5" ht="15" thickBot="1" x14ac:dyDescent="0.35">
      <c r="A11" s="9" t="s">
        <v>33</v>
      </c>
      <c r="B11" s="9"/>
      <c r="C11" s="9"/>
      <c r="D11" s="9"/>
      <c r="E11" s="9"/>
    </row>
    <row r="12" spans="1:5" ht="15" thickBot="1" x14ac:dyDescent="0.35">
      <c r="A12" s="19" t="s">
        <v>34</v>
      </c>
      <c r="B12" s="9" t="s">
        <v>35</v>
      </c>
      <c r="C12" s="9"/>
      <c r="D12" s="21" t="s">
        <v>38</v>
      </c>
      <c r="E12" s="9" t="s">
        <v>47</v>
      </c>
    </row>
    <row r="13" spans="1:5" ht="15" thickBot="1" x14ac:dyDescent="0.35">
      <c r="A13" s="19" t="s">
        <v>36</v>
      </c>
      <c r="B13" s="9" t="s">
        <v>37</v>
      </c>
      <c r="C13" s="9"/>
      <c r="D13" s="9" t="s">
        <v>39</v>
      </c>
      <c r="E13" s="21" t="s">
        <v>48</v>
      </c>
    </row>
    <row r="14" spans="1:5" ht="18.600000000000001" x14ac:dyDescent="0.35">
      <c r="A14" s="19"/>
      <c r="B14" s="9"/>
      <c r="C14" s="9"/>
      <c r="D14" s="9" t="s">
        <v>40</v>
      </c>
      <c r="E14" s="9"/>
    </row>
    <row r="15" spans="1:5" ht="15" thickBot="1" x14ac:dyDescent="0.35"/>
    <row r="16" spans="1:5" x14ac:dyDescent="0.3">
      <c r="B16" s="10"/>
      <c r="C16" s="11"/>
      <c r="D16" s="11"/>
      <c r="E16" s="12"/>
    </row>
    <row r="17" spans="2:5" x14ac:dyDescent="0.3">
      <c r="B17" s="13" t="s">
        <v>38</v>
      </c>
      <c r="C17" s="14"/>
      <c r="D17" s="14"/>
      <c r="E17" s="15" t="s">
        <v>39</v>
      </c>
    </row>
    <row r="18" spans="2:5" x14ac:dyDescent="0.3">
      <c r="B18" s="13"/>
      <c r="C18" s="14"/>
      <c r="D18" s="14"/>
      <c r="E18" s="15"/>
    </row>
    <row r="19" spans="2:5" x14ac:dyDescent="0.3">
      <c r="B19" s="13"/>
      <c r="C19" s="23">
        <f>0.3-0.01</f>
        <v>0.28999999999999998</v>
      </c>
      <c r="D19" s="22">
        <v>0.01</v>
      </c>
      <c r="E19" s="15"/>
    </row>
    <row r="20" spans="2:5" x14ac:dyDescent="0.3">
      <c r="B20" s="13"/>
      <c r="C20" s="14"/>
      <c r="D20" s="14">
        <f>0.1-0.01</f>
        <v>9.0000000000000011E-2</v>
      </c>
      <c r="E20" s="15"/>
    </row>
    <row r="21" spans="2:5" x14ac:dyDescent="0.3">
      <c r="B21" s="13"/>
      <c r="C21" s="14"/>
      <c r="D21" s="14"/>
      <c r="E21" s="15"/>
    </row>
    <row r="22" spans="2:5" x14ac:dyDescent="0.3">
      <c r="B22" s="13"/>
      <c r="C22" s="14"/>
      <c r="D22" s="14"/>
      <c r="E22" s="15"/>
    </row>
    <row r="23" spans="2:5" ht="15" thickBot="1" x14ac:dyDescent="0.35">
      <c r="B23" s="16"/>
      <c r="C23" s="17"/>
      <c r="D23" s="17"/>
      <c r="E23" s="18"/>
    </row>
    <row r="28" spans="2:5" x14ac:dyDescent="0.3">
      <c r="B28" t="s">
        <v>41</v>
      </c>
    </row>
    <row r="29" spans="2:5" x14ac:dyDescent="0.3">
      <c r="B29" s="9" t="s">
        <v>42</v>
      </c>
    </row>
    <row r="30" spans="2:5" x14ac:dyDescent="0.3">
      <c r="B30" s="9" t="s">
        <v>43</v>
      </c>
    </row>
    <row r="32" spans="2:5" x14ac:dyDescent="0.3">
      <c r="B32" t="s">
        <v>44</v>
      </c>
      <c r="C32" s="20" t="s">
        <v>45</v>
      </c>
    </row>
    <row r="33" spans="2:4" ht="18.600000000000001" x14ac:dyDescent="0.35">
      <c r="B33" s="9" t="s">
        <v>46</v>
      </c>
      <c r="C33" s="9" t="s">
        <v>50</v>
      </c>
      <c r="D33" s="9"/>
    </row>
    <row r="34" spans="2:4" x14ac:dyDescent="0.3">
      <c r="C34" s="9" t="s">
        <v>49</v>
      </c>
      <c r="D34" s="9"/>
    </row>
    <row r="35" spans="2:4" x14ac:dyDescent="0.3">
      <c r="B35" s="9" t="s">
        <v>46</v>
      </c>
      <c r="C35" s="9">
        <f>0.3+ 0.9-0.29</f>
        <v>0.90999999999999992</v>
      </c>
      <c r="D35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27" zoomScale="130" zoomScaleNormal="130" workbookViewId="0">
      <selection activeCell="B100" sqref="B100"/>
    </sheetView>
  </sheetViews>
  <sheetFormatPr baseColWidth="10" defaultRowHeight="14.4" x14ac:dyDescent="0.3"/>
  <cols>
    <col min="1" max="1" width="7.88671875" customWidth="1"/>
    <col min="2" max="2" width="15.77734375" customWidth="1"/>
    <col min="3" max="3" width="13.6640625" customWidth="1"/>
    <col min="4" max="4" width="19.109375" customWidth="1"/>
    <col min="10" max="10" width="14.33203125" customWidth="1"/>
  </cols>
  <sheetData>
    <row r="1" spans="1:14" x14ac:dyDescent="0.3">
      <c r="A1" s="2" t="s">
        <v>52</v>
      </c>
      <c r="B1" s="2"/>
      <c r="C1" s="2"/>
      <c r="D1" s="2"/>
    </row>
    <row r="3" spans="1:14" x14ac:dyDescent="0.3">
      <c r="I3" s="35" t="s">
        <v>64</v>
      </c>
      <c r="J3" s="35"/>
      <c r="K3" s="35"/>
      <c r="L3" s="35"/>
      <c r="M3" s="35"/>
      <c r="N3" s="35"/>
    </row>
    <row r="4" spans="1:14" x14ac:dyDescent="0.3">
      <c r="I4" s="35"/>
      <c r="J4" s="35"/>
      <c r="K4" s="35"/>
      <c r="L4" s="35"/>
      <c r="M4" s="35"/>
      <c r="N4" s="35"/>
    </row>
    <row r="5" spans="1:14" ht="18.600000000000001" x14ac:dyDescent="0.35">
      <c r="I5" s="35" t="s">
        <v>65</v>
      </c>
      <c r="J5" s="35" t="s">
        <v>66</v>
      </c>
      <c r="K5" s="38" t="s">
        <v>67</v>
      </c>
      <c r="L5" s="35" t="s">
        <v>77</v>
      </c>
      <c r="M5" s="35"/>
      <c r="N5" s="35"/>
    </row>
    <row r="6" spans="1:14" x14ac:dyDescent="0.3">
      <c r="I6" s="35"/>
      <c r="J6" s="35"/>
      <c r="K6" s="38"/>
      <c r="L6" s="35"/>
      <c r="M6" s="35"/>
      <c r="N6" s="35"/>
    </row>
    <row r="7" spans="1:14" x14ac:dyDescent="0.3">
      <c r="I7" s="35" t="s">
        <v>69</v>
      </c>
      <c r="J7" s="35" t="s">
        <v>70</v>
      </c>
      <c r="K7" s="39" t="s">
        <v>71</v>
      </c>
      <c r="L7" s="37" t="s">
        <v>72</v>
      </c>
      <c r="M7" s="37" t="s">
        <v>73</v>
      </c>
      <c r="N7" s="35"/>
    </row>
    <row r="8" spans="1:14" x14ac:dyDescent="0.3">
      <c r="I8" s="35" t="s">
        <v>68</v>
      </c>
      <c r="J8" s="35"/>
      <c r="K8" s="38"/>
      <c r="L8" s="35"/>
      <c r="M8" s="35"/>
      <c r="N8" s="35"/>
    </row>
    <row r="9" spans="1:14" ht="16.2" x14ac:dyDescent="0.3">
      <c r="I9" s="35" t="s">
        <v>74</v>
      </c>
      <c r="J9" s="35" t="s">
        <v>75</v>
      </c>
      <c r="K9" s="38" t="s">
        <v>78</v>
      </c>
      <c r="L9" s="35" t="s">
        <v>76</v>
      </c>
      <c r="M9" s="35"/>
      <c r="N9" s="35"/>
    </row>
    <row r="19" spans="1:9" x14ac:dyDescent="0.3">
      <c r="I19" t="s">
        <v>82</v>
      </c>
    </row>
    <row r="20" spans="1:9" ht="18.600000000000001" x14ac:dyDescent="0.35">
      <c r="I20" t="s">
        <v>83</v>
      </c>
    </row>
    <row r="26" spans="1:9" x14ac:dyDescent="0.3">
      <c r="A26" s="35" t="s">
        <v>56</v>
      </c>
    </row>
    <row r="28" spans="1:9" ht="15" thickBot="1" x14ac:dyDescent="0.35"/>
    <row r="29" spans="1:9" ht="15" thickBot="1" x14ac:dyDescent="0.35">
      <c r="B29" s="30" t="s">
        <v>53</v>
      </c>
      <c r="C29" s="33" t="s">
        <v>54</v>
      </c>
      <c r="D29" s="32"/>
      <c r="E29" s="34"/>
      <c r="F29" s="30" t="s">
        <v>55</v>
      </c>
    </row>
    <row r="30" spans="1:9" ht="15" thickBot="1" x14ac:dyDescent="0.35">
      <c r="B30" s="31"/>
      <c r="C30" s="25" t="s">
        <v>57</v>
      </c>
      <c r="D30" s="25" t="s">
        <v>58</v>
      </c>
      <c r="E30" s="25" t="s">
        <v>59</v>
      </c>
      <c r="F30" s="31"/>
    </row>
    <row r="31" spans="1:9" ht="15" thickBot="1" x14ac:dyDescent="0.35">
      <c r="B31" s="26" t="s">
        <v>60</v>
      </c>
      <c r="C31" s="27">
        <v>33</v>
      </c>
      <c r="D31" s="27">
        <v>26</v>
      </c>
      <c r="E31" s="27">
        <v>23</v>
      </c>
      <c r="F31" s="28">
        <v>82</v>
      </c>
    </row>
    <row r="32" spans="1:9" ht="15" thickBot="1" x14ac:dyDescent="0.35">
      <c r="B32" s="26" t="s">
        <v>61</v>
      </c>
      <c r="C32" s="27">
        <v>35</v>
      </c>
      <c r="D32" s="27">
        <v>20</v>
      </c>
      <c r="E32" s="27">
        <v>12</v>
      </c>
      <c r="F32" s="28">
        <v>67</v>
      </c>
    </row>
    <row r="33" spans="1:6" ht="15" thickBot="1" x14ac:dyDescent="0.35">
      <c r="B33" s="26" t="s">
        <v>62</v>
      </c>
      <c r="C33" s="27">
        <v>12</v>
      </c>
      <c r="D33" s="27">
        <v>4</v>
      </c>
      <c r="E33" s="27">
        <v>5</v>
      </c>
      <c r="F33" s="28">
        <v>21</v>
      </c>
    </row>
    <row r="34" spans="1:6" ht="18.600000000000001" thickBot="1" x14ac:dyDescent="0.35">
      <c r="B34" s="29" t="s">
        <v>55</v>
      </c>
      <c r="C34" s="25">
        <v>80</v>
      </c>
      <c r="D34" s="25">
        <v>50</v>
      </c>
      <c r="E34" s="25">
        <v>40</v>
      </c>
      <c r="F34" s="36">
        <v>170</v>
      </c>
    </row>
    <row r="36" spans="1:6" ht="18.600000000000001" x14ac:dyDescent="0.35">
      <c r="F36" t="s">
        <v>63</v>
      </c>
    </row>
    <row r="38" spans="1:6" x14ac:dyDescent="0.3">
      <c r="A38" s="1" t="s">
        <v>79</v>
      </c>
      <c r="B38" s="9" t="s">
        <v>80</v>
      </c>
      <c r="C38" s="9" t="s">
        <v>81</v>
      </c>
    </row>
    <row r="39" spans="1:6" x14ac:dyDescent="0.3">
      <c r="B39" s="9"/>
    </row>
    <row r="40" spans="1:6" x14ac:dyDescent="0.3">
      <c r="B40" s="9" t="s">
        <v>44</v>
      </c>
      <c r="C40" t="s">
        <v>84</v>
      </c>
      <c r="D40" t="s">
        <v>85</v>
      </c>
      <c r="E40" s="8">
        <f>67/170</f>
        <v>0.39411764705882352</v>
      </c>
    </row>
    <row r="43" spans="1:6" x14ac:dyDescent="0.3">
      <c r="A43" t="s">
        <v>86</v>
      </c>
      <c r="B43" s="9" t="s">
        <v>42</v>
      </c>
      <c r="C43" s="9" t="s">
        <v>89</v>
      </c>
    </row>
    <row r="45" spans="1:6" x14ac:dyDescent="0.3">
      <c r="B45" s="9" t="s">
        <v>44</v>
      </c>
      <c r="C45" s="9" t="s">
        <v>87</v>
      </c>
      <c r="D45" s="9" t="s">
        <v>88</v>
      </c>
      <c r="E45" s="40">
        <f>40/170</f>
        <v>0.23529411764705882</v>
      </c>
      <c r="F45" s="9"/>
    </row>
    <row r="47" spans="1:6" ht="18.600000000000001" x14ac:dyDescent="0.35">
      <c r="A47" t="s">
        <v>90</v>
      </c>
      <c r="B47" s="9" t="s">
        <v>91</v>
      </c>
      <c r="C47" s="9" t="s">
        <v>94</v>
      </c>
      <c r="D47" s="9"/>
      <c r="E47" s="9"/>
      <c r="F47" s="9"/>
    </row>
    <row r="48" spans="1:6" x14ac:dyDescent="0.3">
      <c r="B48" s="9"/>
      <c r="C48" s="9"/>
      <c r="D48" s="9"/>
      <c r="E48" s="9"/>
      <c r="F48" s="9"/>
    </row>
    <row r="49" spans="1:7" ht="18.600000000000001" x14ac:dyDescent="0.35">
      <c r="B49" s="9" t="s">
        <v>92</v>
      </c>
      <c r="C49" s="9" t="s">
        <v>94</v>
      </c>
      <c r="D49" s="9" t="s">
        <v>93</v>
      </c>
      <c r="E49" s="40">
        <f>12/170</f>
        <v>7.0588235294117646E-2</v>
      </c>
      <c r="F49" s="9"/>
    </row>
    <row r="50" spans="1:7" ht="15" thickBot="1" x14ac:dyDescent="0.35"/>
    <row r="51" spans="1:7" ht="15" thickBot="1" x14ac:dyDescent="0.35">
      <c r="C51" s="30" t="s">
        <v>53</v>
      </c>
      <c r="D51" s="33" t="s">
        <v>54</v>
      </c>
      <c r="E51" s="32"/>
      <c r="F51" s="34"/>
      <c r="G51" s="30" t="s">
        <v>55</v>
      </c>
    </row>
    <row r="52" spans="1:7" ht="15" thickBot="1" x14ac:dyDescent="0.35">
      <c r="C52" s="31"/>
      <c r="D52" s="25" t="s">
        <v>57</v>
      </c>
      <c r="E52" s="25" t="s">
        <v>58</v>
      </c>
      <c r="F52" s="25" t="s">
        <v>59</v>
      </c>
      <c r="G52" s="31"/>
    </row>
    <row r="53" spans="1:7" ht="15" thickBot="1" x14ac:dyDescent="0.35">
      <c r="C53" s="26" t="s">
        <v>60</v>
      </c>
      <c r="D53" s="27">
        <v>33</v>
      </c>
      <c r="E53" s="27">
        <v>26</v>
      </c>
      <c r="F53" s="27">
        <v>23</v>
      </c>
      <c r="G53" s="28">
        <v>82</v>
      </c>
    </row>
    <row r="54" spans="1:7" ht="15" thickBot="1" x14ac:dyDescent="0.35">
      <c r="C54" s="26" t="s">
        <v>61</v>
      </c>
      <c r="D54" s="27">
        <v>35</v>
      </c>
      <c r="E54" s="27">
        <v>20</v>
      </c>
      <c r="F54" s="27">
        <v>12</v>
      </c>
      <c r="G54" s="28">
        <v>67</v>
      </c>
    </row>
    <row r="55" spans="1:7" ht="15" thickBot="1" x14ac:dyDescent="0.35">
      <c r="C55" s="26" t="s">
        <v>62</v>
      </c>
      <c r="D55" s="27">
        <v>12</v>
      </c>
      <c r="E55" s="27">
        <v>4</v>
      </c>
      <c r="F55" s="27">
        <v>5</v>
      </c>
      <c r="G55" s="28">
        <v>21</v>
      </c>
    </row>
    <row r="56" spans="1:7" ht="18.600000000000001" thickBot="1" x14ac:dyDescent="0.35">
      <c r="C56" s="29" t="s">
        <v>55</v>
      </c>
      <c r="D56" s="25">
        <v>80</v>
      </c>
      <c r="E56" s="25">
        <v>50</v>
      </c>
      <c r="F56" s="25">
        <v>40</v>
      </c>
      <c r="G56" s="36">
        <v>170</v>
      </c>
    </row>
    <row r="59" spans="1:7" x14ac:dyDescent="0.3">
      <c r="A59" t="s">
        <v>95</v>
      </c>
    </row>
    <row r="60" spans="1:7" x14ac:dyDescent="0.3">
      <c r="B60" s="9" t="s">
        <v>91</v>
      </c>
      <c r="C60" s="9" t="s">
        <v>96</v>
      </c>
      <c r="D60" s="9"/>
      <c r="E60" s="9"/>
      <c r="F60" s="9"/>
      <c r="G60" s="9"/>
    </row>
    <row r="61" spans="1:7" x14ac:dyDescent="0.3">
      <c r="B61" s="9"/>
      <c r="C61" s="9"/>
      <c r="D61" s="9"/>
      <c r="E61" s="9"/>
      <c r="F61" s="9"/>
      <c r="G61" s="9"/>
    </row>
    <row r="62" spans="1:7" ht="18.600000000000001" x14ac:dyDescent="0.35">
      <c r="B62" s="9" t="s">
        <v>97</v>
      </c>
      <c r="C62" s="9" t="s">
        <v>99</v>
      </c>
      <c r="D62" s="9"/>
      <c r="E62" s="9" t="s">
        <v>98</v>
      </c>
      <c r="F62" s="9"/>
      <c r="G62" s="40">
        <f>80/170  + 21/170 - 12/170</f>
        <v>0.52352941176470591</v>
      </c>
    </row>
    <row r="63" spans="1:7" ht="15" thickBot="1" x14ac:dyDescent="0.35"/>
    <row r="64" spans="1:7" ht="15" thickBot="1" x14ac:dyDescent="0.35">
      <c r="C64" s="30" t="s">
        <v>53</v>
      </c>
      <c r="D64" s="33" t="s">
        <v>54</v>
      </c>
      <c r="E64" s="32"/>
      <c r="F64" s="34"/>
      <c r="G64" s="30" t="s">
        <v>55</v>
      </c>
    </row>
    <row r="65" spans="1:7" ht="15" thickBot="1" x14ac:dyDescent="0.35">
      <c r="C65" s="31"/>
      <c r="D65" s="25" t="s">
        <v>57</v>
      </c>
      <c r="E65" s="25" t="s">
        <v>58</v>
      </c>
      <c r="F65" s="25" t="s">
        <v>59</v>
      </c>
      <c r="G65" s="31"/>
    </row>
    <row r="66" spans="1:7" ht="15" thickBot="1" x14ac:dyDescent="0.35">
      <c r="C66" s="26" t="s">
        <v>60</v>
      </c>
      <c r="D66" s="27">
        <v>33</v>
      </c>
      <c r="E66" s="27">
        <v>26</v>
      </c>
      <c r="F66" s="27">
        <v>23</v>
      </c>
      <c r="G66" s="28">
        <v>82</v>
      </c>
    </row>
    <row r="67" spans="1:7" ht="15" thickBot="1" x14ac:dyDescent="0.35">
      <c r="C67" s="26" t="s">
        <v>61</v>
      </c>
      <c r="D67" s="27">
        <v>35</v>
      </c>
      <c r="E67" s="27">
        <v>20</v>
      </c>
      <c r="F67" s="27">
        <v>12</v>
      </c>
      <c r="G67" s="28">
        <v>67</v>
      </c>
    </row>
    <row r="68" spans="1:7" ht="15" thickBot="1" x14ac:dyDescent="0.35">
      <c r="C68" s="26" t="s">
        <v>62</v>
      </c>
      <c r="D68" s="27">
        <v>12</v>
      </c>
      <c r="E68" s="27">
        <v>4</v>
      </c>
      <c r="F68" s="27">
        <v>5</v>
      </c>
      <c r="G68" s="28">
        <v>21</v>
      </c>
    </row>
    <row r="69" spans="1:7" ht="18.600000000000001" thickBot="1" x14ac:dyDescent="0.35">
      <c r="C69" s="29" t="s">
        <v>55</v>
      </c>
      <c r="D69" s="25">
        <v>80</v>
      </c>
      <c r="E69" s="25">
        <v>50</v>
      </c>
      <c r="F69" s="25">
        <v>40</v>
      </c>
      <c r="G69" s="36">
        <v>170</v>
      </c>
    </row>
    <row r="72" spans="1:7" x14ac:dyDescent="0.3">
      <c r="A72" t="s">
        <v>100</v>
      </c>
    </row>
    <row r="73" spans="1:7" x14ac:dyDescent="0.3">
      <c r="B73" s="9" t="s">
        <v>102</v>
      </c>
      <c r="C73" s="9" t="s">
        <v>101</v>
      </c>
      <c r="D73" s="9"/>
      <c r="E73" s="9"/>
      <c r="F73" s="9"/>
      <c r="G73" s="9"/>
    </row>
    <row r="74" spans="1:7" x14ac:dyDescent="0.3">
      <c r="B74" s="9"/>
      <c r="C74" s="9"/>
      <c r="D74" s="9"/>
      <c r="E74" s="9"/>
      <c r="F74" s="9"/>
      <c r="G74" s="9"/>
    </row>
    <row r="75" spans="1:7" ht="18.600000000000001" x14ac:dyDescent="0.35">
      <c r="B75" s="9" t="s">
        <v>97</v>
      </c>
      <c r="C75" s="9" t="s">
        <v>104</v>
      </c>
      <c r="D75" s="9"/>
      <c r="E75" s="9" t="s">
        <v>103</v>
      </c>
      <c r="F75" s="9"/>
      <c r="G75" s="40">
        <f>67/170 + 21/170 - 0</f>
        <v>0.51764705882352935</v>
      </c>
    </row>
    <row r="76" spans="1:7" x14ac:dyDescent="0.3">
      <c r="B76" s="9"/>
      <c r="C76" s="9"/>
      <c r="D76" s="9"/>
      <c r="E76" s="9"/>
      <c r="F76" s="9"/>
      <c r="G76" s="9"/>
    </row>
    <row r="77" spans="1:7" ht="15" thickBot="1" x14ac:dyDescent="0.35"/>
    <row r="78" spans="1:7" ht="15" thickBot="1" x14ac:dyDescent="0.35">
      <c r="C78" s="30" t="s">
        <v>53</v>
      </c>
      <c r="D78" s="33" t="s">
        <v>54</v>
      </c>
      <c r="E78" s="32"/>
      <c r="F78" s="34"/>
      <c r="G78" s="30" t="s">
        <v>55</v>
      </c>
    </row>
    <row r="79" spans="1:7" ht="15" thickBot="1" x14ac:dyDescent="0.35">
      <c r="C79" s="31"/>
      <c r="D79" s="25" t="s">
        <v>57</v>
      </c>
      <c r="E79" s="25" t="s">
        <v>58</v>
      </c>
      <c r="F79" s="25" t="s">
        <v>59</v>
      </c>
      <c r="G79" s="31"/>
    </row>
    <row r="80" spans="1:7" ht="15" thickBot="1" x14ac:dyDescent="0.35">
      <c r="C80" s="26" t="s">
        <v>60</v>
      </c>
      <c r="D80" s="27">
        <v>33</v>
      </c>
      <c r="E80" s="27">
        <v>26</v>
      </c>
      <c r="F80" s="27">
        <v>23</v>
      </c>
      <c r="G80" s="28">
        <v>82</v>
      </c>
    </row>
    <row r="81" spans="1:7" ht="15" thickBot="1" x14ac:dyDescent="0.35">
      <c r="C81" s="26" t="s">
        <v>61</v>
      </c>
      <c r="D81" s="27">
        <v>35</v>
      </c>
      <c r="E81" s="27">
        <v>20</v>
      </c>
      <c r="F81" s="27">
        <v>12</v>
      </c>
      <c r="G81" s="28">
        <v>67</v>
      </c>
    </row>
    <row r="82" spans="1:7" ht="15" thickBot="1" x14ac:dyDescent="0.35">
      <c r="C82" s="26" t="s">
        <v>62</v>
      </c>
      <c r="D82" s="27">
        <v>12</v>
      </c>
      <c r="E82" s="27">
        <v>4</v>
      </c>
      <c r="F82" s="27">
        <v>5</v>
      </c>
      <c r="G82" s="28">
        <v>21</v>
      </c>
    </row>
    <row r="83" spans="1:7" ht="18.600000000000001" thickBot="1" x14ac:dyDescent="0.35">
      <c r="C83" s="29" t="s">
        <v>55</v>
      </c>
      <c r="D83" s="25">
        <v>80</v>
      </c>
      <c r="E83" s="25">
        <v>50</v>
      </c>
      <c r="F83" s="25">
        <v>40</v>
      </c>
      <c r="G83" s="36">
        <v>170</v>
      </c>
    </row>
    <row r="86" spans="1:7" x14ac:dyDescent="0.3">
      <c r="A86" t="s">
        <v>105</v>
      </c>
    </row>
    <row r="87" spans="1:7" ht="15.6" x14ac:dyDescent="0.3">
      <c r="B87" t="s">
        <v>107</v>
      </c>
      <c r="C87" s="41" t="s">
        <v>106</v>
      </c>
    </row>
    <row r="89" spans="1:7" ht="15.6" x14ac:dyDescent="0.3">
      <c r="B89" t="s">
        <v>108</v>
      </c>
      <c r="C89" s="41" t="s">
        <v>109</v>
      </c>
      <c r="D89" s="41" t="s">
        <v>110</v>
      </c>
    </row>
    <row r="91" spans="1:7" ht="15" thickBot="1" x14ac:dyDescent="0.35"/>
    <row r="92" spans="1:7" ht="15" thickBot="1" x14ac:dyDescent="0.35">
      <c r="C92" s="30" t="s">
        <v>53</v>
      </c>
      <c r="D92" s="33" t="s">
        <v>54</v>
      </c>
      <c r="E92" s="32"/>
      <c r="F92" s="34"/>
      <c r="G92" s="30" t="s">
        <v>55</v>
      </c>
    </row>
    <row r="93" spans="1:7" ht="15" thickBot="1" x14ac:dyDescent="0.35">
      <c r="C93" s="31"/>
      <c r="D93" s="25" t="s">
        <v>57</v>
      </c>
      <c r="E93" s="25" t="s">
        <v>58</v>
      </c>
      <c r="F93" s="25" t="s">
        <v>59</v>
      </c>
      <c r="G93" s="31"/>
    </row>
    <row r="94" spans="1:7" ht="15" thickBot="1" x14ac:dyDescent="0.35">
      <c r="C94" s="26" t="s">
        <v>60</v>
      </c>
      <c r="D94" s="27">
        <v>33</v>
      </c>
      <c r="E94" s="42">
        <v>26</v>
      </c>
      <c r="F94" s="27">
        <v>23</v>
      </c>
      <c r="G94" s="28">
        <v>82</v>
      </c>
    </row>
    <row r="95" spans="1:7" ht="15" thickBot="1" x14ac:dyDescent="0.35">
      <c r="C95" s="26" t="s">
        <v>61</v>
      </c>
      <c r="D95" s="27">
        <v>35</v>
      </c>
      <c r="E95" s="43">
        <v>20</v>
      </c>
      <c r="F95" s="27">
        <v>12</v>
      </c>
      <c r="G95" s="28">
        <v>67</v>
      </c>
    </row>
    <row r="96" spans="1:7" ht="15" thickBot="1" x14ac:dyDescent="0.35">
      <c r="C96" s="26" t="s">
        <v>62</v>
      </c>
      <c r="D96" s="27">
        <v>12</v>
      </c>
      <c r="E96" s="27">
        <v>4</v>
      </c>
      <c r="F96" s="27">
        <v>5</v>
      </c>
      <c r="G96" s="28">
        <v>21</v>
      </c>
    </row>
    <row r="97" spans="3:7" ht="18.600000000000001" thickBot="1" x14ac:dyDescent="0.35">
      <c r="C97" s="29" t="s">
        <v>55</v>
      </c>
      <c r="D97" s="25">
        <v>80</v>
      </c>
      <c r="E97" s="25">
        <v>50</v>
      </c>
      <c r="F97" s="25">
        <v>40</v>
      </c>
      <c r="G97" s="36">
        <v>170</v>
      </c>
    </row>
    <row r="101" spans="3:7" ht="15.6" x14ac:dyDescent="0.3">
      <c r="C101" s="41" t="s">
        <v>109</v>
      </c>
      <c r="D101" t="s">
        <v>111</v>
      </c>
      <c r="E101" s="44">
        <f>(26+20)/170</f>
        <v>0.27058823529411763</v>
      </c>
    </row>
  </sheetData>
  <mergeCells count="15">
    <mergeCell ref="C78:C79"/>
    <mergeCell ref="D78:F78"/>
    <mergeCell ref="G78:G79"/>
    <mergeCell ref="C92:C93"/>
    <mergeCell ref="D92:F92"/>
    <mergeCell ref="G92:G93"/>
    <mergeCell ref="C51:C52"/>
    <mergeCell ref="D51:F51"/>
    <mergeCell ref="G51:G52"/>
    <mergeCell ref="C64:C65"/>
    <mergeCell ref="D64:F64"/>
    <mergeCell ref="G64:G65"/>
    <mergeCell ref="B29:B30"/>
    <mergeCell ref="C29:E29"/>
    <mergeCell ref="F29:F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zoomScale="130" zoomScaleNormal="130" workbookViewId="0">
      <selection activeCell="E58" sqref="E58"/>
    </sheetView>
  </sheetViews>
  <sheetFormatPr baseColWidth="10" defaultRowHeight="14.4" x14ac:dyDescent="0.3"/>
  <cols>
    <col min="2" max="2" width="14.33203125" customWidth="1"/>
    <col min="3" max="3" width="14.77734375" customWidth="1"/>
  </cols>
  <sheetData>
    <row r="1" spans="1:3" x14ac:dyDescent="0.3">
      <c r="A1" s="2" t="s">
        <v>112</v>
      </c>
      <c r="B1" s="2"/>
      <c r="C1" s="2"/>
    </row>
    <row r="4" spans="1:3" x14ac:dyDescent="0.3">
      <c r="B4" t="s">
        <v>113</v>
      </c>
      <c r="C4" s="45" t="s">
        <v>114</v>
      </c>
    </row>
    <row r="5" spans="1:3" x14ac:dyDescent="0.3">
      <c r="C5" t="s">
        <v>115</v>
      </c>
    </row>
    <row r="8" spans="1:3" x14ac:dyDescent="0.3">
      <c r="A8" t="s">
        <v>116</v>
      </c>
    </row>
    <row r="9" spans="1:3" x14ac:dyDescent="0.3">
      <c r="A9" t="s">
        <v>117</v>
      </c>
      <c r="C9" t="s">
        <v>123</v>
      </c>
    </row>
    <row r="10" spans="1:3" x14ac:dyDescent="0.3">
      <c r="A10" t="s">
        <v>118</v>
      </c>
    </row>
    <row r="12" spans="1:3" x14ac:dyDescent="0.3">
      <c r="B12" s="24" t="s">
        <v>119</v>
      </c>
      <c r="C12" s="24"/>
    </row>
    <row r="13" spans="1:3" x14ac:dyDescent="0.3">
      <c r="B13" s="24" t="s">
        <v>120</v>
      </c>
      <c r="C13" s="24"/>
    </row>
    <row r="14" spans="1:3" x14ac:dyDescent="0.3">
      <c r="B14" s="24" t="s">
        <v>121</v>
      </c>
      <c r="C14" s="24"/>
    </row>
    <row r="15" spans="1:3" x14ac:dyDescent="0.3">
      <c r="B15" s="24" t="s">
        <v>122</v>
      </c>
      <c r="C15" s="24"/>
    </row>
    <row r="19" spans="1:8" x14ac:dyDescent="0.3">
      <c r="A19" t="s">
        <v>127</v>
      </c>
    </row>
    <row r="21" spans="1:8" x14ac:dyDescent="0.3">
      <c r="A21" s="51" t="s">
        <v>124</v>
      </c>
      <c r="B21" s="51"/>
      <c r="C21" s="51"/>
      <c r="D21" s="51"/>
      <c r="E21" s="51"/>
      <c r="F21" s="51"/>
    </row>
    <row r="22" spans="1:8" x14ac:dyDescent="0.3">
      <c r="A22" s="47"/>
    </row>
    <row r="23" spans="1:8" x14ac:dyDescent="0.3">
      <c r="A23" s="50" t="s">
        <v>125</v>
      </c>
      <c r="B23" s="50"/>
      <c r="C23" s="50"/>
      <c r="D23" s="50"/>
      <c r="E23" s="50"/>
      <c r="F23" s="50"/>
      <c r="G23" s="50"/>
      <c r="H23" s="50"/>
    </row>
    <row r="24" spans="1:8" ht="15" thickBot="1" x14ac:dyDescent="0.35">
      <c r="A24" s="49"/>
      <c r="B24" s="49"/>
      <c r="C24" s="49"/>
      <c r="D24" s="49"/>
      <c r="E24" s="49"/>
      <c r="F24" s="49"/>
      <c r="G24" s="49"/>
      <c r="H24" s="49"/>
    </row>
    <row r="25" spans="1:8" ht="15" thickBot="1" x14ac:dyDescent="0.35">
      <c r="A25" s="49"/>
      <c r="B25" s="30" t="s">
        <v>53</v>
      </c>
      <c r="C25" s="33" t="s">
        <v>54</v>
      </c>
      <c r="D25" s="32"/>
      <c r="E25" s="34"/>
      <c r="F25" s="30" t="s">
        <v>55</v>
      </c>
      <c r="G25" s="49"/>
      <c r="H25" s="49"/>
    </row>
    <row r="26" spans="1:8" ht="15" thickBot="1" x14ac:dyDescent="0.35">
      <c r="A26" s="49"/>
      <c r="B26" s="31"/>
      <c r="C26" s="25" t="s">
        <v>57</v>
      </c>
      <c r="D26" s="25" t="s">
        <v>58</v>
      </c>
      <c r="E26" s="25" t="s">
        <v>59</v>
      </c>
      <c r="F26" s="31"/>
      <c r="G26" s="49"/>
      <c r="H26" s="49"/>
    </row>
    <row r="27" spans="1:8" ht="15" thickBot="1" x14ac:dyDescent="0.35">
      <c r="A27" s="49"/>
      <c r="B27" s="26" t="s">
        <v>60</v>
      </c>
      <c r="C27" s="27">
        <v>33</v>
      </c>
      <c r="D27" s="27">
        <v>26</v>
      </c>
      <c r="E27" s="27">
        <v>23</v>
      </c>
      <c r="F27" s="28">
        <v>82</v>
      </c>
      <c r="G27" s="49"/>
      <c r="H27" s="49"/>
    </row>
    <row r="28" spans="1:8" ht="15" thickBot="1" x14ac:dyDescent="0.35">
      <c r="A28" s="49"/>
      <c r="B28" s="26" t="s">
        <v>61</v>
      </c>
      <c r="C28" s="27">
        <v>35</v>
      </c>
      <c r="D28" s="27">
        <v>20</v>
      </c>
      <c r="E28" s="27">
        <v>12</v>
      </c>
      <c r="F28" s="28">
        <v>67</v>
      </c>
      <c r="G28" s="49"/>
      <c r="H28" s="49"/>
    </row>
    <row r="29" spans="1:8" ht="15" thickBot="1" x14ac:dyDescent="0.35">
      <c r="A29" s="49"/>
      <c r="B29" s="26" t="s">
        <v>62</v>
      </c>
      <c r="C29" s="27">
        <v>12</v>
      </c>
      <c r="D29" s="27">
        <v>4</v>
      </c>
      <c r="E29" s="27">
        <v>5</v>
      </c>
      <c r="F29" s="28">
        <v>21</v>
      </c>
      <c r="G29" s="49"/>
      <c r="H29" s="49"/>
    </row>
    <row r="30" spans="1:8" ht="18.600000000000001" thickBot="1" x14ac:dyDescent="0.35">
      <c r="A30" s="49"/>
      <c r="B30" s="29" t="s">
        <v>55</v>
      </c>
      <c r="C30" s="25">
        <v>80</v>
      </c>
      <c r="D30" s="25">
        <v>50</v>
      </c>
      <c r="E30" s="25">
        <v>40</v>
      </c>
      <c r="F30" s="36">
        <v>170</v>
      </c>
      <c r="G30" s="49"/>
      <c r="H30" s="49"/>
    </row>
    <row r="31" spans="1:8" x14ac:dyDescent="0.3">
      <c r="A31" s="49"/>
      <c r="B31" s="49"/>
      <c r="C31" s="49"/>
      <c r="D31" s="49"/>
      <c r="E31" s="49"/>
      <c r="F31" s="49"/>
      <c r="G31" s="49"/>
      <c r="H31" s="49"/>
    </row>
    <row r="32" spans="1:8" x14ac:dyDescent="0.3">
      <c r="A32" s="49"/>
      <c r="B32" s="49"/>
      <c r="C32" s="49"/>
      <c r="D32" s="49"/>
      <c r="E32" s="49"/>
      <c r="F32" s="49"/>
      <c r="G32" s="49"/>
      <c r="H32" s="49"/>
    </row>
    <row r="33" spans="1:8" x14ac:dyDescent="0.3">
      <c r="A33" s="49"/>
      <c r="B33" s="49" t="s">
        <v>80</v>
      </c>
      <c r="C33" s="49" t="s">
        <v>128</v>
      </c>
      <c r="D33" s="49"/>
      <c r="E33" s="49"/>
      <c r="F33" s="49"/>
      <c r="G33" s="49"/>
      <c r="H33" s="49"/>
    </row>
    <row r="34" spans="1:8" x14ac:dyDescent="0.3">
      <c r="A34" s="49"/>
      <c r="B34" s="49"/>
      <c r="C34" s="49"/>
      <c r="D34" s="49"/>
      <c r="E34" s="49"/>
      <c r="F34" s="49"/>
      <c r="G34" s="49"/>
      <c r="H34" s="49"/>
    </row>
    <row r="35" spans="1:8" ht="18.600000000000001" x14ac:dyDescent="0.3">
      <c r="A35" s="49"/>
      <c r="B35" s="49" t="s">
        <v>97</v>
      </c>
      <c r="C35" s="49" t="s">
        <v>129</v>
      </c>
      <c r="D35" s="52" t="s">
        <v>130</v>
      </c>
      <c r="E35" s="49"/>
      <c r="F35" s="49"/>
      <c r="G35" s="49"/>
      <c r="H35" s="49"/>
    </row>
    <row r="36" spans="1:8" x14ac:dyDescent="0.3">
      <c r="A36" s="49"/>
      <c r="B36" s="49"/>
      <c r="C36" s="49"/>
      <c r="D36" s="49" t="s">
        <v>131</v>
      </c>
      <c r="E36" s="49"/>
      <c r="F36" s="49"/>
      <c r="G36" s="49"/>
      <c r="H36" s="49"/>
    </row>
    <row r="37" spans="1:8" x14ac:dyDescent="0.3">
      <c r="A37" s="49"/>
      <c r="B37" s="49"/>
      <c r="C37" s="49"/>
      <c r="D37" s="49"/>
      <c r="E37" s="49"/>
      <c r="F37" s="49"/>
      <c r="G37" s="49"/>
      <c r="H37" s="49"/>
    </row>
    <row r="38" spans="1:8" x14ac:dyDescent="0.3">
      <c r="A38" s="49"/>
      <c r="B38" s="49"/>
      <c r="C38" s="49" t="s">
        <v>132</v>
      </c>
      <c r="D38" s="49" t="s">
        <v>93</v>
      </c>
      <c r="E38" s="49">
        <f>12/170</f>
        <v>7.0588235294117646E-2</v>
      </c>
      <c r="F38" s="49"/>
      <c r="G38" s="49"/>
      <c r="H38" s="49"/>
    </row>
    <row r="39" spans="1:8" x14ac:dyDescent="0.3">
      <c r="A39" s="49"/>
      <c r="B39" s="49"/>
      <c r="C39" s="49"/>
      <c r="D39" s="49"/>
      <c r="E39" s="49"/>
      <c r="F39" s="49"/>
      <c r="G39" s="49"/>
      <c r="H39" s="49"/>
    </row>
    <row r="40" spans="1:8" x14ac:dyDescent="0.3">
      <c r="A40" s="49"/>
      <c r="B40" s="49"/>
      <c r="C40" s="49" t="s">
        <v>133</v>
      </c>
      <c r="D40" s="49" t="s">
        <v>88</v>
      </c>
      <c r="E40" s="49">
        <f>40/170</f>
        <v>0.23529411764705882</v>
      </c>
      <c r="F40" s="49"/>
      <c r="G40" s="49"/>
      <c r="H40" s="49"/>
    </row>
    <row r="41" spans="1:8" x14ac:dyDescent="0.3">
      <c r="A41" s="49"/>
      <c r="B41" s="49"/>
      <c r="C41" s="49"/>
      <c r="D41" s="49"/>
      <c r="E41" s="49"/>
      <c r="F41" s="49"/>
      <c r="G41" s="49"/>
      <c r="H41" s="49"/>
    </row>
    <row r="42" spans="1:8" x14ac:dyDescent="0.3">
      <c r="A42" s="49"/>
      <c r="B42" s="49"/>
      <c r="C42" s="54" t="s">
        <v>129</v>
      </c>
      <c r="D42" s="55">
        <f>E38/E40</f>
        <v>0.3</v>
      </c>
      <c r="E42" s="49"/>
      <c r="F42" s="49"/>
      <c r="G42" s="49"/>
      <c r="H42" s="49"/>
    </row>
    <row r="43" spans="1:8" x14ac:dyDescent="0.3">
      <c r="A43" s="49"/>
      <c r="B43" s="49"/>
      <c r="C43" s="49"/>
      <c r="D43" s="49"/>
      <c r="E43" s="49"/>
      <c r="F43" s="49"/>
      <c r="G43" s="49"/>
      <c r="H43" s="49"/>
    </row>
    <row r="44" spans="1:8" x14ac:dyDescent="0.3">
      <c r="A44" s="49"/>
      <c r="B44" s="49"/>
      <c r="C44" s="49"/>
      <c r="D44" s="49"/>
      <c r="E44" s="49"/>
      <c r="F44" s="49"/>
      <c r="G44" s="49"/>
      <c r="H44" s="49"/>
    </row>
    <row r="45" spans="1:8" x14ac:dyDescent="0.3">
      <c r="A45" s="56" t="s">
        <v>126</v>
      </c>
      <c r="B45" s="56"/>
      <c r="C45" s="56"/>
      <c r="D45" s="56"/>
      <c r="E45" s="56"/>
      <c r="F45" s="56"/>
      <c r="G45" s="56"/>
      <c r="H45" s="56"/>
    </row>
    <row r="46" spans="1:8" ht="15" thickBot="1" x14ac:dyDescent="0.35">
      <c r="A46" s="49"/>
      <c r="B46" s="49"/>
      <c r="C46" s="49"/>
      <c r="D46" s="49"/>
      <c r="E46" s="49"/>
      <c r="F46" s="49"/>
      <c r="G46" s="49"/>
      <c r="H46" s="49"/>
    </row>
    <row r="47" spans="1:8" ht="15" thickBot="1" x14ac:dyDescent="0.35">
      <c r="A47" s="49"/>
      <c r="B47" s="30" t="s">
        <v>53</v>
      </c>
      <c r="C47" s="33" t="s">
        <v>54</v>
      </c>
      <c r="D47" s="32"/>
      <c r="E47" s="34"/>
      <c r="F47" s="30" t="s">
        <v>55</v>
      </c>
      <c r="G47" s="49"/>
      <c r="H47" s="49"/>
    </row>
    <row r="48" spans="1:8" ht="15" thickBot="1" x14ac:dyDescent="0.35">
      <c r="A48" s="49"/>
      <c r="B48" s="31"/>
      <c r="C48" s="25" t="s">
        <v>57</v>
      </c>
      <c r="D48" s="25" t="s">
        <v>58</v>
      </c>
      <c r="E48" s="25" t="s">
        <v>59</v>
      </c>
      <c r="F48" s="31"/>
      <c r="G48" s="49"/>
      <c r="H48" s="49"/>
    </row>
    <row r="49" spans="1:8" ht="15" thickBot="1" x14ac:dyDescent="0.35">
      <c r="A49" s="49"/>
      <c r="B49" s="26" t="s">
        <v>60</v>
      </c>
      <c r="C49" s="27">
        <v>33</v>
      </c>
      <c r="D49" s="27">
        <v>26</v>
      </c>
      <c r="E49" s="27">
        <v>23</v>
      </c>
      <c r="F49" s="28">
        <v>82</v>
      </c>
      <c r="G49" s="49"/>
      <c r="H49" s="49"/>
    </row>
    <row r="50" spans="1:8" ht="15" thickBot="1" x14ac:dyDescent="0.35">
      <c r="A50" s="49"/>
      <c r="B50" s="26" t="s">
        <v>61</v>
      </c>
      <c r="C50" s="27">
        <v>35</v>
      </c>
      <c r="D50" s="27">
        <v>20</v>
      </c>
      <c r="E50" s="27">
        <v>12</v>
      </c>
      <c r="F50" s="28">
        <v>67</v>
      </c>
      <c r="G50" s="49"/>
      <c r="H50" s="49"/>
    </row>
    <row r="51" spans="1:8" ht="15" thickBot="1" x14ac:dyDescent="0.35">
      <c r="A51" s="49"/>
      <c r="B51" s="26" t="s">
        <v>62</v>
      </c>
      <c r="C51" s="27">
        <v>12</v>
      </c>
      <c r="D51" s="27">
        <v>4</v>
      </c>
      <c r="E51" s="27">
        <v>5</v>
      </c>
      <c r="F51" s="28">
        <v>21</v>
      </c>
      <c r="G51" s="49"/>
      <c r="H51" s="49"/>
    </row>
    <row r="52" spans="1:8" ht="18.600000000000001" thickBot="1" x14ac:dyDescent="0.35">
      <c r="A52" s="49"/>
      <c r="B52" s="29" t="s">
        <v>55</v>
      </c>
      <c r="C52" s="25">
        <v>80</v>
      </c>
      <c r="D52" s="25">
        <v>50</v>
      </c>
      <c r="E52" s="25">
        <v>40</v>
      </c>
      <c r="F52" s="36">
        <v>170</v>
      </c>
      <c r="G52" s="49"/>
      <c r="H52" s="49"/>
    </row>
    <row r="53" spans="1:8" x14ac:dyDescent="0.3">
      <c r="A53" s="49"/>
      <c r="B53" s="49"/>
      <c r="C53" s="49"/>
      <c r="D53" s="49"/>
      <c r="E53" s="49"/>
      <c r="F53" s="49"/>
      <c r="G53" s="49"/>
      <c r="H53" s="49"/>
    </row>
    <row r="54" spans="1:8" x14ac:dyDescent="0.3">
      <c r="A54" s="49"/>
      <c r="B54" s="49"/>
      <c r="C54" s="49"/>
      <c r="D54" s="49"/>
      <c r="E54" s="49"/>
      <c r="F54" s="49"/>
      <c r="G54" s="49"/>
      <c r="H54" s="49"/>
    </row>
    <row r="55" spans="1:8" x14ac:dyDescent="0.3">
      <c r="A55" s="49"/>
      <c r="B55" s="49" t="s">
        <v>80</v>
      </c>
      <c r="C55" s="49" t="s">
        <v>134</v>
      </c>
      <c r="D55" s="49"/>
      <c r="E55" s="49"/>
      <c r="F55" s="49"/>
      <c r="G55" s="49"/>
      <c r="H55" s="49"/>
    </row>
    <row r="56" spans="1:8" x14ac:dyDescent="0.3">
      <c r="A56" s="49"/>
      <c r="B56" s="49"/>
      <c r="C56" s="49"/>
      <c r="D56" s="49"/>
      <c r="E56" s="49"/>
      <c r="F56" s="49"/>
      <c r="G56" s="49"/>
      <c r="H56" s="49"/>
    </row>
    <row r="57" spans="1:8" ht="18.600000000000001" x14ac:dyDescent="0.3">
      <c r="A57" s="49"/>
      <c r="B57" s="49" t="s">
        <v>135</v>
      </c>
      <c r="C57" s="49" t="s">
        <v>136</v>
      </c>
      <c r="D57" s="52" t="s">
        <v>137</v>
      </c>
      <c r="E57" s="49"/>
      <c r="F57" s="49"/>
      <c r="G57" s="49"/>
      <c r="H57" s="49"/>
    </row>
    <row r="58" spans="1:8" x14ac:dyDescent="0.3">
      <c r="A58" s="49"/>
      <c r="B58" s="49"/>
      <c r="C58" s="49"/>
      <c r="D58" s="49" t="s">
        <v>81</v>
      </c>
      <c r="E58" s="49"/>
      <c r="F58" s="49"/>
      <c r="G58" s="49"/>
      <c r="H58" s="49"/>
    </row>
    <row r="59" spans="1:8" x14ac:dyDescent="0.3">
      <c r="A59" s="49"/>
      <c r="B59" s="49"/>
      <c r="C59" s="49"/>
      <c r="D59" s="49"/>
      <c r="E59" s="49"/>
      <c r="F59" s="49"/>
      <c r="G59" s="49"/>
      <c r="H59" s="49"/>
    </row>
    <row r="60" spans="1:8" x14ac:dyDescent="0.3">
      <c r="A60" s="49"/>
      <c r="B60" s="49"/>
      <c r="C60" s="49"/>
      <c r="D60" s="52" t="s">
        <v>138</v>
      </c>
      <c r="E60" s="49"/>
      <c r="F60" s="49"/>
      <c r="G60" s="49"/>
      <c r="H60" s="49"/>
    </row>
    <row r="61" spans="1:8" x14ac:dyDescent="0.3">
      <c r="A61" s="49"/>
      <c r="B61" s="49"/>
      <c r="C61" s="49"/>
      <c r="D61" s="49" t="s">
        <v>85</v>
      </c>
      <c r="E61" s="49"/>
      <c r="F61" s="49"/>
      <c r="G61" s="49"/>
      <c r="H61" s="49"/>
    </row>
    <row r="62" spans="1:8" x14ac:dyDescent="0.3">
      <c r="A62" s="49"/>
      <c r="B62" s="49"/>
      <c r="C62" s="49"/>
      <c r="D62" s="49"/>
      <c r="E62" s="49"/>
      <c r="F62" s="49"/>
      <c r="G62" s="49"/>
      <c r="H62" s="49"/>
    </row>
    <row r="63" spans="1:8" x14ac:dyDescent="0.3">
      <c r="A63" s="49"/>
      <c r="B63" s="49"/>
      <c r="C63" s="53" t="s">
        <v>136</v>
      </c>
      <c r="D63" s="57">
        <f>20/67</f>
        <v>0.29850746268656714</v>
      </c>
      <c r="E63" s="49"/>
      <c r="F63" s="49"/>
      <c r="G63" s="49"/>
      <c r="H63" s="49"/>
    </row>
    <row r="64" spans="1:8" x14ac:dyDescent="0.3">
      <c r="A64" s="47"/>
    </row>
    <row r="65" spans="1:1" ht="129.6" x14ac:dyDescent="0.3">
      <c r="A65" s="48" t="s">
        <v>126</v>
      </c>
    </row>
    <row r="66" spans="1:1" x14ac:dyDescent="0.3">
      <c r="A66" s="46"/>
    </row>
  </sheetData>
  <mergeCells count="9">
    <mergeCell ref="B47:B48"/>
    <mergeCell ref="C47:E47"/>
    <mergeCell ref="F47:F48"/>
    <mergeCell ref="A23:H23"/>
    <mergeCell ref="A21:F21"/>
    <mergeCell ref="B25:B26"/>
    <mergeCell ref="C25:E25"/>
    <mergeCell ref="F25:F26"/>
    <mergeCell ref="A45:H4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ELVA</dc:creator>
  <cp:lastModifiedBy>ELVA</cp:lastModifiedBy>
  <cp:lastPrinted>2021-08-25T02:41:36Z</cp:lastPrinted>
  <dcterms:created xsi:type="dcterms:W3CDTF">2021-08-25T00:38:42Z</dcterms:created>
  <dcterms:modified xsi:type="dcterms:W3CDTF">2021-08-25T02:58:33Z</dcterms:modified>
</cp:coreProperties>
</file>