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VA\OneDrive\Documentos\2021\2021-2\EPE\2021-2-A\KAREN-E42A-MAR-JUE\SESIONES DE CLASES\"/>
    </mc:Choice>
  </mc:AlternateContent>
  <bookViews>
    <workbookView xWindow="0" yWindow="0" windowWidth="16884" windowHeight="8088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9" i="2" l="1"/>
  <c r="J69" i="2"/>
  <c r="I59" i="2"/>
  <c r="I57" i="2"/>
  <c r="I53" i="2"/>
  <c r="I39" i="2"/>
  <c r="I38" i="2"/>
  <c r="I37" i="2"/>
  <c r="I24" i="2"/>
  <c r="J16" i="2"/>
  <c r="C13" i="1"/>
  <c r="C9" i="1"/>
  <c r="C7" i="1"/>
</calcChain>
</file>

<file path=xl/sharedStrings.xml><?xml version="1.0" encoding="utf-8"?>
<sst xmlns="http://schemas.openxmlformats.org/spreadsheetml/2006/main" count="77" uniqueCount="70">
  <si>
    <t>SEMANA 7-SESION 1</t>
  </si>
  <si>
    <t>TEMA: DISTRIBUCION EXPONENCIAL</t>
  </si>
  <si>
    <t xml:space="preserve">P(X &gt; 600 ) = 1 – P( X ≤ 600) </t>
  </si>
  <si>
    <t>P(X&lt;=600)=</t>
  </si>
  <si>
    <t xml:space="preserve">  =1-EXP(-600/500)</t>
  </si>
  <si>
    <t>P(X &gt; 600)=</t>
  </si>
  <si>
    <t xml:space="preserve">  =1-C7</t>
  </si>
  <si>
    <t>Preg a</t>
  </si>
  <si>
    <t>Preg b</t>
  </si>
  <si>
    <t>Ln(0.85)=</t>
  </si>
  <si>
    <t xml:space="preserve"> </t>
  </si>
  <si>
    <t xml:space="preserve">   =LN(0.85)</t>
  </si>
  <si>
    <t>TEMA : DISTRIBUCIÓN NORMAL</t>
  </si>
  <si>
    <t xml:space="preserve">Solucion </t>
  </si>
  <si>
    <t>media, u=</t>
  </si>
  <si>
    <t>Desviación st=</t>
  </si>
  <si>
    <t>soles</t>
  </si>
  <si>
    <t xml:space="preserve">Variable: </t>
  </si>
  <si>
    <t>Ahorro mensual en el banco, en soles</t>
  </si>
  <si>
    <t>X se distribuye N(u= 460; V(X) = 50^2)</t>
  </si>
  <si>
    <t>Pregunta a</t>
  </si>
  <si>
    <t>Formalizando:</t>
  </si>
  <si>
    <t>Formalización o planetamiento:</t>
  </si>
  <si>
    <t>P(X&lt;480)=</t>
  </si>
  <si>
    <t>Calculo:</t>
  </si>
  <si>
    <t xml:space="preserve">   =DISTR.NORM.N(480;I5;I6;1)</t>
  </si>
  <si>
    <t>Pregunta b</t>
  </si>
  <si>
    <t xml:space="preserve">P(X&gt; 500) </t>
  </si>
  <si>
    <t>Cálculo;</t>
  </si>
  <si>
    <t xml:space="preserve">1-P(X&lt;=500) </t>
  </si>
  <si>
    <t>recordando[</t>
  </si>
  <si>
    <t xml:space="preserve">&gt; </t>
  </si>
  <si>
    <t>Signo</t>
  </si>
  <si>
    <t>complemento</t>
  </si>
  <si>
    <t>&lt;=</t>
  </si>
  <si>
    <t>&gt;=</t>
  </si>
  <si>
    <t>&lt;</t>
  </si>
  <si>
    <t xml:space="preserve">   =1-DISTR.NORM.N(500;I5;I6;1)</t>
  </si>
  <si>
    <t>Pregunta c</t>
  </si>
  <si>
    <t xml:space="preserve">P(460&lt;=X&lt;=520) </t>
  </si>
  <si>
    <t>Cálculo:</t>
  </si>
  <si>
    <t>P(X&lt;=520)</t>
  </si>
  <si>
    <t>P(X&lt;460)</t>
  </si>
  <si>
    <t>P(X&lt;=520) - P(X&lt; 460)</t>
  </si>
  <si>
    <t>P(X&lt;460)=</t>
  </si>
  <si>
    <t>Dif=</t>
  </si>
  <si>
    <t>P(X&lt;=520)=</t>
  </si>
  <si>
    <t>Pregunta d</t>
  </si>
  <si>
    <t xml:space="preserve">P( X&lt;600 / X&gt;450     ) </t>
  </si>
  <si>
    <t>P(B)</t>
  </si>
  <si>
    <t>P(X&gt; 450)</t>
  </si>
  <si>
    <t>Numerador</t>
  </si>
  <si>
    <t>denominador</t>
  </si>
  <si>
    <t>cociente=</t>
  </si>
  <si>
    <t>P(450&lt;X&lt;600)</t>
  </si>
  <si>
    <t>P(X&lt;600) - P(X&lt;=450)</t>
  </si>
  <si>
    <t>1-P(X&lt;=450)</t>
  </si>
  <si>
    <t xml:space="preserve"> =1-DISTR.NORM.N(450;I5;I6;1)</t>
  </si>
  <si>
    <r>
      <t xml:space="preserve">P(A/B) = </t>
    </r>
    <r>
      <rPr>
        <u/>
        <sz val="11"/>
        <color rgb="FF0000FF"/>
        <rFont val="Calibri"/>
        <family val="2"/>
        <scheme val="minor"/>
      </rPr>
      <t>P(A</t>
    </r>
    <r>
      <rPr>
        <u/>
        <sz val="11"/>
        <color rgb="FF0000FF"/>
        <rFont val="Calibri"/>
        <family val="2"/>
      </rPr>
      <t>Ո</t>
    </r>
    <r>
      <rPr>
        <u/>
        <sz val="12.65"/>
        <color rgb="FF0000FF"/>
        <rFont val="Calibri"/>
        <family val="2"/>
      </rPr>
      <t xml:space="preserve"> B)</t>
    </r>
  </si>
  <si>
    <r>
      <t xml:space="preserve">P(X&lt;600 </t>
    </r>
    <r>
      <rPr>
        <u/>
        <sz val="11"/>
        <color rgb="FF0000FF"/>
        <rFont val="Calibri"/>
        <family val="2"/>
      </rPr>
      <t>Ո</t>
    </r>
    <r>
      <rPr>
        <u/>
        <sz val="12.65"/>
        <color rgb="FF0000FF"/>
        <rFont val="Calibri"/>
        <family val="2"/>
      </rPr>
      <t xml:space="preserve"> X&gt; 450)</t>
    </r>
  </si>
  <si>
    <t>Pregunta e</t>
  </si>
  <si>
    <t xml:space="preserve">Formalizacion </t>
  </si>
  <si>
    <t>C</t>
  </si>
  <si>
    <t>P(X&lt;=c) = 0.90</t>
  </si>
  <si>
    <t>c=</t>
  </si>
  <si>
    <t>Pregunta f</t>
  </si>
  <si>
    <t>Formalizacion ;</t>
  </si>
  <si>
    <t>P(X&lt;=C) = 0.25</t>
  </si>
  <si>
    <t>Calculo=</t>
  </si>
  <si>
    <t>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</si>
</sst>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0000FF"/>
      <name val="Calibri"/>
      <family val="2"/>
    </font>
    <font>
      <u/>
      <sz val="12.65"/>
      <color rgb="FF0000FF"/>
      <name val="Calibri"/>
      <family val="2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7" fillId="0" borderId="0" xfId="0" applyFont="1"/>
    <xf numFmtId="0" fontId="0" fillId="0" borderId="7" xfId="0" applyBorder="1"/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5" borderId="7" xfId="0" applyFill="1" applyBorder="1"/>
    <xf numFmtId="0" fontId="0" fillId="6" borderId="0" xfId="0" applyFill="1"/>
    <xf numFmtId="0" fontId="4" fillId="6" borderId="0" xfId="0" applyFont="1" applyFill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8" fillId="0" borderId="0" xfId="0" applyFont="1"/>
    <xf numFmtId="9" fontId="0" fillId="4" borderId="7" xfId="0" applyNumberFormat="1" applyFill="1" applyBorder="1"/>
    <xf numFmtId="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7" borderId="0" xfId="0" applyFill="1"/>
    <xf numFmtId="0" fontId="4" fillId="0" borderId="0" xfId="0" applyFont="1" applyAlignment="1">
      <alignment horizontal="center" vertic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211015</xdr:colOff>
      <xdr:row>3</xdr:row>
      <xdr:rowOff>46891</xdr:rowOff>
    </xdr:from>
    <xdr:to>
      <xdr:col>4</xdr:col>
      <xdr:colOff>181707</xdr:colOff>
      <xdr:row>5</xdr:row>
      <xdr:rowOff>62132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4938" y="592014"/>
          <a:ext cx="762000" cy="3786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79182</xdr:rowOff>
    </xdr:from>
    <xdr:to>
      <xdr:col>6</xdr:col>
      <xdr:colOff>487680</xdr:colOff>
      <xdr:row>75</xdr:row>
      <xdr:rowOff>39757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773"/>
          <a:ext cx="5258463" cy="1337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1066800</xdr:colOff>
      <xdr:row>30</xdr:row>
      <xdr:rowOff>139148</xdr:rowOff>
    </xdr:from>
    <xdr:to>
      <xdr:col>9</xdr:col>
      <xdr:colOff>6626</xdr:colOff>
      <xdr:row>31</xdr:row>
      <xdr:rowOff>26505</xdr:rowOff>
    </xdr:to>
    <xdr:sp macro="" textlink="">
      <xdr:nvSpPr>
        <xdr:cNvPr id="3" name="Elipse 2"/>
        <xdr:cNvSpPr/>
      </xdr:nvSpPr>
      <xdr:spPr>
        <a:xfrm>
          <a:off x="7666383" y="5705061"/>
          <a:ext cx="53008" cy="7288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768626</xdr:colOff>
      <xdr:row>30</xdr:row>
      <xdr:rowOff>139148</xdr:rowOff>
    </xdr:from>
    <xdr:to>
      <xdr:col>10</xdr:col>
      <xdr:colOff>19878</xdr:colOff>
      <xdr:row>31</xdr:row>
      <xdr:rowOff>13253</xdr:rowOff>
    </xdr:to>
    <xdr:sp macro="" textlink="">
      <xdr:nvSpPr>
        <xdr:cNvPr id="4" name="Elipse 3"/>
        <xdr:cNvSpPr/>
      </xdr:nvSpPr>
      <xdr:spPr>
        <a:xfrm>
          <a:off x="8481391" y="5705061"/>
          <a:ext cx="46383" cy="5963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1000539</xdr:colOff>
      <xdr:row>28</xdr:row>
      <xdr:rowOff>6626</xdr:rowOff>
    </xdr:from>
    <xdr:to>
      <xdr:col>9</xdr:col>
      <xdr:colOff>284922</xdr:colOff>
      <xdr:row>30</xdr:row>
      <xdr:rowOff>72887</xdr:rowOff>
    </xdr:to>
    <xdr:cxnSp macro="">
      <xdr:nvCxnSpPr>
        <xdr:cNvPr id="6" name="Conector recto de flecha 5"/>
        <xdr:cNvCxnSpPr/>
      </xdr:nvCxnSpPr>
      <xdr:spPr>
        <a:xfrm>
          <a:off x="7600122" y="5201478"/>
          <a:ext cx="397565" cy="4373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768626</xdr:colOff>
      <xdr:row>63</xdr:row>
      <xdr:rowOff>145774</xdr:rowOff>
    </xdr:from>
    <xdr:to>
      <xdr:col>10</xdr:col>
      <xdr:colOff>19214</xdr:colOff>
      <xdr:row>64</xdr:row>
      <xdr:rowOff>19878</xdr:rowOff>
    </xdr:to>
    <xdr:sp macro="" textlink="">
      <xdr:nvSpPr>
        <xdr:cNvPr id="7" name="Elipse 6"/>
        <xdr:cNvSpPr/>
      </xdr:nvSpPr>
      <xdr:spPr>
        <a:xfrm>
          <a:off x="8481391" y="11887200"/>
          <a:ext cx="45719" cy="5963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1073426</xdr:colOff>
      <xdr:row>73</xdr:row>
      <xdr:rowOff>132522</xdr:rowOff>
    </xdr:from>
    <xdr:to>
      <xdr:col>9</xdr:col>
      <xdr:colOff>13252</xdr:colOff>
      <xdr:row>74</xdr:row>
      <xdr:rowOff>26504</xdr:rowOff>
    </xdr:to>
    <xdr:sp macro="" textlink="">
      <xdr:nvSpPr>
        <xdr:cNvPr id="8" name="Elipse 7"/>
        <xdr:cNvSpPr/>
      </xdr:nvSpPr>
      <xdr:spPr>
        <a:xfrm>
          <a:off x="7673009" y="13729252"/>
          <a:ext cx="53008" cy="795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30" zoomScaleNormal="130" workbookViewId="0">
      <selection activeCell="F8" sqref="F8"/>
    </sheetView>
  </sheetViews>
  <sheetFormatPr baseColWidth="10" defaultRowHeight="14.4" x14ac:dyDescent="0.3"/>
  <sheetData>
    <row r="1" spans="1:5" x14ac:dyDescent="0.3">
      <c r="A1" s="2" t="s">
        <v>0</v>
      </c>
      <c r="B1" s="2"/>
      <c r="C1" s="2"/>
    </row>
    <row r="2" spans="1:5" x14ac:dyDescent="0.3">
      <c r="A2" s="2"/>
      <c r="B2" s="2"/>
      <c r="C2" s="2"/>
    </row>
    <row r="3" spans="1:5" x14ac:dyDescent="0.3">
      <c r="A3" s="2" t="s">
        <v>1</v>
      </c>
      <c r="B3" s="2"/>
      <c r="C3" s="2"/>
    </row>
    <row r="5" spans="1:5" x14ac:dyDescent="0.3">
      <c r="A5" s="1" t="s">
        <v>7</v>
      </c>
      <c r="B5" s="27" t="s">
        <v>2</v>
      </c>
      <c r="C5" s="27"/>
      <c r="D5" s="4"/>
      <c r="E5" s="4"/>
    </row>
    <row r="6" spans="1:5" x14ac:dyDescent="0.3">
      <c r="A6" s="1"/>
      <c r="B6" s="4"/>
      <c r="C6" s="4"/>
      <c r="D6" s="4"/>
      <c r="E6" s="4"/>
    </row>
    <row r="7" spans="1:5" x14ac:dyDescent="0.3">
      <c r="A7" s="1"/>
      <c r="B7" s="4" t="s">
        <v>3</v>
      </c>
      <c r="C7" s="4">
        <f>1-EXP(-600/500)</f>
        <v>0.69880578808779781</v>
      </c>
      <c r="D7" s="4" t="s">
        <v>4</v>
      </c>
      <c r="E7" s="4"/>
    </row>
    <row r="8" spans="1:5" x14ac:dyDescent="0.3">
      <c r="A8" s="1"/>
      <c r="B8" s="4"/>
      <c r="C8" s="4"/>
      <c r="D8" s="4"/>
      <c r="E8" s="4"/>
    </row>
    <row r="9" spans="1:5" x14ac:dyDescent="0.3">
      <c r="A9" s="1"/>
      <c r="B9" s="4" t="s">
        <v>5</v>
      </c>
      <c r="C9" s="4">
        <f>1-C7</f>
        <v>0.30119421191220219</v>
      </c>
      <c r="D9" s="4" t="s">
        <v>6</v>
      </c>
      <c r="E9" s="4"/>
    </row>
    <row r="10" spans="1:5" x14ac:dyDescent="0.3">
      <c r="A10" s="1"/>
      <c r="B10" s="4"/>
      <c r="C10" s="4"/>
      <c r="D10" s="4"/>
      <c r="E10" s="4"/>
    </row>
    <row r="11" spans="1:5" x14ac:dyDescent="0.3">
      <c r="A11" s="1"/>
      <c r="B11" s="4"/>
      <c r="C11" s="4"/>
      <c r="D11" s="4"/>
      <c r="E11" s="4"/>
    </row>
    <row r="12" spans="1:5" x14ac:dyDescent="0.3">
      <c r="A12" s="1" t="s">
        <v>8</v>
      </c>
      <c r="B12" s="4"/>
      <c r="C12" s="4"/>
      <c r="D12" s="4"/>
      <c r="E12" s="4"/>
    </row>
    <row r="13" spans="1:5" x14ac:dyDescent="0.3">
      <c r="A13" s="4"/>
      <c r="B13" s="4" t="s">
        <v>9</v>
      </c>
      <c r="C13" s="4">
        <f>LN(0.85)</f>
        <v>-0.16251892949777494</v>
      </c>
      <c r="D13" s="4" t="s">
        <v>11</v>
      </c>
      <c r="E13" s="4"/>
    </row>
  </sheetData>
  <mergeCells count="1">
    <mergeCell ref="B5:C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9"/>
  <sheetViews>
    <sheetView zoomScale="70" zoomScaleNormal="70" workbookViewId="0"/>
  </sheetViews>
  <sheetFormatPr baseColWidth="10" defaultRowHeight="14.4" x14ac:dyDescent="0.3"/>
  <cols>
    <col min="8" max="8" width="15.109375" customWidth="1"/>
    <col min="9" max="9" width="16.21875" customWidth="1"/>
    <col min="13" max="13" width="13.21875" customWidth="1"/>
  </cols>
  <sheetData>
    <row r="2" spans="1:13" ht="15.6" x14ac:dyDescent="0.3">
      <c r="A2" s="28" t="s">
        <v>12</v>
      </c>
      <c r="B2" s="28"/>
      <c r="C2" s="28"/>
    </row>
    <row r="3" spans="1:13" x14ac:dyDescent="0.3">
      <c r="H3" s="12" t="s">
        <v>13</v>
      </c>
      <c r="I3" s="4"/>
      <c r="J3" s="4"/>
      <c r="K3" s="4"/>
      <c r="L3" s="4"/>
      <c r="M3" s="4"/>
    </row>
    <row r="4" spans="1:13" x14ac:dyDescent="0.3">
      <c r="H4" s="4"/>
      <c r="I4" s="4"/>
      <c r="J4" s="4"/>
      <c r="K4" s="4"/>
      <c r="L4" s="4"/>
      <c r="M4" s="4"/>
    </row>
    <row r="5" spans="1:13" x14ac:dyDescent="0.3">
      <c r="H5" s="4" t="s">
        <v>14</v>
      </c>
      <c r="I5" s="4">
        <v>460</v>
      </c>
      <c r="J5" s="4" t="s">
        <v>16</v>
      </c>
      <c r="K5" s="4"/>
      <c r="L5" s="4"/>
      <c r="M5" s="4"/>
    </row>
    <row r="6" spans="1:13" x14ac:dyDescent="0.3">
      <c r="H6" s="4" t="s">
        <v>15</v>
      </c>
      <c r="I6" s="4">
        <v>50</v>
      </c>
      <c r="J6" s="4" t="s">
        <v>16</v>
      </c>
      <c r="K6" s="4"/>
      <c r="L6" s="4"/>
      <c r="M6" s="4"/>
    </row>
    <row r="7" spans="1:13" x14ac:dyDescent="0.3">
      <c r="H7" s="4"/>
      <c r="I7" s="4"/>
      <c r="J7" s="4"/>
      <c r="K7" s="4"/>
      <c r="L7" s="4"/>
      <c r="M7" s="4"/>
    </row>
    <row r="8" spans="1:13" x14ac:dyDescent="0.3">
      <c r="H8" s="4"/>
      <c r="I8" s="4"/>
      <c r="J8" s="4"/>
      <c r="K8" s="4"/>
      <c r="L8" s="4"/>
      <c r="M8" s="4"/>
    </row>
    <row r="9" spans="1:13" x14ac:dyDescent="0.3">
      <c r="H9" s="4" t="s">
        <v>17</v>
      </c>
      <c r="I9" s="4" t="s">
        <v>18</v>
      </c>
      <c r="J9" s="4"/>
      <c r="K9" s="4"/>
      <c r="L9" s="4"/>
      <c r="M9" s="4"/>
    </row>
    <row r="10" spans="1:13" x14ac:dyDescent="0.3">
      <c r="H10" s="4"/>
      <c r="I10" s="4"/>
      <c r="J10" s="4"/>
      <c r="K10" s="4"/>
      <c r="L10" s="4"/>
      <c r="M10" s="4"/>
    </row>
    <row r="11" spans="1:13" x14ac:dyDescent="0.3">
      <c r="H11" s="4" t="s">
        <v>19</v>
      </c>
      <c r="I11" s="4"/>
      <c r="J11" s="4"/>
      <c r="K11" s="4"/>
      <c r="L11" s="4"/>
      <c r="M11" s="4"/>
    </row>
    <row r="12" spans="1:13" x14ac:dyDescent="0.3">
      <c r="H12" s="4"/>
      <c r="I12" s="4"/>
      <c r="J12" s="4"/>
      <c r="K12" s="4"/>
      <c r="L12" s="4"/>
      <c r="M12" s="4"/>
    </row>
    <row r="13" spans="1:13" x14ac:dyDescent="0.3">
      <c r="H13" s="1" t="s">
        <v>20</v>
      </c>
      <c r="I13" s="4"/>
      <c r="J13" s="4"/>
      <c r="K13" s="4"/>
      <c r="L13" s="4"/>
      <c r="M13" s="4"/>
    </row>
    <row r="14" spans="1:13" x14ac:dyDescent="0.3">
      <c r="H14" s="4" t="s">
        <v>22</v>
      </c>
      <c r="I14" s="4"/>
      <c r="J14" s="4" t="s">
        <v>23</v>
      </c>
      <c r="K14" s="4"/>
      <c r="L14" s="4"/>
      <c r="M14" s="4"/>
    </row>
    <row r="15" spans="1:13" x14ac:dyDescent="0.3">
      <c r="H15" s="4"/>
      <c r="I15" s="4"/>
      <c r="J15" s="4"/>
      <c r="K15" s="4"/>
      <c r="L15" s="4"/>
      <c r="M15" s="4"/>
    </row>
    <row r="16" spans="1:13" x14ac:dyDescent="0.3">
      <c r="H16" s="4" t="s">
        <v>24</v>
      </c>
      <c r="I16" s="5" t="s">
        <v>23</v>
      </c>
      <c r="J16" s="5">
        <f>_xlfn.NORM.DIST(480,I5,I6,1)</f>
        <v>0.65542174161032429</v>
      </c>
      <c r="K16" s="4" t="s">
        <v>25</v>
      </c>
      <c r="L16" s="4"/>
      <c r="M16" s="4"/>
    </row>
    <row r="17" spans="8:15" x14ac:dyDescent="0.3">
      <c r="H17" s="4"/>
      <c r="I17" s="4"/>
      <c r="J17" s="4"/>
      <c r="K17" s="4"/>
      <c r="L17" s="4"/>
      <c r="M17" s="4"/>
    </row>
    <row r="18" spans="8:15" x14ac:dyDescent="0.3">
      <c r="H18" s="4"/>
      <c r="I18" s="4"/>
      <c r="J18" s="4"/>
      <c r="K18" s="4"/>
      <c r="L18" s="4"/>
      <c r="M18" s="4"/>
    </row>
    <row r="19" spans="8:15" x14ac:dyDescent="0.3">
      <c r="H19" s="4"/>
      <c r="I19" s="4"/>
      <c r="J19" s="4"/>
      <c r="K19" s="4"/>
      <c r="L19" s="4"/>
      <c r="M19" s="4"/>
    </row>
    <row r="20" spans="8:15" x14ac:dyDescent="0.3">
      <c r="H20" s="1" t="s">
        <v>26</v>
      </c>
      <c r="I20" s="4"/>
      <c r="J20" s="4"/>
      <c r="K20" s="4"/>
      <c r="N20" s="6" t="s">
        <v>30</v>
      </c>
      <c r="O20" s="7"/>
    </row>
    <row r="21" spans="8:15" x14ac:dyDescent="0.3">
      <c r="H21" s="4" t="s">
        <v>21</v>
      </c>
      <c r="I21" s="4" t="s">
        <v>27</v>
      </c>
      <c r="J21" s="4"/>
      <c r="K21" s="4"/>
      <c r="N21" s="8" t="s">
        <v>32</v>
      </c>
      <c r="O21" s="9" t="s">
        <v>33</v>
      </c>
    </row>
    <row r="22" spans="8:15" x14ac:dyDescent="0.3">
      <c r="H22" s="4"/>
      <c r="I22" s="4"/>
      <c r="J22" s="4"/>
      <c r="K22" s="4"/>
      <c r="N22" s="8" t="s">
        <v>31</v>
      </c>
      <c r="O22" s="9" t="s">
        <v>34</v>
      </c>
    </row>
    <row r="23" spans="8:15" x14ac:dyDescent="0.3">
      <c r="H23" s="4" t="s">
        <v>28</v>
      </c>
      <c r="I23" s="4" t="s">
        <v>29</v>
      </c>
      <c r="J23" s="4"/>
      <c r="K23" s="4"/>
      <c r="N23" s="10" t="s">
        <v>35</v>
      </c>
      <c r="O23" s="11" t="s">
        <v>36</v>
      </c>
    </row>
    <row r="24" spans="8:15" x14ac:dyDescent="0.3">
      <c r="H24" s="4"/>
      <c r="I24" s="4">
        <f>1-_xlfn.NORM.DIST(500,I5,I6,1)</f>
        <v>0.21185539858339664</v>
      </c>
      <c r="J24" s="3" t="s">
        <v>37</v>
      </c>
      <c r="K24" s="3"/>
      <c r="L24" s="3"/>
      <c r="M24" s="4"/>
    </row>
    <row r="25" spans="8:15" x14ac:dyDescent="0.3">
      <c r="H25" s="4"/>
      <c r="I25" s="4"/>
      <c r="J25" s="4"/>
      <c r="K25" s="4"/>
      <c r="L25" s="4"/>
      <c r="M25" s="4"/>
    </row>
    <row r="26" spans="8:15" x14ac:dyDescent="0.3">
      <c r="H26" s="4"/>
      <c r="I26" s="4"/>
      <c r="J26" s="4"/>
      <c r="K26" s="4"/>
      <c r="L26" s="4"/>
      <c r="M26" s="4"/>
    </row>
    <row r="27" spans="8:15" x14ac:dyDescent="0.3">
      <c r="H27" s="2" t="s">
        <v>38</v>
      </c>
    </row>
    <row r="28" spans="8:15" x14ac:dyDescent="0.3">
      <c r="H28" t="s">
        <v>21</v>
      </c>
      <c r="I28" t="s">
        <v>39</v>
      </c>
    </row>
    <row r="29" spans="8:15" x14ac:dyDescent="0.3">
      <c r="H29" t="s">
        <v>40</v>
      </c>
      <c r="I29" t="s">
        <v>10</v>
      </c>
    </row>
    <row r="31" spans="8:15" x14ac:dyDescent="0.3">
      <c r="I31" s="13"/>
      <c r="J31" s="16"/>
      <c r="K31" s="13"/>
    </row>
    <row r="32" spans="8:15" x14ac:dyDescent="0.3">
      <c r="I32">
        <v>460</v>
      </c>
      <c r="K32" s="14">
        <v>520</v>
      </c>
    </row>
    <row r="33" spans="8:12" x14ac:dyDescent="0.3">
      <c r="I33" s="17" t="s">
        <v>42</v>
      </c>
    </row>
    <row r="34" spans="8:12" x14ac:dyDescent="0.3">
      <c r="I34" s="15" t="s">
        <v>41</v>
      </c>
      <c r="J34" s="15"/>
    </row>
    <row r="36" spans="8:12" x14ac:dyDescent="0.3">
      <c r="I36" t="s">
        <v>43</v>
      </c>
    </row>
    <row r="37" spans="8:12" x14ac:dyDescent="0.3">
      <c r="H37" t="s">
        <v>46</v>
      </c>
      <c r="I37">
        <f>_xlfn.NORM.DIST(520,I5,I6,1)</f>
        <v>0.88493032977829178</v>
      </c>
    </row>
    <row r="38" spans="8:12" x14ac:dyDescent="0.3">
      <c r="H38" t="s">
        <v>44</v>
      </c>
      <c r="I38">
        <f>_xlfn.NORM.DIST(460,I5,I6,1)</f>
        <v>0.5</v>
      </c>
    </row>
    <row r="39" spans="8:12" x14ac:dyDescent="0.3">
      <c r="H39" s="18" t="s">
        <v>45</v>
      </c>
      <c r="I39" s="18">
        <f>I37-I38</f>
        <v>0.38493032977829178</v>
      </c>
    </row>
    <row r="42" spans="8:12" x14ac:dyDescent="0.3">
      <c r="H42" s="2" t="s">
        <v>47</v>
      </c>
    </row>
    <row r="43" spans="8:12" x14ac:dyDescent="0.3">
      <c r="H43" s="4" t="s">
        <v>21</v>
      </c>
      <c r="I43" s="4" t="s">
        <v>48</v>
      </c>
      <c r="J43" s="4"/>
      <c r="K43" s="4"/>
      <c r="L43" s="4"/>
    </row>
    <row r="44" spans="8:12" x14ac:dyDescent="0.3">
      <c r="H44" s="4"/>
      <c r="I44" s="4"/>
      <c r="J44" s="4"/>
      <c r="K44" s="4"/>
      <c r="L44" s="4"/>
    </row>
    <row r="45" spans="8:12" ht="16.8" x14ac:dyDescent="0.35">
      <c r="H45" s="4" t="s">
        <v>40</v>
      </c>
      <c r="I45" s="4" t="s">
        <v>58</v>
      </c>
      <c r="J45" s="4"/>
      <c r="K45" s="4"/>
      <c r="L45" s="4"/>
    </row>
    <row r="46" spans="8:12" x14ac:dyDescent="0.3">
      <c r="H46" s="4"/>
      <c r="I46" s="20" t="s">
        <v>49</v>
      </c>
      <c r="J46" s="4"/>
      <c r="K46" s="4"/>
      <c r="L46" s="4"/>
    </row>
    <row r="47" spans="8:12" x14ac:dyDescent="0.3">
      <c r="H47" s="4"/>
      <c r="I47" s="4"/>
      <c r="J47" s="4"/>
      <c r="K47" s="4"/>
      <c r="L47" s="4"/>
    </row>
    <row r="48" spans="8:12" ht="16.8" x14ac:dyDescent="0.35">
      <c r="H48" s="4"/>
      <c r="I48" s="21" t="s">
        <v>59</v>
      </c>
      <c r="J48" s="4"/>
      <c r="K48" s="4"/>
      <c r="L48" s="4"/>
    </row>
    <row r="49" spans="8:12" x14ac:dyDescent="0.3">
      <c r="H49" s="4"/>
      <c r="I49" s="20" t="s">
        <v>50</v>
      </c>
      <c r="J49" s="4"/>
      <c r="K49" s="4"/>
      <c r="L49" s="4"/>
    </row>
    <row r="50" spans="8:12" x14ac:dyDescent="0.3">
      <c r="H50" s="4"/>
      <c r="I50" s="4"/>
      <c r="J50" s="4"/>
      <c r="K50" s="4"/>
      <c r="L50" s="4"/>
    </row>
    <row r="51" spans="8:12" x14ac:dyDescent="0.3">
      <c r="H51" s="4" t="s">
        <v>51</v>
      </c>
      <c r="I51" s="4" t="s">
        <v>54</v>
      </c>
      <c r="J51" s="4"/>
      <c r="K51" s="4"/>
      <c r="L51" s="4"/>
    </row>
    <row r="52" spans="8:12" x14ac:dyDescent="0.3">
      <c r="H52" s="4"/>
      <c r="I52" s="4" t="s">
        <v>55</v>
      </c>
      <c r="J52" s="4"/>
      <c r="K52" s="4"/>
      <c r="L52" s="4"/>
    </row>
    <row r="53" spans="8:12" x14ac:dyDescent="0.3">
      <c r="H53" s="4"/>
      <c r="I53" s="4">
        <f>_xlfn.NORM.DIST(600,I5,I6,1)-_xlfn.NORM.DIST(450,I5,I6,1)</f>
        <v>0.57670457910867512</v>
      </c>
      <c r="J53" s="4"/>
      <c r="K53" s="4"/>
      <c r="L53" s="4"/>
    </row>
    <row r="54" spans="8:12" x14ac:dyDescent="0.3">
      <c r="H54" s="4"/>
      <c r="I54" s="4"/>
      <c r="J54" s="4"/>
      <c r="K54" s="4"/>
      <c r="L54" s="4"/>
    </row>
    <row r="55" spans="8:12" x14ac:dyDescent="0.3">
      <c r="H55" s="4"/>
      <c r="I55" s="4"/>
      <c r="J55" s="4"/>
      <c r="K55" s="4"/>
      <c r="L55" s="4"/>
    </row>
    <row r="56" spans="8:12" x14ac:dyDescent="0.3">
      <c r="H56" s="4" t="s">
        <v>52</v>
      </c>
      <c r="I56" s="4" t="s">
        <v>56</v>
      </c>
      <c r="J56" s="4"/>
      <c r="K56" s="4"/>
      <c r="L56" s="4"/>
    </row>
    <row r="57" spans="8:12" x14ac:dyDescent="0.3">
      <c r="H57" s="4"/>
      <c r="I57" s="4">
        <f>1-_xlfn.NORM.DIST(450,I5,I6,1)</f>
        <v>0.57925970943910299</v>
      </c>
      <c r="J57" s="4" t="s">
        <v>57</v>
      </c>
      <c r="K57" s="4"/>
      <c r="L57" s="4"/>
    </row>
    <row r="59" spans="8:12" x14ac:dyDescent="0.3">
      <c r="H59" t="s">
        <v>53</v>
      </c>
      <c r="I59" s="17">
        <f>I53/I57</f>
        <v>0.99558897280651193</v>
      </c>
    </row>
    <row r="62" spans="8:12" x14ac:dyDescent="0.3">
      <c r="H62" s="2" t="s">
        <v>60</v>
      </c>
    </row>
    <row r="64" spans="8:12" x14ac:dyDescent="0.3">
      <c r="I64" s="23">
        <v>0.9</v>
      </c>
      <c r="J64" s="24"/>
      <c r="K64" s="22">
        <v>0.1</v>
      </c>
    </row>
    <row r="65" spans="8:11" x14ac:dyDescent="0.3">
      <c r="J65" s="19" t="s">
        <v>62</v>
      </c>
    </row>
    <row r="66" spans="8:11" x14ac:dyDescent="0.3">
      <c r="H66" t="s">
        <v>61</v>
      </c>
    </row>
    <row r="67" spans="8:11" x14ac:dyDescent="0.3">
      <c r="I67" t="s">
        <v>63</v>
      </c>
    </row>
    <row r="69" spans="8:11" x14ac:dyDescent="0.3">
      <c r="H69" t="s">
        <v>24</v>
      </c>
      <c r="I69" s="4" t="s">
        <v>64</v>
      </c>
      <c r="J69" s="4">
        <f>_xlfn.NORM.INV(0.9,I5,I6)</f>
        <v>524.07757827723003</v>
      </c>
    </row>
    <row r="72" spans="8:11" x14ac:dyDescent="0.3">
      <c r="H72" s="2" t="s">
        <v>65</v>
      </c>
    </row>
    <row r="74" spans="8:11" x14ac:dyDescent="0.3">
      <c r="I74" s="25">
        <v>0.25</v>
      </c>
      <c r="J74" s="13"/>
      <c r="K74" s="13"/>
    </row>
    <row r="75" spans="8:11" x14ac:dyDescent="0.3">
      <c r="I75" s="19" t="s">
        <v>62</v>
      </c>
    </row>
    <row r="77" spans="8:11" x14ac:dyDescent="0.3">
      <c r="H77" t="s">
        <v>66</v>
      </c>
      <c r="I77" t="s">
        <v>67</v>
      </c>
    </row>
    <row r="79" spans="8:11" x14ac:dyDescent="0.3">
      <c r="H79" t="s">
        <v>68</v>
      </c>
      <c r="I79" s="26" t="s">
        <v>69</v>
      </c>
      <c r="J79" s="26">
        <f>_xlfn.NORM.INV(0.25,I5,I6)</f>
        <v>426.27551249019592</v>
      </c>
    </row>
  </sheetData>
  <mergeCells count="2">
    <mergeCell ref="I34:J34"/>
    <mergeCell ref="I64:J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ELVA</dc:creator>
  <cp:lastModifiedBy>ELVA</cp:lastModifiedBy>
  <dcterms:created xsi:type="dcterms:W3CDTF">2021-09-15T01:02:22Z</dcterms:created>
  <dcterms:modified xsi:type="dcterms:W3CDTF">2021-09-15T03:14:21Z</dcterms:modified>
</cp:coreProperties>
</file>