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resa Soto\AGOSTO UPC\Semanales\Semana 3\"/>
    </mc:Choice>
  </mc:AlternateContent>
  <xr:revisionPtr revIDLastSave="0" documentId="8_{E64DE4CA-5FD5-43A7-B824-94BAC0BCC79A}" xr6:coauthVersionLast="47" xr6:coauthVersionMax="47" xr10:uidLastSave="{00000000-0000-0000-0000-000000000000}"/>
  <bookViews>
    <workbookView xWindow="828" yWindow="0" windowWidth="18048" windowHeight="11436" activeTab="3" xr2:uid="{00000000-000D-0000-FFFF-FFFF00000000}"/>
  </bookViews>
  <sheets>
    <sheet name="Hoja2" sheetId="3" r:id="rId1"/>
    <sheet name="Hoja7" sheetId="8" r:id="rId2"/>
    <sheet name="Base de datos" sheetId="1" r:id="rId3"/>
    <sheet name="Hoja8" sheetId="9" r:id="rId4"/>
    <sheet name="Hoja6" sheetId="7" r:id="rId5"/>
    <sheet name="Hoja5" sheetId="6" r:id="rId6"/>
    <sheet name="Hoja4" sheetId="5" r:id="rId7"/>
    <sheet name="Hoja3" sheetId="4" r:id="rId8"/>
    <sheet name="Hoja1" sheetId="2" r:id="rId9"/>
  </sheets>
  <definedNames>
    <definedName name="_xlnm._FilterDatabase" localSheetId="2" hidden="1">'Base de datos'!$A$1:$I$51</definedName>
  </definedNames>
  <calcPr calcId="191029"/>
  <pivotCaches>
    <pivotCache cacheId="5" r:id="rId10"/>
  </pivotCaches>
</workbook>
</file>

<file path=xl/calcChain.xml><?xml version="1.0" encoding="utf-8"?>
<calcChain xmlns="http://schemas.openxmlformats.org/spreadsheetml/2006/main">
  <c r="F4" i="9" l="1"/>
  <c r="E4" i="9"/>
  <c r="F3" i="9"/>
  <c r="F2" i="9"/>
  <c r="E3" i="9"/>
  <c r="E2" i="9"/>
  <c r="G27" i="7"/>
  <c r="G28" i="7"/>
  <c r="G29" i="7"/>
  <c r="G26" i="7"/>
  <c r="E18" i="7"/>
  <c r="G18" i="7"/>
  <c r="E2" i="6"/>
  <c r="D2" i="5"/>
  <c r="D3" i="4"/>
  <c r="K3" i="2"/>
  <c r="H3" i="2"/>
  <c r="G3" i="2"/>
  <c r="H8" i="3"/>
  <c r="G8" i="3"/>
  <c r="E12" i="2"/>
  <c r="E3" i="2" l="1"/>
  <c r="D3" i="2"/>
</calcChain>
</file>

<file path=xl/sharedStrings.xml><?xml version="1.0" encoding="utf-8"?>
<sst xmlns="http://schemas.openxmlformats.org/spreadsheetml/2006/main" count="282" uniqueCount="64">
  <si>
    <t>Toyota</t>
  </si>
  <si>
    <t>Nissan</t>
  </si>
  <si>
    <t>Rimac</t>
  </si>
  <si>
    <t>Mapre</t>
  </si>
  <si>
    <t>Positiva</t>
  </si>
  <si>
    <t>Pacífico</t>
  </si>
  <si>
    <t>Mitsubishi</t>
  </si>
  <si>
    <t>Aseguradora</t>
  </si>
  <si>
    <t>Hyundai</t>
  </si>
  <si>
    <t>Chevrolet</t>
  </si>
  <si>
    <t>Volkswagen</t>
  </si>
  <si>
    <t>Kia</t>
  </si>
  <si>
    <t>Datsun</t>
  </si>
  <si>
    <t>Femenino</t>
  </si>
  <si>
    <t>Masculino</t>
  </si>
  <si>
    <t>Siniestro</t>
  </si>
  <si>
    <t>Años de Antiguedad
del vehículo</t>
  </si>
  <si>
    <t>Edad del 
titular</t>
  </si>
  <si>
    <t>Género del
 titular</t>
  </si>
  <si>
    <t>Marca del 
vehículo</t>
  </si>
  <si>
    <t>Monto de la 
 poliza ($)</t>
  </si>
  <si>
    <t>Monto asegurador
(miles de dólares)</t>
  </si>
  <si>
    <t>Número total de siniestros del titular</t>
  </si>
  <si>
    <t>HYUNDAI</t>
  </si>
  <si>
    <t>TOYOTA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</si>
  <si>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</si>
  <si>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</si>
  <si>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</si>
  <si>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</si>
  <si>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</si>
  <si>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</si>
  <si>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</si>
  <si>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</si>
  <si>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</si>
  <si>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</si>
  <si>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</si>
  <si>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</si>
  <si>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</si>
  <si>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</si>
  <si>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</si>
  <si>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 xml:space="preserve">Promedio de Monto de la </t>
  </si>
  <si>
    <t>MEDIA</t>
  </si>
  <si>
    <t>MEDIANA</t>
  </si>
  <si>
    <t>MODA</t>
  </si>
  <si>
    <t>Edad del 
titular rimac</t>
  </si>
  <si>
    <t>P18</t>
  </si>
  <si>
    <t>Edad del 
titular PACIFICO</t>
  </si>
  <si>
    <t>P77</t>
  </si>
  <si>
    <t>Monto asegurador
(miles de dólares) MASCULINO</t>
  </si>
  <si>
    <t>COEF. ASIMETRIA</t>
  </si>
  <si>
    <t>Monto asegurador
(miles de dólares) PACIFICO</t>
  </si>
  <si>
    <t>Monto asegurador
(miles de dólares) mapfre</t>
  </si>
  <si>
    <t>CV% PACIFICO</t>
  </si>
  <si>
    <t>CV% MAPFRE</t>
  </si>
  <si>
    <t>Desvest de Monto asegurador</t>
  </si>
  <si>
    <t>Promedio de Monto asegurador</t>
  </si>
  <si>
    <t xml:space="preserve">Desvest </t>
  </si>
  <si>
    <t xml:space="preserve">Promedio </t>
  </si>
  <si>
    <t>CV%</t>
  </si>
  <si>
    <t>PACIFICO</t>
  </si>
  <si>
    <t>MAPFRE</t>
  </si>
  <si>
    <t>P75</t>
  </si>
  <si>
    <t>P25</t>
  </si>
  <si>
    <t>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</si>
</sst>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5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6" borderId="4" xfId="0" applyFon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169" fontId="5" fillId="0" borderId="0" xfId="0" applyNumberFormat="1" applyFont="1"/>
    <xf numFmtId="0" fontId="0" fillId="4" borderId="0" xfId="0" applyFill="1" applyBorder="1" applyAlignment="1"/>
    <xf numFmtId="0" fontId="0" fillId="7" borderId="0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2" fontId="6" fillId="0" borderId="0" xfId="0" applyNumberFormat="1" applyFont="1"/>
    <xf numFmtId="0" fontId="1" fillId="8" borderId="1" xfId="0" applyFont="1" applyFill="1" applyBorder="1" applyAlignment="1">
      <alignment horizontal="center" vertical="center" wrapText="1"/>
    </xf>
    <xf numFmtId="0" fontId="10" fillId="0" borderId="0" xfId="0" applyFont="1"/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Continuous" wrapText="1"/>
    </xf>
    <xf numFmtId="0" fontId="4" fillId="0" borderId="3" xfId="0" applyFont="1" applyFill="1" applyBorder="1" applyAlignment="1">
      <alignment horizontal="centerContinuous"/>
    </xf>
    <xf numFmtId="0" fontId="3" fillId="3" borderId="0" xfId="0" applyFont="1" applyFill="1" applyBorder="1" applyAlignment="1"/>
    <xf numFmtId="0" fontId="10" fillId="3" borderId="0" xfId="0" applyFont="1" applyFill="1"/>
    <xf numFmtId="2" fontId="0" fillId="0" borderId="0" xfId="0" applyNumberFormat="1"/>
    <xf numFmtId="2" fontId="0" fillId="4" borderId="0" xfId="0" applyNumberFormat="1" applyFill="1"/>
    <xf numFmtId="0" fontId="1" fillId="4" borderId="0" xfId="0" applyFont="1" applyFill="1" applyBorder="1" applyAlignment="1"/>
    <xf numFmtId="2" fontId="1" fillId="4" borderId="0" xfId="0" applyNumberFormat="1" applyFont="1" applyFill="1"/>
    <xf numFmtId="2" fontId="1" fillId="4" borderId="0" xfId="1" applyNumberFormat="1" applyFont="1" applyFill="1"/>
    <xf numFmtId="0" fontId="1" fillId="6" borderId="0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2" fontId="3" fillId="4" borderId="0" xfId="0" applyNumberFormat="1" applyFont="1" applyFill="1"/>
    <xf numFmtId="0" fontId="0" fillId="0" borderId="5" xfId="0" applyBorder="1"/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5" borderId="2" xfId="0" applyFont="1" applyFill="1" applyBorder="1"/>
  </cellXfs>
  <cellStyles count="2">
    <cellStyle name="Normal" xfId="0" builtinId="0"/>
    <cellStyle name="Porcentaje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customXml" Target="../ink/ink12.xml"/><Relationship Id="rId18" Type="http://schemas.openxmlformats.org/officeDocument/2006/relationships/image" Target="../media/image14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1.png"/><Relationship Id="rId17" Type="http://schemas.openxmlformats.org/officeDocument/2006/relationships/customXml" Target="../ink/ink14.xml"/><Relationship Id="rId2" Type="http://schemas.openxmlformats.org/officeDocument/2006/relationships/image" Target="../media/image6.png"/><Relationship Id="rId16" Type="http://schemas.openxmlformats.org/officeDocument/2006/relationships/image" Target="../media/image13.png"/><Relationship Id="rId20" Type="http://schemas.openxmlformats.org/officeDocument/2006/relationships/image" Target="../media/image15.png"/><Relationship Id="rId1" Type="http://schemas.openxmlformats.org/officeDocument/2006/relationships/customXml" Target="../ink/ink6.xml"/><Relationship Id="rId6" Type="http://schemas.openxmlformats.org/officeDocument/2006/relationships/image" Target="../media/image8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0.png"/><Relationship Id="rId19" Type="http://schemas.openxmlformats.org/officeDocument/2006/relationships/customXml" Target="../ink/ink15.xml"/><Relationship Id="rId4" Type="http://schemas.openxmlformats.org/officeDocument/2006/relationships/image" Target="../media/image7.png"/><Relationship Id="rId9" Type="http://schemas.openxmlformats.org/officeDocument/2006/relationships/customXml" Target="../ink/ink10.xml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ustomXml" Target="../ink/ink22.xml"/><Relationship Id="rId18" Type="http://schemas.openxmlformats.org/officeDocument/2006/relationships/image" Target="../media/image24.png"/><Relationship Id="rId3" Type="http://schemas.openxmlformats.org/officeDocument/2006/relationships/customXml" Target="../ink/ink17.xml"/><Relationship Id="rId21" Type="http://schemas.openxmlformats.org/officeDocument/2006/relationships/customXml" Target="../ink/ink26.xml"/><Relationship Id="rId7" Type="http://schemas.openxmlformats.org/officeDocument/2006/relationships/customXml" Target="../ink/ink19.xml"/><Relationship Id="rId12" Type="http://schemas.openxmlformats.org/officeDocument/2006/relationships/image" Target="../media/image21.png"/><Relationship Id="rId17" Type="http://schemas.openxmlformats.org/officeDocument/2006/relationships/customXml" Target="../ink/ink24.xml"/><Relationship Id="rId2" Type="http://schemas.openxmlformats.org/officeDocument/2006/relationships/image" Target="../media/image16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customXml" Target="../ink/ink16.xml"/><Relationship Id="rId6" Type="http://schemas.openxmlformats.org/officeDocument/2006/relationships/image" Target="../media/image18.png"/><Relationship Id="rId11" Type="http://schemas.openxmlformats.org/officeDocument/2006/relationships/customXml" Target="../ink/ink21.xml"/><Relationship Id="rId5" Type="http://schemas.openxmlformats.org/officeDocument/2006/relationships/customXml" Target="../ink/ink18.xml"/><Relationship Id="rId15" Type="http://schemas.openxmlformats.org/officeDocument/2006/relationships/customXml" Target="../ink/ink23.xml"/><Relationship Id="rId10" Type="http://schemas.openxmlformats.org/officeDocument/2006/relationships/image" Target="../media/image20.png"/><Relationship Id="rId19" Type="http://schemas.openxmlformats.org/officeDocument/2006/relationships/customXml" Target="../ink/ink25.xml"/><Relationship Id="rId4" Type="http://schemas.openxmlformats.org/officeDocument/2006/relationships/image" Target="../media/image17.png"/><Relationship Id="rId9" Type="http://schemas.openxmlformats.org/officeDocument/2006/relationships/customXml" Target="../ink/ink20.xml"/><Relationship Id="rId14" Type="http://schemas.openxmlformats.org/officeDocument/2006/relationships/image" Target="../media/image22.png"/><Relationship Id="rId2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564562</xdr:colOff>
      <xdr:row>6</xdr:row>
      <xdr:rowOff>129627</xdr:rowOff>
    </xdr:from>
    <xdr:to>
      <xdr:col>9</xdr:col>
      <xdr:colOff>694134</xdr:colOff>
      <xdr:row>8</xdr:row>
      <xdr:rowOff>65012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FF14F034-A99B-4349-945B-8D8E8EB1AFBC}"/>
                </a:ext>
              </a:extLst>
            </xdr14:cNvPr>
            <xdr14:cNvContentPartPr/>
          </xdr14:nvContentPartPr>
          <xdr14:nvPr macro=""/>
          <xdr14:xfrm>
            <a:off x="8260762" y="2696981"/>
            <a:ext cx="920880" cy="29880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FF14F034-A99B-4349-945B-8D8E8EB1AF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43122" y="2679341"/>
              <a:ext cx="95652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489941</xdr:colOff>
      <xdr:row>4</xdr:row>
      <xdr:rowOff>110160</xdr:rowOff>
    </xdr:from>
    <xdr:to>
      <xdr:col>12</xdr:col>
      <xdr:colOff>271310</xdr:colOff>
      <xdr:row>11</xdr:row>
      <xdr:rowOff>22246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37471C39-9DFD-4CC5-8E4D-1A5A0FD17E51}"/>
                </a:ext>
              </a:extLst>
            </xdr14:cNvPr>
            <xdr14:cNvContentPartPr/>
          </xdr14:nvContentPartPr>
          <xdr14:nvPr macro=""/>
          <xdr14:xfrm>
            <a:off x="7811003" y="2314098"/>
            <a:ext cx="2946600" cy="118404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37471C39-9DFD-4CC5-8E4D-1A5A0FD17E5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93005" y="2296453"/>
              <a:ext cx="2982236" cy="1219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194244</xdr:colOff>
      <xdr:row>18</xdr:row>
      <xdr:rowOff>59982</xdr:rowOff>
    </xdr:from>
    <xdr:to>
      <xdr:col>7</xdr:col>
      <xdr:colOff>320937</xdr:colOff>
      <xdr:row>19</xdr:row>
      <xdr:rowOff>150794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714B2543-F70A-48A0-A59B-D3A6D3800175}"/>
                </a:ext>
              </a:extLst>
            </xdr14:cNvPr>
            <xdr14:cNvContentPartPr/>
          </xdr14:nvContentPartPr>
          <xdr14:nvPr macro=""/>
          <xdr14:xfrm>
            <a:off x="5932690" y="4819551"/>
            <a:ext cx="918000" cy="27252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714B2543-F70A-48A0-A59B-D3A6D380017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14690" y="4801551"/>
              <a:ext cx="95364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11935</xdr:colOff>
      <xdr:row>18</xdr:row>
      <xdr:rowOff>140870</xdr:rowOff>
    </xdr:from>
    <xdr:to>
      <xdr:col>5</xdr:col>
      <xdr:colOff>47603</xdr:colOff>
      <xdr:row>20</xdr:row>
      <xdr:rowOff>80574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91BAA22B-9433-428D-8B41-16576563D031}"/>
                </a:ext>
              </a:extLst>
            </xdr14:cNvPr>
            <xdr14:cNvContentPartPr/>
          </xdr14:nvContentPartPr>
          <xdr14:nvPr macro=""/>
          <xdr14:xfrm>
            <a:off x="3763320" y="4900439"/>
            <a:ext cx="844560" cy="30312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91BAA22B-9433-428D-8B41-16576563D03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45320" y="4882778"/>
              <a:ext cx="880200" cy="338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7708</xdr:colOff>
      <xdr:row>27</xdr:row>
      <xdr:rowOff>26650</xdr:rowOff>
    </xdr:from>
    <xdr:to>
      <xdr:col>5</xdr:col>
      <xdr:colOff>30388</xdr:colOff>
      <xdr:row>27</xdr:row>
      <xdr:rowOff>40330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01A141BC-2330-4A71-86F6-B5B6A7D6C809}"/>
                </a:ext>
              </a:extLst>
            </xdr14:cNvPr>
            <xdr14:cNvContentPartPr/>
          </xdr14:nvContentPartPr>
          <xdr14:nvPr macro=""/>
          <xdr14:xfrm>
            <a:off x="4550400" y="6421588"/>
            <a:ext cx="22680" cy="1368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01A141BC-2330-4A71-86F6-B5B6A7D6C8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41400" y="6412588"/>
              <a:ext cx="40320" cy="31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217680</xdr:colOff>
      <xdr:row>1</xdr:row>
      <xdr:rowOff>268020</xdr:rowOff>
    </xdr:from>
    <xdr:to>
      <xdr:col>4</xdr:col>
      <xdr:colOff>1156920</xdr:colOff>
      <xdr:row>2</xdr:row>
      <xdr:rowOff>54900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515021B-8E8E-43A7-BCDD-8BF3143897C1}"/>
                </a:ext>
              </a:extLst>
            </xdr14:cNvPr>
            <xdr14:cNvContentPartPr/>
          </xdr14:nvContentPartPr>
          <xdr14:nvPr macro=""/>
          <xdr14:xfrm>
            <a:off x="4180080" y="1182420"/>
            <a:ext cx="939240" cy="15264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515021B-8E8E-43A7-BCDD-8BF3143897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62440" y="1164780"/>
              <a:ext cx="97488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200580</xdr:colOff>
      <xdr:row>1</xdr:row>
      <xdr:rowOff>45360</xdr:rowOff>
    </xdr:from>
    <xdr:to>
      <xdr:col>5</xdr:col>
      <xdr:colOff>778740</xdr:colOff>
      <xdr:row>2</xdr:row>
      <xdr:rowOff>29880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461E9D88-6269-4845-96E6-CE14EB4E2405}"/>
                </a:ext>
              </a:extLst>
            </xdr14:cNvPr>
            <xdr14:cNvContentPartPr/>
          </xdr14:nvContentPartPr>
          <xdr14:nvPr macro=""/>
          <xdr14:xfrm>
            <a:off x="4582080" y="959760"/>
            <a:ext cx="578160" cy="3502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461E9D88-6269-4845-96E6-CE14EB4E24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64429" y="942120"/>
              <a:ext cx="613822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198060</xdr:colOff>
      <xdr:row>0</xdr:row>
      <xdr:rowOff>481680</xdr:rowOff>
    </xdr:from>
    <xdr:to>
      <xdr:col>8</xdr:col>
      <xdr:colOff>200220</xdr:colOff>
      <xdr:row>0</xdr:row>
      <xdr:rowOff>482040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59A72B38-5FB3-406D-82B3-6525A6A75E96}"/>
                </a:ext>
              </a:extLst>
            </xdr14:cNvPr>
            <xdr14:cNvContentPartPr/>
          </xdr14:nvContentPartPr>
          <xdr14:nvPr macro=""/>
          <xdr14:xfrm>
            <a:off x="6957000" y="481680"/>
            <a:ext cx="21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59A72B38-5FB3-406D-82B3-6525A6A75E9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39360" y="464040"/>
              <a:ext cx="37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106260</xdr:colOff>
      <xdr:row>0</xdr:row>
      <xdr:rowOff>480600</xdr:rowOff>
    </xdr:from>
    <xdr:to>
      <xdr:col>11</xdr:col>
      <xdr:colOff>243060</xdr:colOff>
      <xdr:row>0</xdr:row>
      <xdr:rowOff>726120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FF91C3B6-20B1-40AB-8973-A466A3599214}"/>
                </a:ext>
              </a:extLst>
            </xdr14:cNvPr>
            <xdr14:cNvContentPartPr/>
          </xdr14:nvContentPartPr>
          <xdr14:nvPr macro=""/>
          <xdr14:xfrm>
            <a:off x="9242640" y="480600"/>
            <a:ext cx="136800" cy="24552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FF91C3B6-20B1-40AB-8973-A466A359921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225000" y="462960"/>
              <a:ext cx="17244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152340</xdr:colOff>
      <xdr:row>0</xdr:row>
      <xdr:rowOff>181080</xdr:rowOff>
    </xdr:from>
    <xdr:to>
      <xdr:col>12</xdr:col>
      <xdr:colOff>530940</xdr:colOff>
      <xdr:row>4</xdr:row>
      <xdr:rowOff>115560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01736F0F-27E6-410C-9C6B-FDD016A32212}"/>
                </a:ext>
              </a:extLst>
            </xdr14:cNvPr>
            <xdr14:cNvContentPartPr/>
          </xdr14:nvContentPartPr>
          <xdr14:nvPr macro=""/>
          <xdr14:xfrm>
            <a:off x="6911280" y="181080"/>
            <a:ext cx="3548520" cy="15804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01736F0F-27E6-410C-9C6B-FDD016A3221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93280" y="163436"/>
              <a:ext cx="3584160" cy="16160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608460</xdr:colOff>
      <xdr:row>0</xdr:row>
      <xdr:rowOff>315360</xdr:rowOff>
    </xdr:from>
    <xdr:to>
      <xdr:col>9</xdr:col>
      <xdr:colOff>321780</xdr:colOff>
      <xdr:row>4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9C56611B-8666-491A-B47C-C70E29EE8B6B}"/>
                </a:ext>
              </a:extLst>
            </xdr14:cNvPr>
            <xdr14:cNvContentPartPr/>
          </xdr14:nvContentPartPr>
          <xdr14:nvPr macro=""/>
          <xdr14:xfrm>
            <a:off x="7367400" y="315360"/>
            <a:ext cx="505800" cy="136872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9C56611B-8666-491A-B47C-C70E29EE8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349400" y="279360"/>
              <a:ext cx="541440" cy="14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25140</xdr:colOff>
      <xdr:row>1</xdr:row>
      <xdr:rowOff>125280</xdr:rowOff>
    </xdr:from>
    <xdr:to>
      <xdr:col>12</xdr:col>
      <xdr:colOff>37020</xdr:colOff>
      <xdr:row>1</xdr:row>
      <xdr:rowOff>147960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CFD43A2B-6CDA-4F6F-AD7B-6F6252F66C6D}"/>
                </a:ext>
              </a:extLst>
            </xdr14:cNvPr>
            <xdr14:cNvContentPartPr/>
          </xdr14:nvContentPartPr>
          <xdr14:nvPr macro=""/>
          <xdr14:xfrm>
            <a:off x="9954000" y="1039680"/>
            <a:ext cx="11880" cy="2268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CFD43A2B-6CDA-4F6F-AD7B-6F6252F66C6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936360" y="1004040"/>
              <a:ext cx="4752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378060</xdr:colOff>
      <xdr:row>0</xdr:row>
      <xdr:rowOff>164160</xdr:rowOff>
    </xdr:from>
    <xdr:to>
      <xdr:col>12</xdr:col>
      <xdr:colOff>515460</xdr:colOff>
      <xdr:row>2</xdr:row>
      <xdr:rowOff>49680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C2D33BFC-7620-47DF-B244-C4A01AED4342}"/>
                </a:ext>
              </a:extLst>
            </xdr14:cNvPr>
            <xdr14:cNvContentPartPr/>
          </xdr14:nvContentPartPr>
          <xdr14:nvPr macro=""/>
          <xdr14:xfrm>
            <a:off x="7137000" y="164160"/>
            <a:ext cx="3307320" cy="116568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C2D33BFC-7620-47DF-B244-C4A01AED434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119000" y="146160"/>
              <a:ext cx="3342960" cy="12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636540</xdr:colOff>
      <xdr:row>3</xdr:row>
      <xdr:rowOff>124920</xdr:rowOff>
    </xdr:from>
    <xdr:to>
      <xdr:col>9</xdr:col>
      <xdr:colOff>430140</xdr:colOff>
      <xdr:row>4</xdr:row>
      <xdr:rowOff>142200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8C5D6273-784D-42B0-B305-64A55B553C4B}"/>
                </a:ext>
              </a:extLst>
            </xdr14:cNvPr>
            <xdr14:cNvContentPartPr/>
          </xdr14:nvContentPartPr>
          <xdr14:nvPr macro=""/>
          <xdr14:xfrm>
            <a:off x="7395480" y="1587960"/>
            <a:ext cx="586080" cy="2001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8C5D6273-784D-42B0-B305-64A55B553C4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377840" y="1569960"/>
              <a:ext cx="62172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46860</xdr:colOff>
      <xdr:row>0</xdr:row>
      <xdr:rowOff>454680</xdr:rowOff>
    </xdr:from>
    <xdr:to>
      <xdr:col>11</xdr:col>
      <xdr:colOff>270420</xdr:colOff>
      <xdr:row>0</xdr:row>
      <xdr:rowOff>727200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8894C45-7622-4570-8C3B-B9D7487E80C6}"/>
                </a:ext>
              </a:extLst>
            </xdr14:cNvPr>
            <xdr14:cNvContentPartPr/>
          </xdr14:nvContentPartPr>
          <xdr14:nvPr macro=""/>
          <xdr14:xfrm>
            <a:off x="9183240" y="454680"/>
            <a:ext cx="223560" cy="27252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8894C45-7622-4570-8C3B-B9D7487E80C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165240" y="437040"/>
              <a:ext cx="259200" cy="308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70915</xdr:colOff>
      <xdr:row>6</xdr:row>
      <xdr:rowOff>108360</xdr:rowOff>
    </xdr:from>
    <xdr:to>
      <xdr:col>11</xdr:col>
      <xdr:colOff>143904</xdr:colOff>
      <xdr:row>8</xdr:row>
      <xdr:rowOff>43258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EE078D21-11ED-4A21-BABC-873A4664C011}"/>
                </a:ext>
              </a:extLst>
            </xdr14:cNvPr>
            <xdr14:cNvContentPartPr/>
          </xdr14:nvContentPartPr>
          <xdr14:nvPr macro=""/>
          <xdr14:xfrm>
            <a:off x="9325274" y="1217201"/>
            <a:ext cx="866520" cy="3027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EE078D21-11ED-4A21-BABC-873A4664C0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307281" y="1199201"/>
              <a:ext cx="902145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424075</xdr:colOff>
      <xdr:row>8</xdr:row>
      <xdr:rowOff>156658</xdr:rowOff>
    </xdr:from>
    <xdr:to>
      <xdr:col>12</xdr:col>
      <xdr:colOff>373853</xdr:colOff>
      <xdr:row>12</xdr:row>
      <xdr:rowOff>122933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AB99F9B-17F7-469A-B5B7-989C970771C3}"/>
                </a:ext>
              </a:extLst>
            </xdr14:cNvPr>
            <xdr14:cNvContentPartPr/>
          </xdr14:nvContentPartPr>
          <xdr14:nvPr macro=""/>
          <xdr14:xfrm>
            <a:off x="9678434" y="1633361"/>
            <a:ext cx="1536840" cy="7020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AB99F9B-17F7-469A-B5B7-989C970771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60434" y="1615361"/>
              <a:ext cx="1572480" cy="73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418675</xdr:colOff>
      <xdr:row>13</xdr:row>
      <xdr:rowOff>92722</xdr:rowOff>
    </xdr:from>
    <xdr:to>
      <xdr:col>12</xdr:col>
      <xdr:colOff>412373</xdr:colOff>
      <xdr:row>14</xdr:row>
      <xdr:rowOff>3471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73FA233A-9199-4DFA-9393-0B2E53076758}"/>
                </a:ext>
              </a:extLst>
            </xdr14:cNvPr>
            <xdr14:cNvContentPartPr/>
          </xdr14:nvContentPartPr>
          <xdr14:nvPr macro=""/>
          <xdr14:xfrm>
            <a:off x="9673034" y="2489081"/>
            <a:ext cx="1580760" cy="9468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73FA233A-9199-4DFA-9393-0B2E5307675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655394" y="2471441"/>
              <a:ext cx="161640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568704</xdr:colOff>
      <xdr:row>8</xdr:row>
      <xdr:rowOff>177898</xdr:rowOff>
    </xdr:from>
    <xdr:to>
      <xdr:col>12</xdr:col>
      <xdr:colOff>82973</xdr:colOff>
      <xdr:row>13</xdr:row>
      <xdr:rowOff>104962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7516DBD9-D330-42DB-A26D-0A19ED88356E}"/>
                </a:ext>
              </a:extLst>
            </xdr14:cNvPr>
            <xdr14:cNvContentPartPr/>
          </xdr14:nvContentPartPr>
          <xdr14:nvPr macro=""/>
          <xdr14:xfrm>
            <a:off x="10616594" y="1654601"/>
            <a:ext cx="307800" cy="84672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7516DBD9-D330-42DB-A26D-0A19ED8835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598954" y="1618961"/>
              <a:ext cx="343440" cy="9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442435</xdr:colOff>
      <xdr:row>13</xdr:row>
      <xdr:rowOff>160762</xdr:rowOff>
    </xdr:from>
    <xdr:to>
      <xdr:col>10</xdr:col>
      <xdr:colOff>484555</xdr:colOff>
      <xdr:row>14</xdr:row>
      <xdr:rowOff>41991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DC251EAA-6075-4F75-9EE4-49FACE1D4910}"/>
                </a:ext>
              </a:extLst>
            </xdr14:cNvPr>
            <xdr14:cNvContentPartPr/>
          </xdr14:nvContentPartPr>
          <xdr14:nvPr macro=""/>
          <xdr14:xfrm>
            <a:off x="9696794" y="2557121"/>
            <a:ext cx="42120" cy="651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DC251EAA-6075-4F75-9EE4-49FACE1D491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79154" y="2539481"/>
              <a:ext cx="777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400493</xdr:colOff>
      <xdr:row>13</xdr:row>
      <xdr:rowOff>156802</xdr:rowOff>
    </xdr:from>
    <xdr:to>
      <xdr:col>12</xdr:col>
      <xdr:colOff>571853</xdr:colOff>
      <xdr:row>14</xdr:row>
      <xdr:rowOff>32991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17AAAD28-210C-4C53-BB8A-B8D65E4167E0}"/>
                </a:ext>
              </a:extLst>
            </xdr14:cNvPr>
            <xdr14:cNvContentPartPr/>
          </xdr14:nvContentPartPr>
          <xdr14:nvPr macro=""/>
          <xdr14:xfrm>
            <a:off x="11241914" y="2553161"/>
            <a:ext cx="171360" cy="601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17AAAD28-210C-4C53-BB8A-B8D65E4167E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224237" y="2535415"/>
              <a:ext cx="207075" cy="95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529282</xdr:colOff>
      <xdr:row>6</xdr:row>
      <xdr:rowOff>114840</xdr:rowOff>
    </xdr:from>
    <xdr:to>
      <xdr:col>14</xdr:col>
      <xdr:colOff>625671</xdr:colOff>
      <xdr:row>8</xdr:row>
      <xdr:rowOff>54778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67DA2F3B-1EF5-4421-88B7-CF723C7C39F2}"/>
                </a:ext>
              </a:extLst>
            </xdr14:cNvPr>
            <xdr14:cNvContentPartPr/>
          </xdr14:nvContentPartPr>
          <xdr14:nvPr macro=""/>
          <xdr14:xfrm>
            <a:off x="12164234" y="1223681"/>
            <a:ext cx="889920" cy="30780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67DA2F3B-1EF5-4421-88B7-CF723C7C39F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146234" y="1205681"/>
              <a:ext cx="9255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532882</xdr:colOff>
      <xdr:row>9</xdr:row>
      <xdr:rowOff>145887</xdr:rowOff>
    </xdr:from>
    <xdr:to>
      <xdr:col>15</xdr:col>
      <xdr:colOff>302660</xdr:colOff>
      <xdr:row>15</xdr:row>
      <xdr:rowOff>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F9298E5B-1682-40A5-8B9E-867898583914}"/>
                </a:ext>
              </a:extLst>
            </xdr14:cNvPr>
            <xdr14:cNvContentPartPr/>
          </xdr14:nvContentPartPr>
          <xdr14:nvPr macro=""/>
          <xdr14:xfrm>
            <a:off x="12167834" y="1806521"/>
            <a:ext cx="1356840" cy="9579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F9298E5B-1682-40A5-8B9E-8678985839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150189" y="1788521"/>
              <a:ext cx="1392489" cy="9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81351</xdr:colOff>
      <xdr:row>10</xdr:row>
      <xdr:rowOff>58435</xdr:rowOff>
    </xdr:from>
    <xdr:to>
      <xdr:col>14</xdr:col>
      <xdr:colOff>327951</xdr:colOff>
      <xdr:row>14</xdr:row>
      <xdr:rowOff>152871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3808E1C2-538A-4C59-9422-909527BB485E}"/>
                </a:ext>
              </a:extLst>
            </xdr14:cNvPr>
            <xdr14:cNvContentPartPr/>
          </xdr14:nvContentPartPr>
          <xdr14:nvPr macro=""/>
          <xdr14:xfrm>
            <a:off x="12509834" y="1903001"/>
            <a:ext cx="246600" cy="8301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3808E1C2-538A-4C59-9422-909527BB485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492194" y="1867001"/>
              <a:ext cx="282240" cy="90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567715</xdr:colOff>
      <xdr:row>11</xdr:row>
      <xdr:rowOff>58104</xdr:rowOff>
    </xdr:from>
    <xdr:to>
      <xdr:col>10</xdr:col>
      <xdr:colOff>715315</xdr:colOff>
      <xdr:row>11</xdr:row>
      <xdr:rowOff>97344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FB6BFD33-33C9-4ACC-860B-77082C0A4953}"/>
                </a:ext>
              </a:extLst>
            </xdr14:cNvPr>
            <xdr14:cNvContentPartPr/>
          </xdr14:nvContentPartPr>
          <xdr14:nvPr macro=""/>
          <xdr14:xfrm>
            <a:off x="9822074" y="2086601"/>
            <a:ext cx="147600" cy="3924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FB6BFD33-33C9-4ACC-860B-77082C0A49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804074" y="2068601"/>
              <a:ext cx="1832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29420</xdr:colOff>
      <xdr:row>10</xdr:row>
      <xdr:rowOff>87235</xdr:rowOff>
    </xdr:from>
    <xdr:to>
      <xdr:col>15</xdr:col>
      <xdr:colOff>174860</xdr:colOff>
      <xdr:row>11</xdr:row>
      <xdr:rowOff>42984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64FCF0D7-6E6B-4DB1-A2AD-811D7C290C43}"/>
                </a:ext>
              </a:extLst>
            </xdr14:cNvPr>
            <xdr14:cNvContentPartPr/>
          </xdr14:nvContentPartPr>
          <xdr14:nvPr macro=""/>
          <xdr14:xfrm>
            <a:off x="13251434" y="1931801"/>
            <a:ext cx="145440" cy="13968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64FCF0D7-6E6B-4DB1-A2AD-811D7C290C4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33434" y="1913801"/>
              <a:ext cx="181080" cy="17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31:04.671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641 232 2017,'-32'-28'5565,"19"16"-4854,-1 1-1,0 0 0,-26-15 0,26 20-562,1 0-1,-1 1 1,-1 0-1,1 1 1,-1 1-1,0 0 0,1 1 1,-1 1-1,0 0 1,0 1-1,0 1 1,0 0-1,0 1 0,0 1 1,0 0-1,1 1 1,0 0-1,-15 7 1,13-4-86,1 0 0,0 1 1,0 1-1,1 0 0,0 1 1,1 1-1,0 0 1,1 0-1,0 1 0,0 1 1,2 0-1,-1 1 0,2 0 1,0 0-1,-13 30 1,17-31-49,0 0 0,1 0 1,1 1-1,0-1 1,1 1-1,1-1 1,0 20-1,1-24-13,0-1 0,1 1 0,1 0 0,-1-1-1,1 1 1,1-1 0,0 0 0,0 1 0,0-1 0,1-1 0,0 1 0,1 0 0,6 7 0,-1-4-7,1 0 0,0-1 0,1-1 0,0 1 0,0-2 1,1 0-1,1 0 0,-1-1 0,1-1 0,0 0 0,0-1 0,1-1 1,-1 0-1,1-1 0,0 0 0,0-1 0,25-1 0,-15 0-1,0-2 0,0-1-1,0-1 1,-1-1 0,1-1-1,-1-1 1,0-2 0,0 0-1,43-22 1,-66 29-156,0 1 1,1-1-1,-1 0 1,1 1-1,-1-1 1,1 1-1,-1-1 1,1 1-1,0 0 1,-1 0-1,1-1 1,-1 1-1,1 0 1,0 1-1,2-1 1,10 1-2104,8-3-333</inkml:trace>
  <inkml:trace contextRef="#ctx0" brushRef="#br0" timeOffset="507.07">888 278 7748,'0'0'75,"-1"0"1,1-1 0,-1 1 0,1 0-1,-1 0 1,1-1 0,-1 1 0,1 0-1,-1 0 1,1 0 0,-1 0 0,1 0-1,-1 0 1,1 0 0,-1 0 0,0 0-1,1 0 1,-1 0 0,1 0 0,-1 0 0,1 0-1,-1 0 1,1 1 0,-1-1 0,1 0-1,-1 0 1,1 0 0,-1 1 0,1-1-1,0 0 1,-1 1 0,1-1 0,-1 0-1,1 1 1,0-1 0,-1 1 0,1-1-1,0 1 1,0-1 0,-1 1 0,1-1-1,0 1 1,0-1 0,0 1 0,-1-1 0,1 1-1,0-1 1,0 1 0,0-1 0,0 1-1,0-1 1,0 1 0,0-1 0,0 1-1,0-1 1,1 1 0,-1-1 0,0 1-1,0-1 1,0 1 0,0-1 0,1 2-1,17 40-155,-12-31 462,22 57-100,28 58-201,-21-53-72,13 21-42,-20-59 38,-28-34-8,1 1 0,0-1 1,0 0-1,1 0 0,-1 0 1,0 0-1,0-1 0,0 1 1,1 0-1,-1 0 0,0-1 1,1 1-1,-1-1 1,0 1-1,1-1 0,-1 1 1,1-1-1,-1 0 0,1 0 1,-1 0-1,1 0 0,-1 0 1,1 0-1,-1 0 0,2-1 1,-1 0 3,-1 0 1,0 0 0,1 0 0,-1 0 0,0 0-1,0 0 1,0-1 0,0 1 0,0 0 0,-1-1-1,1 1 1,1-3 0,3-5 23,6-9 35,-1 1 0,-1-2 0,0 1 0,6-23 0,22-81 104,-35 113-159,9-28 26,-2-1-1,-2-1 0,-1 1 1,0-41-1,-12 112-668,5-27 437,-1-1-1,1 0 1,0 1 0,0-1 0,1 0 0,0 1 0,0-1-1,1 7 1,5 16-2440,2 3-1825</inkml:trace>
  <inkml:trace contextRef="#ctx0" brushRef="#br0" timeOffset="870.12">1480 273 7379,'-1'8'429,"-1"25"1238,2-32-1626,0 0 0,1 0 0,-1 0 0,1 0 1,-1 0-1,1 0 0,0 0 0,-1 0 0,1 0 0,0 0 0,-1 0 0,1 0 0,0 0 0,0 0 0,0-1 1,0 1-1,0 0 0,0-1 0,0 1 0,0-1 0,0 1 0,0-1 0,1 1 0,-1-1 0,2 1 0,3 0 15,0 0 0,0-1 0,0 0 0,0 0 0,0 0 0,0 0 0,0-1 0,0 0-1,0 0 1,-1-1 0,1 0 0,0 0 0,-1 0 0,1 0 0,9-7 0,-11 6-15,0 1 1,0-1 0,0 0 0,0 0 0,-1-1 0,1 1 0,-1-1 0,0 0-1,0 0 1,0 0 0,-1 0 0,1 0 0,-1-1 0,0 1 0,0-1-1,0 0 1,-1 1 0,0-1 0,1-9 0,-1 12-17,-1-1 1,0 1-1,0 0 0,0 0 0,-1 0 1,1 0-1,-1 0 0,1 0 0,-1 0 1,1 0-1,-1 0 0,0 0 1,0 0-1,0 0 0,0 0 0,0 0 1,-1 1-1,1-1 0,-1 0 1,1 1-1,-1 0 0,1-1 0,-1 1 1,0 0-1,1-1 0,-1 1 1,0 0-1,0 0 0,0 1 0,0-1 1,0 0-1,0 1 0,0-1 0,0 1 1,0 0-1,-5-1 0,1 1-21,0 0-1,0 0 1,0 0 0,0 1-1,0 0 1,0 0-1,0 0 1,0 1-1,0 0 1,0 0 0,1 1-1,-6 2 1,-27 24-359,36-27 158,0 0 1,0 0-1,0 0 0,1 0 1,-1 0-1,1 0 0,-1 1 1,1-1-1,0 1 0,0-1 1,0 1-1,0-1 1,0 1-1,1-1 0,-1 1 1,1 3-1,1 17-3007</inkml:trace>
  <inkml:trace contextRef="#ctx0" brushRef="#br0" timeOffset="1217.16">1879 1 7972,'-1'9'4137,"-9"16"-3448,-56 137 575,41-93-1050,-54 162 405,16-44-248,53-162-339,2-3-29,0 0 1,-6 34-1,13-39 157,3-13-1378</inkml:trace>
  <inkml:trace contextRef="#ctx0" brushRef="#br0" timeOffset="1596.39">1817 695 8420,'-1'2'117,"1"0"1,-1 1 0,0-1-1,1 1 1,-1-1 0,1 1-1,-1-1 1,1 1 0,0-1-1,0 1 1,1-1-1,-1 1 1,0-1 0,1 1-1,-1-1 1,1 1 0,0-1-1,0 0 1,0 1 0,0-1-1,0 0 1,1 0-1,-1 0 1,1 0 0,-1 0-1,1 0 1,0 0 0,-1 0-1,1-1 1,3 3 0,2 1-96,-1 1 0,1-1 1,0-1-1,0 0 0,1 0 1,-1 0-1,16 5 1,-17-8 2,-1 0 1,1-1 0,0 1 0,-1-1 0,1 0-1,-1 0 1,1-1 0,-1 0 0,1 0-1,-1 0 1,1-1 0,-1 1 0,0-1 0,1 0-1,-1-1 1,0 0 0,4-3 0,-6 5 1,-1-1 0,1 0 1,-1 0-1,0 0 0,0 0 1,0 0-1,0-1 0,0 1 1,0-1-1,-1 1 0,1-1 1,-1 0-1,1 1 0,-1-1 1,0 0-1,0 0 0,-1 0 1,1 0-1,-1 0 0,1 0 1,-1 0-1,0 0 0,0 0 1,0 0-1,0 0 0,-1 0 1,1 0-1,-1 0 0,0 0 1,0 1-1,0-1 0,-3-5 1,2 4-7,0 0 1,0 0 0,-1 0 0,1 1-1,-1-1 1,0 1 0,0 0 0,0 0-1,-1 0 1,1 0 0,-1 1 0,0-1-1,1 1 1,-1 0 0,0 0 0,-7-2-1,5 2 15,-1 0 0,0 1 0,0 0 0,1 0 0,-1 1 0,0 0 0,0 0 0,0 0-1,0 1 1,-8 2 0,7-1-103,0 0 0,0 0 0,1 1 0,-1 0 0,1 1 0,-1 0 0,1 0 0,-9 8 0,12-9-120,0 0-1,0 1 1,0-1-1,1 1 1,0 0 0,0 0-1,0 0 1,0 1-1,1-1 1,-1 1-1,1-1 1,0 1 0,-2 7-1,2 15-3406</inkml:trace>
  <inkml:trace contextRef="#ctx0" brushRef="#br0" timeOffset="1955.31">2247 789 7315,'6'-5'897,"-1"1"-561,7 2 608,9-9-479,5 2 79,-5 1-400,1 5-96,-3-5-48,-7 1-64,-1 5-384,-5-4-673,0 1-1424</inkml:trace>
  <inkml:trace contextRef="#ctx0" brushRef="#br0" timeOffset="2285.35">2325 560 2113,'0'-2'5667,"11"2"-5299,7-2 0,9-2-48,2 0-240,6-1-80,-2 3-192,6-5-1153,2 1-2993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1:56.820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280 4380 3698,'0'-1'135,"0"1"1,0-1-1,0 1 1,0-1-1,0 1 1,0-1-1,0 1 1,0-1-1,0 1 1,0-1-1,0 1 1,0-1-1,0 1 1,0-1-1,1 1 1,-1-1-1,0 1 1,0 0-1,1-1 1,-1 1-1,0-1 1,0 1-1,1 0 1,-1-1-1,1 1 1,-1 0-1,0-1 1,1 1-1,-1 0 1,1-1-1,-1 1 1,1 0-1,-1 0 1,0 0-1,1 0 1,-1-1-1,2 1 1,10 2 274,0 0 0,24-1 0,24-2 223,65 7 0,-56-1-464,283 2 68,-178-5-173,46-10-29,-3 0 0,243-3-17,33-27 68,-322 40-81,163-20 17,218-35-41,-285 25 13,69-13 14,91-8 41,-168 21-13,-67 6-32,1066-112 70,-1248 132-74,681-82 64,-328 40-29,902-73-51,-671 63 139,-490 51-115,-1 5 0,129 19 0,-177-18 66,-50-2-62,0-1 0,0-1 0,0 1 0,0-1 0,0 0 0,0 0-1,0 0 1,8-4 0,31 2 428,-44 2-436,1 1 0,-1-1-1,1 1 1,0 0 0,-1-1 0,1 1-1,0 0 1,-1 0 0,1-1-1,0 1 1,0 0 0,-1 0 0,1 0-1,0 0 1,-1 0 0,1 0-1,0 0 1,0 0 0,-1 0 0,1 1-1,0-1 1,-1 0 0,1 0-1,0 0 1,-1 1 0,2 0-1,1 10-227,-3-9-249,3 4 208,-2 1-625,-11 9-919,8-14 1561,0 0-1,0 0 1,0 0 0,-1 0 0,1 0 0,0 0 0,-1 0 0,-3 1 0,-40 11-3671</inkml:trace>
  <inkml:trace contextRef="#ctx0" brushRef="#br0" timeOffset="1995.45">69 1 3794,'-2'0'202,"0"0"-1,1 0 1,-1 1 0,0-1 0,1 0 0,-1 1 0,1 0 0,-1-1 0,1 1-1,-1 0 1,1 0 0,-1 0 0,1 0 0,0 0 0,-1 0 0,1 0-1,0 0 1,0 1 0,-2 2 0,0 1 3,0 0 0,0 0 0,0 0 0,1 1 0,-4 11 0,2-1-55,1 1 0,0-1-1,0 34 1,0 62 614,1-37-267,10 104 1,62 236 177,-50-316-570,-3 2 1,4 133 0,-29 204 284,6-376-310,3 1 0,10 73 0,27 124-26,9 87 84,-17-197-21,-24-65-51,-4-37 23,17 85-1,-15-107-56,0 0 0,-2-1 0,-2 48 0,1 20 43,2-37-19,-5 79 0,-3-65-49,-4 43 12,10-34 0,-2-56-10,2-1 0,0 1 0,8 41 0,1 18 107,4 20-8,-3-36 24,-3-14-83,-4-36-17,-1 1 0,-1-1 1,0 1-1,-1-1 1,-3 31-1,-1-36 45,-2-12-534,4 0 345,-1 0 0,0 0 0,1 0 0,-1 0-1,0 0 1,0 0 0,1 1 0,-1-1 0,0 1-1,0-1 1,-4 1 0,4-1-24,-2 1-405,0 0 0,0 0 0,1-1 0,-1 0 0,0 0 0,1 0 0,-1 0 0,-5-3 0,-6-3-3218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2:07.745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665 210 3169,'-134'113'1470,"79"-62"-899,3 2-1,3 3 0,-73 105 1,78-109-94,44-52-472,-1 1 0,1 0 0,-1-1 1,1 1-1,0 0 0,-1-1 0,1 1 0,0 0 0,-1 0 0,1-1 1,0 1-1,0 0 0,0 0 0,0-1 0,0 1 0,0 0 0,0 0 1,0 0-1,0-1 0,0 1 0,0 0 0,0 0 0,0-1 0,1 1 1,-1 0-1,0 0 0,1 1 0,0-2 5,0 1 0,0 0 0,0-1 0,1 1 0,-1-1 1,0 1-1,0-1 0,0 0 0,0 1 0,1-1 0,-1 0 0,0 0 0,0 0 0,0 0 0,3 0 0,4-1 48,0 0 0,0-1 0,0 0 0,10-3 0,-1-3-11,-1-1-1,-1 0 1,0 0-1,0-2 1,-1 0-1,16-16 1,11-7-26,62-46 11,4 4 0,157-82 0,-243 145-32,-2 2-1,-37 28 18,-67 53 114,-168 156-83,-19 46-6,269-269-39,-31 28 27,2 1 1,2 1-1,1 2 1,-25 38-1,53-73-28,1 1-1,-1-1 1,1 1 0,-1 0-1,1-1 1,0 1 0,-1 0-1,1-1 1,0 1 0,0 0-1,0-1 1,-1 1 0,1 0 0,0 0-1,0-1 1,0 1 0,0 0-1,0 0 1,0-1 0,0 1-1,1 1 1,-1-2-1,1 1-1,-1-1 1,0 0-1,1 0 1,-1 1-1,1-1 1,-1 0 0,1 0-1,-1 0 1,1 0-1,-1 1 1,1-1-1,-1 0 1,1 0 0,-1 0-1,1 0 1,-1 0-1,1 0 1,-1 0-1,1 0 1,-1-1 0,2 1-1,32-14 9,21-23 108,84-75 0,42-59-104,-132 124-7,-32 30-6,156-143 11,-136 130-13,1 2 0,80-47 1,-115 73 0,1 0 1,-1 0-1,1 0 1,-1 1 0,1-1-1,-1 1 1,1 0 0,0 0-1,0 0 1,0 0 0,0 1-1,0-1 1,0 1 0,7 1-1,-10-1 0,-1 0 0,0 1 0,1-1-1,-1 0 1,0 1 0,1-1 0,-1 1 0,0-1 0,1 1-1,-1-1 1,0 1 0,0-1 0,0 1 0,1-1-1,-1 1 1,0-1 0,0 1 0,0-1 0,0 1 0,0-1-1,0 1 1,0-1 0,0 1 0,0-1 0,0 1-1,0-1 1,-1 1 0,1-1 0,0 1 0,0-1 0,0 1-1,-1-1 1,1 1 0,0-1 0,-1 0 0,1 1-1,0-1 1,-1 1 0,1-1 0,0 0 0,-1 1 0,0 0-3,-183 250 62,147-204-47,-103 119-2,-8 11-1,111-129 0,-52 92-1,43-56 20,42-69-15,8-13-11,18-18-21,-21 15 19,32-30 40,-2-2-1,34-45 1,12-13 18,277-268-65,-333 340 7,0 1 0,1 2 0,1 0 0,43-23 0,-64 38 1,0 0-1,0 0 1,0 0 0,0 0 0,0 0-1,0 1 1,0-1 0,1 1 0,-1-1-1,0 1 1,0 0 0,0 0-1,1 0 1,-1 0 0,0 0 0,0 0-1,0 1 1,0-1 0,3 2 0,-4 4-19,-2 2 14,0 1-1,-1-1 1,1 0 0,-2 0 0,1 1 0,-1-2-1,-1 1 1,1 0 0,-7 8 0,-48 71 39,44-66-29,-68 83 16,-143 143 1,42-52 28,136-142-9,-63 79 118,102-118-112,8-14-46,0 1 0,0-1-1,0 0 1,0 0 0,0 0 0,0 0-1,0 0 1,0 0 0,0 0 0,0 0-1,0 0 1,0 1 0,0-1 0,0 0-1,0 0 1,0 0 0,0 0-1,0 0 1,0 0 0,0 0 0,1 0-1,-1 0 1,0 0 0,0 1 0,0-1-1,0 0 1,0 0 0,0 0 0,0 0-1,0 0 1,0 0 0,0 0 0,0 0-1,0 0 1,0 0 0,1 0 0,-1 0-1,0 0 1,0 0 0,0 0-1,0 0 1,0 0 0,0 0 0,0 0-1,0 0 1,0 0 0,1 0 0,-1 0-1,0 0 1,0 0 0,0 0 0,0 0-1,0 0 1,0 0 0,0 0 0,0 0-1,0 0 1,1 0 0,-1 0 0,20-16-10,125-156 214,-36 44-165,80-89-18,-170 198-22,33-34 0,108-85 0,-129 122 1,-14 12-24,-42 47-11,-27 29 85,-3-2 1,-103 100 0,103-112-42,-78 80-5,-171 184 227,294-308-141,24-28-48,16-26 34,44-73 0,-26 35-15,101-189-32,-98 167-36,-21 41 11,21-61 1,-41 94-5,-2 1 1,-1-1 0,-1 0 0,-1-1-1,1-33 1,-6 54-3,0 0 0,0 0-1,-1-1 1,0 1 0,0 0-1,0 0 1,-1 0 0,0 0 0,0 0-1,0 0 1,-1 0 0,0 1-1,0-1 1,-5-5 0,6 9 0,-1-1 1,1 1-1,-1-1 1,0 1-1,1 0 1,-1 0-1,0 1 1,0-1-1,-1 1 0,1-1 1,0 1-1,0 0 1,-1 0-1,1 0 1,-1 1-1,1-1 1,0 1-1,-1 0 0,1 0 1,-1 0-1,1 0 1,-1 1-1,1-1 1,-1 1-1,1 0 1,0 0-1,-6 3 1,-14 6 6,1 2 0,0 0 0,1 2 0,-26 20 0,4-2-2,-162 130 6,-6 4 4,163-129 24,51-39-33,0 0 0,-1 0 0,1-1 0,0 1 1,-1-1-1,0 1 0,1-1 0,-1 0 0,0 0 1,3-6-1,12-16 23,171-174 86,-53 60-108,465-449-14,-583 574 11,0 1-1,34-21 1,-55 46-23,0 0-1,-2-1 1,1 1 0,-13 16 0,-23 29 38,-2-3 0,-3-1 0,-53 46 0,-25 29 0,-250 253-25,143-151 6,204-203 8,1 1 1,-22 33-1,40-47-24,9-10 18,17-20-39,180-219-27,-45 60 88,-109 121-22,125-150 0,-124 155 1,98-82-1,-111 104-4,43-31-1,-68 54 3,-1 0 1,1 0-1,0 0 1,0 1 0,0 0-1,1 1 1,-1-1 0,14-1-1,-20 4 0,0 0 0,-1 0 0,1 0 1,0 0-1,-1 0 0,1 0 0,0 0 0,-1 0 0,1 0 0,-1 0 0,1 0 0,0 1 0,-1-1 0,1 0 0,-1 1 0,1-1 0,0 0 0,-1 1 0,1-1 0,-1 1 0,1-1 0,-1 1 0,1-1 0,-1 1 1,0-1-1,1 1 0,-1-1 0,0 1 0,1-1 0,-1 1 0,0 0 0,0-1 0,1 1 0,-1 0 0,0-1 0,0 1 0,0 0 0,0-1 0,0 1 0,0 0 0,0-1 0,0 2 0,-7 34-16,6-31 17,-9 23 8,0-1 0,-3 0 0,0-1 0,-1 0-1,-1-1 1,-23 27 0,8-7 6,-316 400 3,215-286-7,71-88-4,35-44-2,1 1-1,1 1 1,-35 62 0,91-106-95,-13-1 77,31-34 0,-11 10 18,538-511 74,-578 550-78,136-119-3,-121 109 3,0 0-1,0 1 1,1 0 0,0 1-1,0 1 1,1 1 0,23-7-1,-39 14 0,0-1 0,0 1 0,0-1-1,0 1 1,0 0 0,0-1 0,0 1-1,1 0 1,-1 0 0,0 0 0,0 0 0,0 0-1,0 0 1,0 0 0,0 1 0,1-1-1,-1 0 1,0 1 0,1 0 0,-1 0-1,-1 0 1,0 0 0,0 0 0,0 1 0,0-1-1,-1 0 1,1 0 0,0 0 0,0 0-1,-1 0 1,1 1 0,-1-1 0,1 0 0,-1 0-1,1 0 1,-2 2 0,-11 22 2,-3 8 8,-1-1 0,-2 0 0,-36 46 0,-250 230 35,235-242-45,-112 96-4,-57 56 39,227-204-26,12-14-8,0 0 0,0 0 0,0 0 0,0 0 0,0 0 0,0 0 0,0 0 0,0 0 0,0 0 0,0 0 0,0 0 0,0 0 0,0 0 0,0 0 0,0 0 0,0 0-1,0 0 1,0 0 0,0 0 0,1 0 0,-1 0 0,0 0 0,0 0 0,0 0 0,0 0 0,0 0 0,0 0 0,0 1 0,0-1 0,0 0 0,0 0 0,0 0 0,0 0 0,0 0 0,23-21-44,102-104 39,-32 34 23,-67 65-15,59-61 4,111-89-1,-163 150-5,0 1 0,2 1 0,0 2 0,1 2 0,65-27 0,-97 46-3,0-1 1,0 1-1,0 0 1,0 0 0,0 0-1,0 1 1,0 0 0,0-1-1,8 2 1,-11-1 0,0 0 1,-1 1-1,1-1 0,0 0 1,0 0-1,-1 1 1,1-1-1,0 1 0,-1-1 1,1 1-1,0-1 1,-1 1-1,1-1 0,-1 1 1,1 0-1,-1-1 1,1 1-1,-1 0 1,1 1-1,0 0-1,0-1-1,-1 1 1,0 0 0,1 0-1,-1 0 1,0 0 0,0 0 0,0 0-1,0 0 1,-1 0 0,0 3-1,-3 12 6,-1-1 1,0 1-1,-1-1 0,-1-1 0,-1 1 0,-1-1 0,-13 20 1,-85 96 45,54-68-38,-189 200-2,-12 15 8,238-254 5,16-24-22,0 0-1,0 0 1,0 0 0,0-1 0,0 1-1,1 0 1,-1 0 0,0 0 0,0 0 0,0 0-1,0-1 1,1 1 0,-1 0 0,0 0-1,0 0 1,0 0 0,1 0 0,-1 0 0,0 0-1,0 0 1,1 0 0,-1 0 0,0 0 0,0 0-1,0 0 1,1 0 0,-1 0 0,0 0-1,0 0 1,1 0 0,-1 0 0,0 0 0,0 0-1,0 0 1,1 0 0,-1 1 0,0-1 0,0 0-1,0 0 1,0 0 0,1 0 0,-1 0-1,0 0 1,0 1 0,0-1 0,0 0 0,0 0-1,1 0 1,-1 1 0,0-1 0,0 0 0,0 0-1,0 0 1,0 1 0,0-1 0,0 0-1,0 0 1,0 0 0,0 1 0,0-1 0,0 0-1,0 0 1,0 1 0,0-1 0,0 0 0,0 0-1,0 0 1,0 1 0,0-1 0,25-15-68,70-67 94,113-127 0,-120 116-20,127-106 0,-93 114-1,-119 83-5,0 0 0,0 0-1,-1 0 1,1 1 0,0-1-1,0 1 1,1 0 0,-1 0 0,0 0-1,0 0 1,0 0 0,1 1-1,-1-1 1,0 1 0,1 0-1,5 1 1,-8-1-1,-1 0-1,0 1 1,0-1 0,0 0-1,1 1 1,-1-1 0,0 0-1,0 1 1,0-1 0,0 0-1,0 1 1,0-1 0,0 0-1,1 1 1,-1-1-1,0 1 1,0-1 0,0 0-1,-1 1 1,1-1 0,0 0-1,0 1 1,0-1 0,0 1-1,0-1 1,0 0 0,0 1-1,-1-1 1,1 0 0,0 1-1,0-1 1,-1 1 0,0 0-3,-9 23 12,-1 0 1,-1-1-1,-1-1 0,-27 37 1,-78 77 9,90-105-25,-195 204 25,-37 43-4,246-263-12,4-5-3,1 0 0,0 1 0,0 1 0,1-1 0,0 1 0,-11 25 0,20-37 1,-1 0-1,0 0 1,0 0-1,1-1 1,-1 1 0,0 0-1,1 0 1,-1 0-1,0 0 1,1 0 0,-1 0-1,0 0 1,1 0 0,-1 0-1,0 0 1,1 0-1,-1 0 1,0 0 0,1 0-1,-1 0 1,0 0-1,1 0 1,-1 1 0,0-1-1,0 0 1,1 0-1,-1 0 1,0 0 0,1 1-1,-1-1 1,0 0-1,0 0 1,1 0 0,-1 1-1,0-1 1,0 0-1,0 1 1,0-1 0,1 0-1,-1 0 1,0 1-1,0-1 1,0 0 0,0 1-1,0-1 1,0 0-1,0 1 1,0-1 0,0 0-1,0 1 1,0-1-1,0 0 1,0 1 0,0-1-1,0 0 1,0 1 0,0-1-1,0 0 1,0 1-1,0-1 1,-1 0 0,1 1-1,0-1 1,-1 1-1,34-21-47,-26 15 53,20-16 2,-1-2 0,0 0 0,22-28 1,-3 4-5,56-57 3,136-133 18,-170 177-16,123-88-1,-181 143-7,-5 1-2,0 1 1,0 1-1,1-1 1,-1 1-1,1-1 1,0 1 0,-1 0-1,6-1 1,-9 3 0,-1 0 1,0 0 0,0 0-1,1 0 1,-1 0-1,0 1 1,0-1 0,1 0-1,-1 0 1,0 0-1,0 0 1,1 0 0,-1 0-1,0 0 1,0 0-1,0 1 1,1-1 0,-1 0-1,0 0 1,0 0-1,0 1 1,0-1 0,1 0-1,-1 0 1,0 0-1,0 1 1,0-1 0,0 0-1,0 0 1,0 1-1,0-1 1,1 0 0,-1 0-1,0 1 1,0-1-1,0 0 1,0 0 0,0 1-1,0-1 1,0 0-1,0 0 1,-1 1 0,1-1-1,0 0 1,0 0-1,0 1 1,0-1 0,0 0-1,0 0 1,0 0 0,0 1-1,-1-1 1,1 0-1,0 1 1,-11 21-46,5-11 26,-12 22 30,-3 0 1,0-1-1,-40 45 0,-91 85 63,121-131-70,-107 104-3,-89 96 3,198-198 1,-56 67-3,81-95 0,0 0 0,0 1 0,0-1 0,1 1 0,-1 0 0,2 1 0,-1-1 0,1 0 0,0 1 0,-2 8 0,4-14-2,0 0-1,0-1 1,0 1 0,0 0 0,0-1 0,0 1 0,0 0 0,0 0 0,0-1-1,1 1 1,-1 0 0,0-1 0,0 1 0,1 0 0,-1-1 0,0 1 0,1-1-1,-1 1 1,1-1 0,-1 1 0,1-1 0,-1 1 0,1-1 0,-1 1-1,1-1 1,0 1 0,-1-1 0,1 0 0,-1 1 0,1-1 0,0 0 0,-1 0-1,1 0 1,0 1 0,0-1 0,-1 0 0,1 0 0,0 0 0,-1 0 0,1 0-1,0 0 1,0 0 0,-1 0 0,1-1 0,0 1 0,-1 0 0,2 0-1,36-12-74,-16 1 80,-1-1 0,1-1 0,33-28 0,58-59 49,-75 64-47,36-32-4,129-114 19,-154 143-16,1 2-1,71-40 1,-111 72-4,0 0-1,0 0 0,0 1 1,0 0-1,13-2 1,-22 6-2,-1 0 1,1 0 0,-1 0-1,1-1 1,-1 1 0,1 0 0,-1 0-1,1 0 1,-1 0 0,1 0-1,-1 1 1,1-1 0,-1 0-1,1 0 1,-1 0 0,0 0-1,1 0 1,-1 1 0,1-1-1,-1 0 1,1 0 0,-1 1-1,0-1 1,1 0 0,-1 1 0,0-1-1,1 0 1,-1 1 0,0-1-1,1 1 1,-1-1 0,0 1-1,0-1 1,1 0 0,-1 1-1,0-1 1,0 1 0,0-1-1,0 1 1,0 0 0,-1 21-19,-5-7 25,0 0 0,-1 0 1,0-1-1,-2 1 1,1-2-1,-2 1 0,1-1 1,-19 17-1,7-4-5,-378 393 21,287-311-20,54-47 7,3 2 0,-52 77 0,38-48 7,63-79-1,12-11-19,20-18-71,173-195 148,-134 136-60,105-93 0,-100 107-11,-8 6-2,3 2 0,102-64 0,-166 117-1,0-1 0,0 0 0,0 0 0,1 1-1,-1-1 1,0 1 0,0-1 0,1 1 0,-1-1-1,0 1 1,1 0 0,-1-1 0,1 1 0,-1 0-1,2 0 1,-2 1 0,-1-1-1,0 0 1,0 1 0,1-1-1,-1 0 1,0 1 0,0-1-1,1 0 1,-1 1-1,0-1 1,0 1 0,0-1-1,0 1 1,0-1 0,0 0-1,1 1 1,-1-1 0,0 1-1,0-1 1,0 1-1,-1-1 1,1 0 0,0 1-1,0-1 1,0 1 0,0-1-1,0 1 1,0-1-1,-1 0 1,1 1 0,-25 47-59,21-40 64,-30 42 18,-3-1 0,-1-3 0,-71 68 0,-17 19-25,-135 170 27,154-156-21,64-84-3,41-59 1,-1 0 0,1 0 0,-1 0-1,1 1 1,0-1 0,1 1 0,-2 6 0,3-10-1,-1-1 0,1 1 0,0-1 0,0 1 0,0-1-1,0 1 1,0-1 0,0 1 0,0-1 0,0 1 0,0-1 0,1 1 0,-1-1 0,0 1 0,0-1 0,0 1 0,1-1 0,-1 1 0,0-1 0,0 1 0,1-1 0,-1 0 0,0 1 0,1-1 0,-1 0-1,0 1 1,2 0 0,-1-1-1,0 0-1,1 0 0,-1 0 1,0 1-1,1-1 0,-1-1 1,1 1-1,-1 0 0,0 0 1,1 0-1,-1-1 0,0 1 1,1-1-1,-1 1 0,3-2 1,11-5-3,-1-1 0,0-1-1,0 0 1,0 0 0,18-19 0,59-66 64,-52 51-58,69-75 2,80-80-8,-145 157 2,2 2 0,78-52 1,-122 90 1,41-24-3,-25 18-3,-17 7 5,0 0 1,0 0 0,1 0 0,-1 0 0,0 0-1,0 0 1,0 0 0,0 0 0,0 0 0,1 0 0,-1 0-1,0 0 1,0 0 0,0 0 0,0 0 0,0 0-1,1 0 1,-1 1 0,0-1 0,0 0 0,0 0-1,0 0 1,0 0 0,0 0 0,1 0 0,-1 0 0,0 0-1,0 1 1,0-1 0,0 0 0,0 0 0,0 0-1,0 0 1,0 0 0,0 1 0,0-1 0,0 0-1,0 0 1,0 0 0,0 0 0,0 1 0,0-1 0,0 0-1,0 0 1,0 0 0,0 0 0,0 0 0,0 1-1,0-1 1,0 0 0,0 0 0,0 0 0,0 0-1,0 0 1,0 1 0,0-1 0,0 0 0,0 0 0,-1 0-1,1 0 1,0 0 0,0 0 0,0 0 0,0 1-1,-8 13 2,0 0-1,-1 0 1,0-1-1,-23 24 1,-52 42 57,40-39-52,-44 42-7,-119 85-1,68-64 11,-80 54 9,169-123 28,58-44-49,-1-1 1,0 1-1,0-1 1,9-20-1,10-17 13,69-90 46,25-40-43,-36 43-7,96-167-4,-63 95 4,-117 207-6,1 0 1,-1 0-1,0 0 0,0-1 1,0 1-1,1 0 1,-1 0-1,0 0 1,0-1-1,0 1 1,0 0-1,0 0 1,0-1-1,1 1 1,-1 0-1,0 0 1,0-1-1,0 1 1,0 0-1,0-1 1,0 1-1,0 0 1,0 0-1,0-1 0,0 1 1,0 0-1,0 0 1,0-1-1,0 1 1,-1 0-1,1 0 1,0-1-1,0 1 1,0 0-1,0-1 1,-11 4 4,-22 20 5,-449 348 16,189-171-18,293-200-7,-1 1-1,1-1 1,0 0-1,-1 1 1,1-1-1,0 0 1,-1 1-1,1-1 1,-1 0-1,1 0 1,0 0-1,-1 1 1,1-1-1,-1 0 0,1 0 1,-1 0-1,1 0 1,-1 0-1,1 0 1,0 0-1,-1 0 1,1 0-1,-1 0 1,1 0-1,-1 0 1,1 0-1,-1 0 1,1 0-1,-1 0 1,1-1-1,-1 1 1,2-15-13,19-29 3,41-58 1,93-118-1,-31 47-3,139-232 25,-203 308-10,-53 82-27,-20 26 7,4-2 15,-151 134 4,-147 121 28,-15-15-30,292-229 11,27-22-1,7-6-18,15-20-34,-8 12 26,187-251-3,19-27 16,1-66 11,-140 239-10,-90 140-21,-29 33 0,12-16 34,-48 53 0,-4-3 1,-3-4-1,-188 137 0,254-205-11,5-3 3,0-1 1,0-1-1,-1 0 0,-21 9 0,35-18-2,1 1-1,-1-1 0,1 1 0,-1-1 1,1 0-1,-1 0 0,0 1 1,1-1-1,-1 0 0,1 0 1,-1 0-1,0 0 0,1 0 1,-1 0-1,0 0 0,1 0 0,-1 0 1,0 0-1,1 0 0,-1 0 1,0 0-1,1 0 0,-1-1 1,1 1-1,-1 0 0,0 0 1,1-1-1,-1 1 0,1 0 0,-1-1 1,3-21 9,-1 17-6,4-16-3,2 0 0,0 0 0,2 0 0,0 1 0,17-27 0,71-95 2,-33 53-4,50-78-6,154-247 30,-244 370-34,-8 13 10,2 0 0,1 2 0,1 0 0,26-28 0,-17 26 5,-19 21-10,-12 12-29,-3 5 25,0 0 1,0-1-1,0 1 1,1 1-1,-5 10 0,-10 18 15,-24 31 11,-60 73 0,-66 58-6,-31 40-10,122-139-3,-66 90 12,139-179 4,8-11-22,11-13-25,102-173 5,139-197 24,-82 97 17,-164 272-11,9-17 2,1 0-1,2 1 1,1 1 0,29-32-1,-34 50-24,-23 29-38,2-5 62,-18 37 16,-1 0 1,-3-1-1,-1-2 0,-49 63 0,-156 163-13,155-187-2,70-77-3,-324 347 16,310-336 5,12-12-13,10-7-24,0-1 17,1 0-1,-1-1 1,0 1 0,0 0-1,0 0 1,0-1 0,-1 1-1,1-1 1,0 1-1,-1-1 1,1 1 0,-1-1-1,1 0 1,-1-2-1,5-10 5,11-21 0,2 2 1,1 0 0,31-41 0,83-90 1,-54 69-16,3-2 6,178-163 1,-239 242 3,1 0 0,0 2 0,1 1 0,50-24 0,-64 35-2,1 0 0,0 1-1,0 0 1,1 1 0,-1 0-1,0 0 1,12 1-1,-16 1-1,0 0 0,0 1-1,1 0 1,-1 0-1,0 0 1,0 1-1,-1 0 1,1 0-1,0 0 1,-1 1 0,1 0-1,-1 0 1,5 4-1,-5-3 4,-1-1-1,0 1 1,0 1-1,-1-1 1,1 0 0,-1 1-1,0 0 1,0-1-1,-1 1 1,1 0-1,-1 1 1,0-1 0,0 0-1,-1 1 1,2 6-1,-1 3 4,-1 0-1,0 0 1,-1 0-1,-3 24 1,-2-6 1,-1-1 1,-1 1-1,-2-1 1,-2-1-1,-14 31 1,-83 148 12,88-173-16,-60 100-6,-120 155 0,-128 103 47,312-376-37,14-17-4,3-4-1,16-31-9,-1 0 8,2 1 0,1 1 0,36-45 0,81-81-29,-97 116 21,55-45 1,-76 71 8,0 2 0,0 0-1,1 2 1,1 0 0,0 1-1,23-8 1,-36 15-2,0 1-1,0 0 1,0 1 0,0 0-1,0 0 1,0 1 0,1-1-1,-1 1 1,0 1 0,0 0-1,0 0 1,0 0 0,0 1-1,0 0 1,0 0-1,0 1 1,0-1 0,-1 2-1,0-1 1,1 1 0,-1 0-1,8 7 1,-5-3 0,-1 1 0,0 0 0,0 0 0,-1 0 0,-1 1 0,0 0 0,0 1 0,-1-1 0,0 1 0,0 0 0,-2 0 0,6 23 0,-5-7 3,0-1 0,-2 1-1,-1-1 1,-1 1 0,-1 0 0,-1-1 0,-8 34 0,1-22-4,-2-1 1,-1-1-1,-2 1 0,-25 45 1,3-19-8,-63 86 0,-52 43-1,134-171 6,0 0-5,-27 27 0,56-103 67,-3 25-62,1 1 1,2 0-1,1 1 1,1 1 0,1 0-1,2 1 1,29-38 0,12-4-23,88-82 0,-118 123 11,2 2 0,0 1 0,1 1 0,1 1 0,1 2 0,45-19 0,-72 36 12,0 1 0,0-1 0,1 1 0,-1 1 0,1-1 0,-1 1-1,1 1 1,-1-1 0,1 1 0,0 0 0,-1 0 0,9 2-1,-12-1 2,0 0 0,0 0 0,0 0-1,-1 0 1,1 1 0,-1-1-1,1 1 1,-1 0 0,1 0 0,-1 0-1,0 0 1,0 0 0,0 0-1,0 0 1,0 1 0,-1-1 0,1 1-1,-1-1 1,1 1 0,-1-1-1,0 1 1,0 0 0,0 0-1,0 0 1,-1 0 0,1 0 0,-1 0-1,0 4 1,1 7 3,-2-1 0,0 1 0,-1-1 0,0 1 0,-1-1 0,0 0 0,-7 18 0,-2-5 6,0 0-1,-2 0 1,-1-1 0,-1-1 0,-32 38-1,10-14-2,-291 357-24,159-207 37,148-161-22,22-37 6,0 0 0,-1 1-1,1-1 1,0 0 0,0 0 0,0 0-1,0 0 1,0 1 0,0-1-1,-1 0 1,1 0 0,0 0 0,0 1-1,0-1 1,0 0 0,0 0 0,0 0-1,0 1 1,0-1 0,0 0 0,0 0-1,0 0 1,0 1 0,0-1 0,0 0-1,0 0 1,0 0 0,0 1 0,0-1-1,0 0 1,0 0 0,0 0 0,1 1-1,-1-1 1,0 0 0,0 0 0,0 0-1,0 0 1,0 0 0,0 1 0,1-1-1,-1 0 1,0 0 0,0 0 0,0 0-1,1 0 1,18-14-22,124-143-9,15-15 9,-130 145 20,2 1 0,0 1 0,61-37 0,-77 54 2,8-5-3,1 1 1,30-12-1,-49 22 2,0 0-1,0 1 0,1 0 0,-1-1 1,1 1-1,-1 1 0,1-1 1,0 1-1,-1 0 0,1 0 0,0 0 1,-1 1-1,1-1 0,-1 1 1,1 0-1,-1 1 0,1-1 0,7 4 1,-10-3-3,0 0-1,-1-1 1,1 1 0,0 0 0,-1 0 0,1-1 0,-1 1 0,0 1 0,0-1-1,0 0 1,0 0 0,0 0 0,0 0 0,-1 1 0,1-1 0,0 0 0,-1 1-1,0-1 1,0 0 0,0 1 0,0-1 0,0 1 0,-1 3 0,0 5 6,-2-1 1,1 1 0,-7 16 0,-3 4 13,-2 0 0,-2 0 1,-25 37-1,-67 83 7,-54 48-9,-95 134 17,242-311-22,6-10 3,25-27-110,116-151 173,-102 123-72,3 1 0,1 1 0,2 2 0,52-45 0,-86 83-3,2-3 1,1 0-1,-1 1 1,1-1 0,0 1-1,0 0 1,0 1 0,0-1 0,1 1-1,-1 0 1,1 0 0,7-1-1,0 3-32,-16 10-25,-1 1 37,-13 27 48,-2 0-1,-1 0 1,-50 66-1,-94 96-6,89-113 5,59-69-21,1 0-1,0 2 1,1 0-1,1 0 1,-17 40-1,29-60-4,1 0 0,0 0 1,0 1-1,0-1 0,-1 0 0,1 0 0,0 1 1,0-1-1,0 0 0,0 1 0,0-1 0,-1 0 1,1 1-1,0-1 0,0 0 0,0 1 0,0-1 0,0 0 1,0 1-1,0-1 0,0 0 0,0 1 0,0-1 1,1 0-1,-1 1 0,0-1 0,0 0 0,0 1 1,0-1-1,0 0 0,1 1 0,-1-1 0,0 0 1,0 0-1,0 1 0,1-1 0,-1 0 0,0 0 0,0 1 1,1-1-1,-1 0 0,0 0 0,1 0 0,-1 0 1,0 1-1,1-1 0,-1 0 0,0 0 0,1 0 1,-1 0-1,0 0 0,1 0 0,23-10-37,-2-7 16,-1-1 0,36-40 0,-15 16 28,28-32 4,-46 47-52,1 1-1,1 1 0,1 1 0,1 1 0,32-20 0,-54 40 36,17-8-20,-23 11 24,0 0 0,1 0 1,-1 0-1,1 0 0,-1 0 1,0 0-1,1 1 0,-1-1 1,0 0-1,1 0 0,-1 0 1,1 0-1,-1 0 0,0 1 1,1-1-1,-1 0 0,0 0 1,0 1-1,1-1 0,-1 0 1,0 0-1,1 1 0,-1-1 1,0 0-1,0 1 0,0-1 1,1 0-1,-1 1 0,0-1 1,0 1-1,0-1 0,0 0 1,0 1-1,0-1 0,0 0 1,0 1-1,0-1 0,0 1 1,0-1-1,0 0 0,0 1 1,0-1-1,0 1 1,0-1-1,0 0 0,0 1 1,0-1-1,-1 0 0,1 1 1,0 0-1,-4 13 14,1 0 0,-2 0 0,0-1 0,0 1 0,-2-1 0,1 0 0,-2-1 0,-11 17 0,-81 92 31,83-103-45,-205 223 213,222-240-202,-1 0-1,0-1 1,0 1-1,1 1 1,-1-1-1,0 0 1,1 0-1,-1 0 1,1 0-1,0 0 1,-1 0 0,1 1-1,0-1 1,0 0-1,0 0 1,-1 3-1,1-4-7,1 0-1,-1 0 0,0 0 1,0 1-1,0-1 1,0 0-1,0 0 0,0 0 1,0 1-1,0-1 0,1 0 1,-1 0-1,0 0 1,0 1-1,0-1 0,0 0 1,1 0-1,-1 0 1,0 0-1,0 0 0,0 0 1,1 1-1,-1-1 1,0 0-1,0 0 0,1 0 1,-1 0-1,0 0 0,0 0 1,0 0-1,1 0 1,-1 0-1,0 0 0,0 0 1,1 0-1,-1 0 1,0 0-1,0 0 0,1 0 1,-1 0-1,0 0 0,0-1 1,0 1-1,1 0 1,-1 0-1,0 0 0,0 0 1,0 0-1,1-1 1,-1 1-1,0 0 0,0 0 1,0 0-1,0 0 0,0-1 1,0 1-1,1 0 1,-1 0-1,0 0 0,0-1 1,0 1-1,0 0 1,0 0-1,0-1 0,0 1 1,206-228-159,-203 224 144,3-5-36,1 1 1,0 0 0,1 0-1,0 1 1,0 0 0,1 1-1,-1-1 1,18-8-1,-26 15 43,0 0-1,1 0 0,-1 0 0,0 0 0,0 0 1,1 0-1,-1 0 0,0 0 0,1 0 0,-1 0 1,0 0-1,0 0 0,1 0 0,-1 0 0,0 0 0,0 0 1,1 0-1,-1 0 0,0 0 0,0 0 0,1 0 1,-1 1-1,0-1 0,0 0 0,0 0 0,1 0 0,-1 0 1,0 1-1,0-1 0,0 0 0,0 0 0,1 0 1,-1 1-1,0-1 0,0 0 0,0 0 0,0 1 1,0-1-1,0 0 0,0 0 0,1 1 0,-1-1 0,0 0 1,0 0-1,0 1 0,0-1 0,0 0 0,0 0 1,0 1-1,0-1 0,-1 0 0,1 0 0,0 1 0,0-1 1,0 0-1,0 1 0,-4 13-200,-11 14-198,-1 0 0,-1 0 1,-2-2-1,-28 32 0,39-49 191,-45 51-2773,38-43 1075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2:10.126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41 1665,'7'-2'293,"-5"2"-261,-1 0 0,0 0 0,0 0 0,0 0 0,0 0 0,1 0 0,-1-1 0,0 1 0,0 0 0,0-1 0,0 1 0,0-1 0,0 1 0,0-1 0,0 0 0,0 1 0,0-1 1,0 0-1,0 0 0,0 0 0,-1 0 0,2-1 0,-2 1 194,-1-17 565,2 11-1141,-2 14-702,-12 32 906,6-23-209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2:17.147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11 2928 4930,'-2'-7'316,"0"1"0,0-1 0,0 0 0,1 0-1,0 0 1,1 1 0,-1-1 0,1 0 0,0 0 0,2-7 0,2-14-86,10-32 1,0-1 358,-6 11-70,16-147 317,-3-32-481,-16 182-329,-2 21 15,-1 0 0,-1-47 1,-2-131 161,3 45-92,-13-140 71,7 246-163,2 0 0,3-1 1,2 1-1,2 1 0,3-1 0,2 1 1,2 0-1,33-88 0,-11 62-4,76-127 0,-85 167-16,1 2 1,2 0 0,59-57 0,-63 72 0,0 0 1,1 1-1,1 2 1,1 1-1,1 1 1,36-16-1,53-19 30,89-34 4,-162 71-20,1 2-1,0 2 0,1 1 1,67-3-1,-72 11 3,0 2 0,0 1 0,0 3 0,-1 1 0,46 12 0,-42-7 30,-25-6-38,1 0 0,36 15-1,28 22 75,-2 4 0,125 91 0,-118-62 15,10 7 9,-75-62-51,-1 0 1,34 41 0,-33-33 54,34 28-1,-33-35-13,-1 1-1,30 38 0,91 99 76,-109-118-129,59 54 1,-24-26-19,46 39 38,-76-72-44,0 0-6,-1 2-1,-2 1 1,-1 2 0,32 48 0,55 71 12,-23-32-19,-43-48 0,124 137 1,-31-83 12,-125-108-17,-7-7 1,0-1 1,40 28-1,78 34-4,-40-15 2,-25-23 5,-36-21-3,0-1-1,1-2 0,46 16 0,122 41-27,-132-47 20,100 30 4,24 10-1,30 10 39,-148-53-24,69 15-12,-122-34 14,-21-5-12,1 0-1,-1 0 1,0 0-1,1 1 1,-1 0-1,0 0 1,0 0-1,0 1 1,7 4-1,-9-5 0,0 0 0,1-1 0,-1 0-1,0 1 1,1-1 0,-1 0 0,1-1 0,-1 1-1,6 0 1,11 2 5,17 8 53,1-3 0,51 5 1,-52-8-43,0 1 0,51 15 0,-39-7 6,-28-9-17,38 16 0,-45-17-1,-1 1 0,0-2 0,1 0 0,25 2-1,58 1 16,-96-6-19,62-1 73,84-12 0,-28 1-67,-67 9 0,-14-1-2,-1 2 0,1 2 0,46 5 0,48 4-37,-60-4 41,137-10 0,-202 5-9,25 0 1,0 2 0,0 1 0,46 10 0,43 5-2,-34-9-1,-47-4 0,70 0 1,-98-5 1,0 1 0,1 0 0,20 5 0,-20-3 2,0-1-1,25 2 1,-7-4 6,49 7 0,11 4-19,-85-10 12,-1-1 0,1 1-1,0-1 1,0 0 0,11-2-1,-11 1 0,0 0-1,0 1 0,0 0 0,12 1 0,17 0 6,-29-2-1,0 1-1,1 0 0,-1 0 0,12 3 1,44-1-10,-59-2 7,0 0 0,0 1-1,-1-2 1,1 1 0,0 0-1,0 0 1,0-1 0,-1 0 0,5-1-1,17-2 1,50 0-3,-58 1 3,-15 3-2,-1 0 1,1 0-1,-1 0 0,1 0 0,0 0 1,-1-1-1,1 1 0,-1 0 0,1 0 1,-1 0-1,1 1 0,-1-1 0,1 0 1,-1 0-1,1 0 0,-1 0 0,1 0 1,0 1-1,-1-1 0,0 0 0,1 0 1,-1 1-1,1-1 0,-1 0 0,1 1 1,0 0-1,1 0 1,1 0 0,-1-1 1,1 1-1,0-1 0,-1 1 1,1-1-1,0 0 0,-1 0 0,1 0 1,0 0-1,4-1 0,20 2-16,-23 0 18,0 0 1,1 0 0,-1-1 0,1 1 0,-1-1 0,6 0 0,15 2-7,11 3 4,-27-3-6,-1 0 0,1 0 0,-1-1 1,1 0-1,17-1 0,-26 0 6,8-7-5,-1 8 5,-5-1 2,0 1 0,0-1 0,0 0 0,0 0 0,0 0 0,0 0 0,0 0 0,0 0 0,0-1 0,0 1 0,0-1 0,2 0 0,41-8-23,-27 9 35,-15 0-15,0 0 0,0 0 0,0 0 0,0 0 1,0 1-1,0-1 0,0 1 0,0 0 0,4 1 0,63 7-1,-53-7 0,-16-2 1,0-1 0,1 1 0,-1 0 0,0 0 0,1 0 0,-1 1 0,0-1 0,1 0 0,-1 0 0,0 1 0,0-1 0,1 1 1,-1-1-1,0 1 0,0-1 0,0 1 0,2 1 0,0-8-658,-3 6 615,0 0 0,0-1 0,0 1 0,-1-1-1,1 1 1,0 0 0,-1-1 0,1 1 0,0 0 0,0 0 0,-1-1 0,1 1 0,-1 0 0,1 0 0,0-1-1,-1 1 1,1 0 0,0 0 0,-1 0 0,1 0 0,-1 0 0,1-1 0,-1 1 0,1 0 0,0 0 0,-1 0 0,1 0-1,-1 0 1,1 0 0,-1 0 0,1 1 0,0-1 0,-1 0 0,1 0 0,-1 0 0,1 0 0,-1 1 0,-20 2-1531,-5 0-1156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2:22.150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23 123 2273,'1'4'1822,"-1"-2"-1725,-1 0 0,1 0 0,0 0 1,-1 1-1,1-1 0,-1 0 0,0-1 0,0 1 0,0 0 0,0 0 0,0 0 0,-2 2 0,2-2-42,-1-1 0,1 1 0,0 0 0,0 0 0,0 0 1,0 0-1,0 1 0,1-1 0,-1 0 0,0 3 0,0 6 10,1 0 1,0 0-1,1 1 1,0-1-1,1 0 1,0 0-1,0-1 1,1 1-1,1 0 1,0-1-1,0 0 1,1 0-1,0 0 1,10 13-1,-10-16-23,1 0 1,1-1-1,-1 1 0,1-1 0,0-1 1,0 1-1,1-1 0,-1 0 0,1-1 0,1 0 1,-1 0-1,0 0 0,1-1 0,0-1 1,0 0-1,-1 0 0,1 0 0,10 0 1,-5-2-27,0 0 0,-1-1 0,1 0 0,-1-1 1,1-1-1,19-6 0,78-35 214,-82 31-180,1 1 0,0 1 1,34-7-1,-51 15-46,0 2-1,-1 0 1,1 0 0,0 1 0,0 1-1,-1 0 1,1 0 0,-1 2 0,1-1-1,-1 2 1,0-1 0,0 2 0,0 0 0,0 0-1,-1 1 1,11 7 0,3 6 2,0 1 0,-2 1 1,-1 0-1,0 2 0,23 32 0,-32-30 36,-10-18-14,-2-9-10,-20-15 164,18 16-180,-6-7-8,1 0 0,0-1 0,1 0 0,-1 0-1,-5-15 1,10 22 8,0-1 0,1 0 0,-1 1-1,1-1 1,-1 0 0,1 0 0,0 1-1,0-1 1,0 0 0,1 0 0,-1 1-1,1-1 1,-1 0 0,1 1 0,0-1 0,0 0-1,0 1 1,0-1 0,1 1 0,-1 0-1,1-1 1,-1 1 0,1 0 0,0 0-1,0 0 1,2-2 0,17-13 15,1 0-1,0 1 1,48-24 0,-50 32-1,0 0 1,0 2-1,1 0 0,0 1 1,0 1-1,28-1 1,1-2-15,15 3 22,-43 4-10,36-5-1,-24 1-1,-30 4-9,1 0 1,-1 0-1,0-1 1,0 1-1,0-1 1,0 0-1,0 0 0,0 0 1,0-1-1,0 1 1,0-1-1,-1 0 1,1 0-1,-1-1 0,1 1 1,-1-1-1,0 1 1,4-5-1,-1 1 10,0-1-1,0 1 1,-1-1-1,0 0 1,0-1-1,-1 1 1,1-1-1,-2 0 1,1 0-1,-1 0 1,-1 0-1,3-13 1,10-66 0,-14 67-426,-8 31-3365,2 5 2279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2:26.502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236 417 2785,'-8'2'296,"1"-1"1,0 0-1,-1 0 0,1-1 0,0 0 0,-8-1 0,7 1 68,-1-1 0,1 1-1,0 1 1,0 0 0,-11 2 0,-28-1 671,36 1-727,0-1 0,1 1 0,-22 0 0,26-4 347,23-3-323,149-17 255,-132 17-522,37-10 0,19-3-8,-67 13-51,0-1 1,40-15-1,-46 13-4,0 1 0,1 1-1,-1 1 1,1 0 0,25-1-1,-43 5 0,0 0-1,0 0 1,0 0-1,0 0 1,0 1-1,0-1 1,0 0-1,0 0 1,0 0-1,0 0 1,0 0-1,0 0 1,0 0-1,0 1 1,0-1-1,0 0 0,0 0 1,0 0-1,0 0 1,0 0-1,0 0 1,0 0-1,0 1 1,0-1-1,0 0 1,0 0-1,0 0 1,0 0-1,0 0 1,0 0-1,0 0 1,1 0-1,-1 0 1,0 1-1,0-1 0,0 0 1,0 0-1,0 0 1,0 0-1,0 0 1,0 0-1,1 0 1,-1 0-1,0 0 1,0 0-1,0 0 1,0 0-1,0 0 1,0 0-1,0 0 1,1 0-1,-1 0 1,0 0-1,0 0 0,0 0 1,-17 9 58,-30 6 40,-92 8-67,56-12-30,61-6 2,1-2 1,-2-1-1,1 0 0,-42-3 1,46 0 11,16 1-13,0 0 0,0 0 1,0 0-1,0 0 0,0 0 1,0 0-1,0-1 0,0 1 1,0-1-1,0 1 0,-3-2 1,24-12-2798,-8 4 1036,-4 8-1083</inkml:trace>
  <inkml:trace contextRef="#ctx0" brushRef="#br0" timeOffset="1500.36">155 11 4306,'0'-7'1439,"0"4"-318,2 4-562,11 17-151,-6-10-281,0 1 0,-1 0 1,1 1-1,-2 0 0,1 0 0,-2 0 0,1 0 1,3 14-1,21 92 445,-24-90-526,7 37 94,9 34-10,-11-56-39,7 80-1,-17-95-23,-5-36 230,-8-42 73,-6-68-311,-16-145 7,26 232-36,25 130 148,3 181-23,-11-172-163,-27-242 179,16 55-156,2 0 0,17-125 0,-15 197-21,2-11 23,-2 18-15,-1 10-20,0-6 16,0 0 0,1 0 1,-1 0-1,0 0 0,1 0 0,0 0 0,-1 0 1,1 0-1,2 4 0,4 13-4,-1 20 21,-2 0 0,-1 0 1,-5 55-1,1-26-1,-1-8-3,-3 0 1,-13 64-1,18-323 405,12-35-378,-13 203-38,1 12 2,0 0 0,0-1 0,5-24 0,9 80-85,-5-1 98,-1 0 0,-2 1 0,2 46 0,-8 111 53,-7-108-38,11-87-19,0-15 15,2-181 86,-6-23-115,-3 221-12,1 11 12,2 2-1,0 40 18,-10 77 0,-9 109 29,14-142-62,-2-61 151,7-34-376,0 0-1,-1-1 1,1 1-1,-1-1 1,1 1 0,-1 0-1,0-1 1,0 1-1,1-1 1,-1 0-1,0 1 1,0-1-1,-1 0 1,1 1-1,0-1 1,0 0-1,0 0 1,-1 0-1,-1 1 1,-5-2-2851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16.428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0 779 5699,'0'3'126,"0"1"0,0-1 0,1 0 0,-1 1 0,1-1 1,0 0-1,-1 0 0,1 1 0,1-1 0,-1 0 0,0 0 1,1 0-1,-1 0 0,1-1 0,3 5 0,-4-7-89,0 1-1,-1 0 1,1-1-1,0 1 1,0 0-1,0-1 1,0 1-1,0-1 1,0 1-1,0-1 0,0 0 1,0 0-1,1 1 1,-1-1-1,0 0 1,0 0-1,0 0 1,2 0-1,0-1 15,-1 1-1,0-1 0,0 0 1,1 0-1,-1 0 1,0 0-1,0 0 0,0 0 1,0-1-1,0 1 0,3-4 1,9-9 64,-2 0-1,0-1 1,-1-1 0,0 0 0,-1-1-1,11-26 1,11-16-72,39-71-27,-5-3 0,53-153 0,-90 205 16,-8 144 362,34 225 119,-22-99-495,-27-159-18,19 77 19,-21-96 0,-6-16 25,-8-20 40,-24-37-14,18 30-64,-35-49-1,45 73-10,0 1-1,0-1 0,0 2 1,-1-1-1,0 1 0,-1 0 1,1 0-1,-1 1 0,0 0 0,-1 0 1,-10-4-1,16 8 6,0 0-1,0 0 1,-1 1-1,1-1 1,0 1 0,-1-1-1,1 1 1,0 0-1,-1 0 1,1 1 0,-1-1-1,1 1 1,0 0-1,0 0 1,-1 0 0,1 0-1,0 0 1,0 0-1,0 1 1,0 0 0,0 0-1,1 0 1,-1 0-1,0 0 1,1 0 0,0 1-1,-4 3 1,-3 6 6,-1 1 0,2 0 0,0 0 0,-10 22 0,12-21-6,3-8 9,1-1 0,0 0 0,0 1 1,0-1-1,1 1 0,0 0 0,0-1 0,0 1 1,1 0-1,0 0 0,0 6 0,1-10-97,-1-1 0,0 1 0,1 0 0,-1-1 0,1 1 0,-1 0 0,1-1 0,-1 1 0,1-1 0,0 1 0,0-1 0,0 1 0,0-1 0,0 0 0,0 0 0,1 1 0,-1-1 0,0 0 0,0 0 0,1 0 0,-1 0 0,1 0 0,-1-1 0,1 1 0,-1 0 0,1-1 0,0 1 0,-1-1 0,1 1 0,0-1 0,-1 0 0,1 0 0,0 0 0,-1 0 0,1 0 0,0 0 0,-1 0 0,4-1 0,19-3-2484</inkml:trace>
  <inkml:trace contextRef="#ctx0" brushRef="#br0" timeOffset="634.59">891 374 1937,'-9'-13'1204,"-1"1"1,0-1-1,-14-12 1,19 20-1035,0 1 1,0 0 0,0 0 0,-1 1 0,1-1-1,-1 1 1,0 0 0,0 1 0,0 0 0,-9-3-1,12 5-128,0 0 0,1 0 0,-1 0 0,1 0 0,-1 1 0,0-1 0,1 1 0,-1-1 0,1 1 0,-1 0 0,1 0 0,-1 0 0,1 0 0,0 1 0,-1-1 0,1 0 0,0 1 0,0 0 0,0 0 0,0-1 0,1 1 0,-1 0 0,0 0 0,1 1 0,-3 3 0,0 1-41,0 0 0,0 0-1,1 1 1,0-1-1,0 1 1,1 0-1,-2 10 1,3-13 1,0 0 0,0 0 0,1 0 0,0 1 1,0-1-1,2 10 0,-2-14-2,1 0 0,-1 1 0,1-1 0,-1 0 0,1 0 0,-1 0 0,1 0 0,0 0 0,-1 0 0,1 0 0,0 0 0,0 0 0,0 0 0,0 0 0,0 0 0,0 0 0,0-1 0,0 1 0,0 0 0,0-1 0,0 1 0,0-1 0,0 1 0,1-1 1,-1 0-1,0 1 0,0-1 0,1 0 0,-1 0 0,0 0 0,0 0 0,1 0 0,-1 0 0,2-1 0,51-7 51,-46 5-37,1 1 1,0 1-1,-1-1 0,1 1 1,0 1-1,0 0 0,0 0 1,0 1-1,-1 0 0,1 0 1,0 1-1,14 5 0,-15-4-10,0 1 0,0 0 0,-1 0 0,0 1 0,0 0 1,0 0-1,0 1 0,-1 0 0,0 0 0,0 0 0,-1 1 0,0 0 0,0 0 0,7 15 0,-10-18 5,0 1-1,-1 0 1,1-1 0,-1 1-1,0 0 1,-1 0 0,1 0-1,-1 0 1,0 0 0,0-1 0,-1 1-1,1 0 1,-1 0 0,0 0-1,0 0 1,-1-1 0,1 1-1,-1-1 1,0 1 0,-1-1 0,1 0-1,-1 1 1,1-1 0,-1 0-1,-1-1 1,1 1 0,-6 4-1,4-3 42,0 0 0,-1-1 0,0 0 0,0 0 0,0-1 0,0 0 0,-1 0 0,1 0 0,-1 0-1,0-1 1,0-1 0,1 1 0,-1-1 0,0 0 0,0 0 0,-1-1 0,1 0 0,0 0 0,-13-3-1,-7-3 171,1-1 0,0 0-1,-45-22 1,63 26-218,-5-4 69,14 2-820,26 1-1420,-11 2 1638,28-2-1862,5 3-1761</inkml:trace>
  <inkml:trace contextRef="#ctx0" brushRef="#br0" timeOffset="1570.85">1776 200 3954,'-5'-14'3288,"5"14"-3182,0 0 0,-1 0 0,1-1 0,0 1 0,-17 13 2524,14-10-2737,-134 141 485,71-71-251,23-23-45,31-33-52,-1-2 0,-1 0 0,-1 0-1,0-1 1,-32 23 0,45-44 36,2 1-1,-1 0 1,1 0-1,0 0 1,0 0-1,2-12 1,-2 16-61,1 1 0,-1-1 0,1 0 0,-1 0 0,1 1 0,0-1 0,-1 0 0,1 1-1,0-1 1,0 1 0,0-1 0,1 1 0,-1-1 0,0 1 0,0 0 0,1 0 0,-1-1 0,1 1 0,-1 0 0,1 0 0,-1 1 0,1-1 0,0 0 0,-1 0 0,1 1 0,0-1-1,0 1 1,-1 0 0,5-1 0,-2 2-9,0-1 0,1 1 0,-1 1 0,0-1 0,0 0-1,0 1 1,0 0 0,0 0 0,0 0 0,0 1 0,5 4 0,229 144 86,-224-143-82,-5-2-30,12 5-199,-21-11 222,1 0-1,-1 0 1,1 0-1,-1 0 0,1 0 1,-1 0-1,1 0 1,-1 0-1,1 0 0,-1 0 1,1-1-1,-1 1 1,1 0-1,-1 0 0,1 0 1,-1-1-1,0 1 1,1 0-1,-1-1 0,1 1 1,-1 0-1,0-1 1,1 1-1,-1 0 0,0-1 1,1 1-1,-1 0 1,0-1-1,0 1 0,1-1 1,-1 1-1,0-1 1,0 1-1,0-1 0,0 1 1,0-1-1,1 1 1,-1-1-1,0 0 0,20-47-4028,-13 30 1352</inkml:trace>
  <inkml:trace contextRef="#ctx0" brushRef="#br0" timeOffset="2158.88">2038 320 4562,'-1'-2'181,"0"1"0,0 0-1,-1 0 1,1 0 0,0 1 0,0-1 0,-1 0-1,1 0 1,0 1 0,-1-1 0,1 1 0,-1-1-1,1 1 1,-1 0 0,1-1 0,-1 1 0,1 0-1,-1 0 1,1 0 0,-1 0 0,1 0-1,-1 0 1,-1 1 0,0 0-85,1 0 0,0 1 0,0-1 0,-1 1 0,1-1 0,0 1 0,0 0 0,0-1 0,0 1 1,1 0-1,-1 0 0,-1 4 0,-4 5 2,0 1 0,2 0 0,0 0 0,-6 17 0,6-13-47,1 0 1,0 0 0,1 1-1,1-1 1,0 18 0,2-27-46,0 0 1,1 1-1,0-1 1,0 0-1,1 0 1,0 0-1,0-1 1,0 1-1,1 0 1,0-1 0,0 1-1,1-1 1,0 0-1,7 9 1,-6-9-1,1 1 0,0-1 1,0 1-1,0-2 0,1 1 0,0-1 1,0 0-1,1 0 0,-1-1 0,1 0 1,0 0-1,0-1 0,0 0 0,1 0 1,-1-1-1,1 0 0,-1-1 1,1 0-1,14 0 0,-12-1 8,0-1 0,-1 0 1,1-1-1,0 0 0,-1-1 0,1 0 0,-1 0 0,0-1 1,0-1-1,0 0 0,15-9 0,-12 5-6,0-1 1,0 0-1,-1-1 1,-1-1-1,0 1 1,0-2-1,12-17 1,-18 20 2,1 0 0,-2 0 0,1 0 0,-1 0 0,-1-1 0,0 1 0,0-1 0,-1 0 0,1-19 0,-3 21-6,0 0 1,0-1 0,0 1-1,-2 0 1,1-1 0,-1 1-1,0 0 1,-1 0 0,0 0 0,0 1-1,-1-1 1,-5-8 0,2 6-4,0 1 0,-1 0 1,0 0-1,0 1 0,-1 0 1,0 1-1,-1 0 1,-18-12-1,20 15 0,0 1-1,0 1 1,-1-1 0,1 1-1,-1 1 1,0-1-1,0 1 1,0 1 0,0 0-1,0 0 1,0 1 0,-17 2-1,18-1-3,0 2 0,0-1 0,1 1 0,-1 0 0,1 1 0,0 0-1,0 0 1,0 0 0,1 1 0,-1 0 0,-8 9 0,-7 4-71,17-13-193,0 0 0,1 0 0,0 0 0,0 1 0,0-1 0,0 1 0,1 0 0,0 0 0,0 0 0,1 1 0,-1-1 0,1 1 0,1-1 0,-1 1 0,1-1 0,0 13 0,-1 14-3181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23.127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0 1925 4530,'3'-2'116,"0"1"-1,0 0 1,0 0 0,1 1-1,-1-1 1,0 0 0,0 1-1,0 0 1,1 0 0,-1 0-1,0 0 1,5 1 0,47 9 1131,-37-6-890,5 2-190,1-2 0,0-1-1,0-1 1,0-1 0,0-1 0,0-1-1,33-5 1,430-124 695,-392 97-831,-2-5 0,-1-3 1,-2-5-1,-2-3 0,-3-5 0,82-66 1,-93 56-5,-3-4 1,83-104-1,-99 110-32,5-6 46,66-98 1,-91 115-36,2 3 1,2 1-1,50-46 1,148-110-47,-167 145 60,20-16-13,-13 16-4,43-27-3,-91 68 5,-13 6 3,2 1 0,-1 1 0,1 0 0,1 1 0,21-6 0,10 2 37,59-8 1,-95 18-20,0 1 1,1 0 0,-1 1 0,22 2-1,-30 0-5,0-1 1,0 1-1,0 0 0,0 0 0,0 1 0,0 0 0,-1 0 0,1 0 0,-1 0 1,0 1-1,0 0 0,9 9 0,10 11 136,-9-10-80,0 1 1,-1 1-1,21 29 1,13 19 155,-34-47-154,-1 1-1,20 33 1,65 130 242,-90-161-293,0 0 1,-1 0 0,7 38 0,4 14 5,-4-15 2,3 11 51,38 95 94,-26-64-103,-24-76-63,1 1-1,2-2 1,0 1-1,1-1 1,12 22-1,3-5 20,-6-7 11,2-1 0,1-1 0,2 0 0,37 38 0,-53-61-38,9 9-3,1 0 1,0-1-1,1 0 0,1-2 0,0 0 0,1-1 0,24 10 0,-42-21-3,0-1 1,0 0-1,0 0 0,0 1 0,-1-1 0,1-1 1,0 1-1,0 0 0,0 0 0,3-1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24.439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1 263 4098,'17'-1'1408,"1"0"0,20-5 0,91-25-207,13-3-797,594-50 665,-380 53-889,328-16 269,-353 29-325,-151 9-37,213 15 0,-144 7 110,78-6-2,-172-7-126,-136 0-67,199 8 48,-170-4-9,-1 2 1,70 18-1,-92-17-41,-5-1 50,-1 0 0,1-2 0,36 4 1,-14 2-17,-39-7-417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29.366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556 15 2769,'0'0'81,"0"-1"0,0 0 0,0 1 0,0-1 0,-1 0 0,1 1 0,0-1 0,0 0 0,-1 1 0,1-1 0,-1 1 0,1-1 0,0 1 0,-1-1 0,1 0 0,-1 1 0,0 0 0,1-1 0,-1 1 0,1-1 0,-1 1 0,1 0 0,-1-1 0,0 1 0,1 0 0,-1 0 0,0-1 0,0 1 0,1 0 0,-1 0 0,0 0 0,1 0 0,-1 0 0,0 0 0,1 0 0,-1 0 0,0 0 0,0 0 0,1 1 0,-1-1 0,0 0 0,1 0 0,-2 1 0,-43 13-214,31-9 304,-48 14-127,23-8 16,0 2-1,0 2 1,-63 34 0,102-49-60,-1 0 1,1 0-1,0 0 0,-1 0 1,1 0-1,0 0 1,-1 0-1,1 1 0,0-1 1,-1 0-1,1 0 1,0 0-1,-1 1 1,1-1-1,0 0 0,-1 1 1,1-1-1,0 0 1,0 0-1,-1 1 1,1-1-1,0 0 0,0 1 1,0-1-1,0 1 1,-1-1-1,1 0 0,0 1 1,0-1-1,0 0 1,0 1-1,0-1 1,0 1-1,0-1 0,0 0 1,0 1-1,0-1 1,0 1-1,0-1 0,0 0 1,1 1-1,-1-1 1,0 1-1,0-1 1,0 0-1,0 1 0,1-1 1,-1 0-1,0 1 1,0-1-1,1 0 1,-1 0-1,0 1 0,1-1 1,-1 0-1,0 0 1,1 1-1,-1-1 0,0 0 1,1 0-1,-1 0 1,0 0-1,1 0 1,-1 1-1,1-1 0,-1 0 1,29 5-24,-2-8 73,0-2-1,0-1 1,0-1-1,26-11 1,-33 11-71,4-1 17,31-11 39,2 2 0,104-17 0,-158 33-25,26 0 26,-29 1-35,-1 0-1,1 0 1,0 0 0,0 0-1,0 1 1,-1-1 0,1 0-1,0 0 1,0 1 0,0-1-1,0 0 1,0 0 0,-1 0-1,1 1 1,0-1 0,0 0-1,0 0 1,0 1 0,0-1-1,0 0 1,0 1 0,0-1-1,0 0 1,0 0 0,0 1-1,0-1 1,0 0 0,0 0-1,0 1 1,0-1-1,0 0 1,1 0 0,-1 1-1,0-1 1,0 0 0,0 0-1,0 0 1,0 1 0,1-1-1,-1 0 1,0 0 0,0 0-1,0 1 1,1-1 0,-1 0-1,0 0 1,0 0 0,1 0-1,-1 0 1,0 0 0,0 1-1,1-1 1,-1 0 0,0 0-1,0 0 1,1 0 0,-1 0-1,0 0 1,0 0 0,1 0-1,-1 0 1,0 0 0,1 0-1,-16 10 65,0 0 1,0-1-1,-1 0 0,0-1 0,-27 8 1,-8 6 1,-139 56 139,-23 11 12,189-80-170,19-7-35,0-1-1,0 1 1,0 0-1,1 1 0,-1-1 1,1 1-1,-1-1 0,1 1 1,0 1-1,-5 3 0,9-7-12,0 1-1,0-1 1,0 0-1,0 1 1,0-1-1,0 0 1,0 1-1,0-1 1,0 0-1,0 1 1,0-1-1,0 0 1,0 1-1,0-1 1,1 0-1,-1 1 1,0-1-1,0 0 1,0 1-1,0-1 1,0 0-1,1 0 1,-1 1-1,0-1 1,0 0-1,1 0 1,-1 1-1,0-1 1,0 0-1,1 0 1,-1 0-1,0 1 0,1-1 1,-1 0-1,0 0 1,1 0-1,-1 0 1,0 0-1,1 0 1,-1 0-1,0 0 1,1 0-1,-1 1 1,0-2-1,1 1 1,-1 0-1,0 0 1,1 0-1,23 1 2,8-7 61,0-2 0,55-21 0,-31 9-26,24-8-22,-44 14 2,0 1 0,1 2-1,60-9 1,-51 20-24,-46 0 6,0 0 1,0 0-1,0 0 0,0 0 0,0 0 1,1 0-1,-1 0 0,0 0 0,0 0 1,0 0-1,0 0 0,0 0 0,0 0 1,0 1-1,0-1 0,1 0 0,-1 0 1,0 0-1,0 0 0,0 0 0,0 0 1,0 0-1,0 1 0,0-1 0,0 0 1,0 0-1,0 0 0,0 0 0,0 0 0,0 0 1,0 1-1,0-1 0,0 0 0,0 0 1,0 0-1,0 0 0,0 0 0,0 1 1,0-1-1,0 0 0,0 0 0,0 0 1,0 0-1,0 0 0,0 0 0,0 0 1,0 1-1,0-1 0,0 0 0,-1 0 1,1 0-1,0 0 0,0 0 0,0 0 1,0 0-1,0 0 0,0 0 0,-1 1 1,-10 12 25,-15 11 101,10-13-105,-2-1 0,1 0 0,-1-2 0,-24 8 0,-1 2-3,-106 41-2,-61 29 58,201-84-69,0 0 0,0 0 0,1 1-1,0 1 1,0-1 0,0 1 0,1 1 0,-12 11 0,19-18-6,0 0 1,0 0 0,0 0 0,-1 0 0,1 0-1,0 1 1,0-1 0,0 0 0,0 0-1,-1 0 1,1 1 0,0-1 0,0 0 0,0 0-1,0 0 1,0 1 0,0-1 0,0 0-1,0 0 1,0 1 0,0-1 0,-1 0 0,1 0-1,0 1 1,0-1 0,1 0 0,-1 0-1,0 1 1,0-1 0,0 0 0,0 0-1,0 0 1,0 1 0,0-1 0,0 0 0,0 0-1,0 1 1,1-1 0,-1 0 0,0 0-1,0 0 1,0 0 0,0 1 0,1-1 0,14 1-15,28-11 92,152-55 6,90-29 4,-268 89-90,0 1 0,0 0 0,0 1 1,0 1-1,0 1 0,0 0 0,1 1 0,17 2 0,-66 26 60,-1-8 32,0-1-1,-64 26 1,24-12-33,-89 42 49,-92 47 133,244-117-217,-21 13 63,29-18-83,0 1 0,0 0 0,0 0 0,0 0 0,0 0 0,0 0 1,0 0-1,0 0 0,0 0 0,1 1 0,-1-1 0,0 0 0,1 0 0,-1 1 0,1-1 0,0 0 0,-1 1 0,1 1 0,1-2-1,0 0-1,-1 0 0,1 0 0,0 0 1,1 0-1,-1-1 0,0 1 0,0 0 1,0-1-1,0 1 0,0-1 1,1 0-1,-1 1 0,0-1 0,0 0 1,1 0-1,-1 1 0,0-1 0,0 0 1,1 0-1,-1 0 0,3-1 0,18-3 39,0-1 0,-1-1-1,1-1 1,38-18 0,-10 5-26,29-12 15,-23 8-28,2 3 1,109-26 0,-158 45-2,1 0 1,0 1 0,0 1 0,0-1 0,-1 2 0,1-1 0,0 1 0,18 5 0,-28-6-1,1 0 0,-1 0 0,1 1 0,-1-1 1,1 0-1,-1 1 0,0-1 0,1 0 0,-1 1 0,1-1 1,-1 0-1,0 1 0,0-1 0,1 1 0,-1-1 0,0 1 0,0-1 1,1 1-1,-1-1 0,0 1 0,0-1 0,0 1 0,0-1 1,0 1-1,0-1 0,1 1 0,-1-1 0,-1 1 0,1-1 1,0 1-1,0-1 0,0 1 0,0-1 0,0 1 0,0-1 0,0 1 1,-1-1-1,1 1 0,0-1 0,-1 1 0,1-1 0,-1 1 1,-16 24-4,14-20 22,-6 5 3,0-1 0,0 1 0,-1-2 1,0 1-1,-20 12 0,-64 31 3,70-39-12,-290 140 78,293-142-60,0 1 0,-28 20 1,48-31-30,-1 0 0,1-1 0,0 1 0,0 0 0,0 0 0,0 0 0,0 0 0,0 0 0,1 0 0,-1 0 0,0 0 0,0 0 0,1 0 0,-1 1 0,1-1 0,-1 0 0,1 0 0,-1 1 0,1-1 0,0 0 0,-1 1 0,1-1 0,0 2 0,1-2-2,-1 0 0,1 0-1,0 0 1,-1-1 0,1 1 0,0 0 0,0-1-1,0 1 1,-1 0 0,1-1 0,0 1 0,0-1 0,0 1-1,0-1 1,0 0 0,0 1 0,0-1 0,0 0-1,0 0 1,0 0 0,0 0 0,0 0 0,0 0-1,0 0 1,0 0 0,0 0 0,0 0 0,0 0 0,0-1-1,2 0 1,9-1 32,1-2 0,-1 1 0,18-10 0,3 0-6,118-44 10,164-54-23,-295 105-10,0 1 0,0 0 0,0 2 0,36-1 0,-56 4-2,-1 0 0,1 0 1,0 0-1,-1 1 1,1-1-1,0 0 1,-1 1-1,1-1 0,0 0 1,0 0-1,-1 1 1,1-1-1,0 0 1,0 1-1,0-1 0,-1 1 1,1-1-1,0 0 1,0 1-1,0-1 1,0 1-1,0-1 0,0 0 1,0 1-1,0-1 1,0 1-1,0-1 1,0 0-1,0 1 0,0-1 1,0 1-1,0-1 1,0 0-1,0 1 0,1-1 1,-1 1-1,0-1 1,0 0-1,0 1 1,1-1-1,-1 0 0,0 1 1,0-1-1,1 0 1,-1 0-1,0 1 1,1-1-1,-1 0 0,0 0 1,1 0-1,-1 1 1,1-1-1,-1 0 1,0 0-1,1 0 0,-1 0 1,0 0-1,1 0 1,-1 0-1,1 1 1,-1-1-1,1 0 0,-1-1 1,0 1-1,1 0 1,-1 0-1,1 0 0,-27 22 48,-144 77 41,47-30-40,26-14-8,49-29 184,-86 61 0,132-86-219,0 1 0,0-1-1,0 1 1,1-1 0,-1 1-1,1 0 1,-1 0 0,1 0 0,0 0-1,-1 0 1,1 0 0,0 0-1,0 0 1,1 0 0,-1 0-1,0 0 1,1 1 0,-1-1 0,1 4-1,0-5-4,1 0-1,-1 1 1,0-1-1,1 0 1,0 0-1,-1 0 1,1 0-1,0 0 0,-1 0 1,1 0-1,0 0 1,0 0-1,0 0 1,0 0-1,0 0 1,0-1-1,0 1 1,0 0-1,0-1 1,1 1-1,-1-1 0,0 1 1,0-1-1,0 1 1,1-1-1,-1 0 1,0 0-1,1 0 1,-1 0-1,0 0 1,0 0-1,1 0 1,-1 0-1,0 0 0,2-1 1,19-2 15,-1-1 0,1-1 0,-1-2 1,0 0-1,-1-1 0,25-13 0,-3 3 12,33-16-18,48-18 5,-104 46-12,1 0 0,0 0 1,0 2-1,27-2 0,-47 6-1,29 1-67,-29-1 66,1 0 0,-1 0 0,1 0 0,-1 1 0,1-1 0,-1 0 0,0 0 0,1 1 0,-1-1 0,1 0 0,-1 0 0,0 1 0,1-1 0,-1 0 0,0 1 0,0-1 0,1 1 0,-1-1 0,0 1 0,0-1 0,1 0 0,-1 1 0,0-1 0,0 1 0,0-1 0,0 1 0,0-1 0,0 1 0,0-1 0,0 1 0,0-1 0,0 1 0,0-1 0,0 1 0,0-1 0,0 0 0,0 1 0,0-1 0,-1 1 0,1-1 0,0 1-1,0-1 1,0 1 0,-1-1 0,1 0 0,0 1 0,-1-1 0,1 0 0,0 1 0,-1-1 0,1 0 0,-1 1 0,1-1 0,-1 0 0,-11 13 17,-2 0 0,1-1-1,-2-1 1,1 0 0,-1-1-1,-28 14 1,24-14-16,-281 145 17,108-60 56,179-88-51,0 1 0,0 0 0,0 0 0,-21 20 0,33-27-23,1-1 1,-1 0-1,0 1 1,1-1-1,-1 1 1,1-1-1,-1 1 1,1-1-1,0 1 1,-1-1-1,1 1 1,-1-1-1,1 1 1,0 0-1,0-1 1,-1 1-1,1-1 1,0 1-1,0 0 1,0-1-1,0 1 1,-1 0-1,1-1 1,0 1-1,0 0 1,0 0-1,1-1 1,-1 1 0,0 0-1,0 0 1,1 0-2,0 0 0,0 0-1,0-1 1,0 1 0,0 0 0,0-1 0,1 1 0,-1-1 0,0 0 0,0 1 0,0-1 0,0 0 0,1 0 0,-1 1 0,2-1 0,5 0-6,1 0-1,0 0 0,16-3 0,23-10 25,-1-2 1,56-27-1,-34 14-14,-19 7 8,114-39-19,-142 54-2,-1 1 0,1 1 0,0 0 0,1 2 1,36 0-1,-59 2 9,0 0 0,1 0 0,-1 0 0,0 0 0,0 0 0,1 0 0,-1 0 0,0 0 0,0 1 1,0-1-1,1 0 0,-1 0 0,0 0 0,0 0 0,0 0 0,1 0 0,-1 0 0,0 0 0,0 1 0,0-1 1,1 0-1,-1 0 0,0 0 0,0 0 0,0 1 0,0-1 0,0 0 0,0 0 0,1 0 0,-1 1 0,0-1 1,0 0-1,0 0 0,0 0 0,0 1 0,0-1 0,0 0 0,0 0 0,0 0 0,0 1 0,0-1 0,0 0 1,0 0-1,0 1 0,0-1 0,0 0 0,0 0 0,0 0 0,0 1 0,-1-1 0,1 0 0,0 0 0,0 0 1,0 1-1,0-1 0,0 0 0,0 0 0,-1 0 0,1 0 0,0 0 0,0 1 0,0-1 0,-1 0 0,-14 17-15,10-12 18,-13 11 13,-1-1-1,0-1 1,-32 18-1,20-13 8,-111 60 18,98-56 15,1 1 0,0 2 0,-70 57 1,107-78-45,1 1-1,-1 0 1,1 0 0,-9 13 0,14-18-10,-1 0 0,1-1-1,-1 1 1,0 0 0,1 0 0,0 0 0,-1 0 0,1 0 0,0 0 0,-1 0 0,1 0 0,0 0 0,0 0 0,0 0 0,0 0-1,0 0 1,0 0 0,0 0 0,0 0 0,0 0 0,0-1 0,1 1 0,-1 0 0,0 0 0,1 0 0,-1 0 0,0 0 0,1 0 0,-1 0-1,1 0 1,0-1 0,-1 1 0,1 0 0,0 0 0,-1-1 0,1 1 0,0-1 0,0 1 0,0 0 0,-1-1 0,1 1 0,0-1-1,0 0 1,0 1 0,0-1 0,0 0 0,1 1 0,5 0-2,-1 1 0,1-1 1,0-1-1,0 1 0,0-1 0,0 0 0,-1-1 0,1 0 1,0 0-1,12-3 0,8-5 32,34-14-1,-36 12-39,76-35 38,-52 23-34,57-20 1,-91 39 1,-1-1-1,1 2 1,0 0 0,0 1 0,0 0 0,1 1-1,-1 1 1,24 3 0,-39-3 3,1 0-1,-1 0 1,0 0 0,1 0-1,-1 0 1,0 0 0,0 0-1,1 0 1,-1 0 0,0 0-1,0 0 1,1 0-1,-1 0 1,0 0 0,0 0-1,1 1 1,-1-1 0,0 0-1,0 0 1,0 0 0,1 0-1,-1 1 1,0-1 0,0 0-1,0 0 1,0 0-1,1 1 1,-1-1 0,0 0-1,0 0 1,0 1 0,0-1-1,0 0 1,0 0 0,0 1-1,0-1 1,0 0-1,0 0 1,0 1 0,0-1-1,0 0 1,0 0 0,0 1-1,0-1 1,0 0 0,0 0-1,0 1 1,0-1 0,0 0-1,0 0 1,-1 1-1,-10 14-93,7-10 80,-7 7 21,0 0 1,0-1-1,-1-1 0,0 0 1,-17 11-1,-76 40 57,42-26-47,1 2 37,1 2-1,-98 84 0,136-103-17,18-17-29,1 0 0,-1 1 0,1 0 1,0 0-1,0 1 0,0-1 0,0 1 0,1 0 0,-5 8 1,7-12-8,1 0 1,-1 0-1,1-1 1,0 1-1,-1 0 1,1 0-1,0 0 1,0 0-1,0 0 1,0 0-1,-1 0 1,1 0 0,0 0-1,1-1 1,-1 1-1,0 0 1,0 0-1,0 0 1,0 0-1,1 0 1,-1 0-1,0 0 1,1 0-1,-1-1 1,1 1 0,-1 0-1,1 0 1,-1-1-1,1 1 1,0 0-1,-1-1 1,1 1-1,0 0 1,0-1-1,-1 1 1,1-1 0,0 1-1,0-1 1,0 0-1,0 1 1,-1-1-1,1 0 1,0 1-1,0-1 1,0 0-1,1 0 1,3 1-4,0-1 1,0 1-1,-1-1 1,1 0-1,0-1 1,0 1-1,-1-1 1,8-1-1,24-12 22,-1 0 1,-1-2-1,64-41 0,-70 39-26,1 1 0,0 1 0,1 2-1,1 0 1,55-15 0,-84 29 9,64-11 15,-61 10-19,1 0 0,0 1 0,0 0 0,0 1 0,-1-1 0,1 1 0,0 0 0,10 3 0,-16-4-1,1 1 1,-1-1-1,1 0 1,-1 0-1,1 1 1,-1-1-1,0 0 1,1 1-1,-1-1 1,1 0 0,-1 1-1,0-1 1,1 1-1,-1-1 1,0 1-1,1-1 1,-1 0-1,0 1 1,1-1-1,-1 1 1,0 0 0,0-1-1,0 1 1,0-1-1,0 1 1,0-1-1,0 1 1,0-1-1,0 1 1,0-1 0,0 1-1,0 0 1,0-1-1,0 1 1,-10 20-29,8-18 40,-14 18 5,0-1-1,-1 0 0,-2-2 0,1 0 0,-2-1 0,-23 15 0,7-3 7,-104 73 111,96-74 25,1 3 0,2 2 0,-58 58 0,81-67-136,17-24-22,1 1 0,-1 0 0,0 0 1,1-1-1,-1 1 0,1 0 0,-1 0 0,1 0 0,0 0 0,-1-1 0,1 1 0,0 0 0,-1 0 1,1 0-1,0 0 0,0 0 0,0 0 0,0 0 0,0 0 0,0 0 0,0 0 0,0 0 0,1 1 0,19-19-303,124-96-1115,-56 48-1334,-77 58-651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31:07.496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4932 1143 6947,'-8'-6'294,"0"1"1,0 1-1,-1-1 0,0 2 0,0-1 0,0 1 0,0 0 1,-1 1-1,1 0 0,-1 1 0,1 0 0,-1 0 1,0 1-1,1 0 0,-1 1 0,1 0 0,-1 0 0,0 1 1,1 0-1,0 1 0,-13 5 0,5-1-206,-1 1 0,1 0 0,1 1 0,0 1 1,0 1-1,1 0 0,0 1 0,1 0 0,0 2 0,-12 15 0,23-26-83,0 1 0,1 0 0,-1 0 0,1 0 0,0 0 0,0 0 0,1 1 0,-1-1 0,-1 7 0,3-10-6,0 0 0,0 0 0,0 0 0,0-1 0,0 1 0,0 0 0,0 0 0,0 0 0,1 0 0,-1-1 0,0 1 0,0 0 1,1 0-1,-1-1 0,0 1 0,1 0 0,-1 0 0,1-1 0,-1 1 0,1 0 0,-1-1 0,2 2 0,-1-2-1,1 1 0,-1 0 0,1-1 0,-1 1 0,1-1 0,-1 0 0,1 0 0,-1 1 0,1-1 0,0 0 0,-1 0 0,1 0 0,-1-1 0,1 1 1,-1 0-1,3-1 0,67-20 49,-48 13-13,-1 2 0,25-4 0,-40 8-29,1 2 0,0-1 0,0 1 0,0 0 0,0 1 0,0 0 1,0 0-1,0 1 0,0 0 0,7 3 0,-6-2-6,-1 1-1,1 1 1,-1 0-1,0 0 1,0 1-1,0-1 1,-1 2 0,0-1-1,0 1 1,0 0-1,-1 1 1,0-1-1,7 14 1,-10-16 1,0 0-1,-1 0 1,0 0-1,0 1 1,0-1-1,-1 0 1,0 1-1,0-1 1,0 1-1,-1-1 1,1 1-1,-1-1 1,-1 1-1,1-1 1,-1 1-1,0-1 1,0 1-1,-1-1 1,1 0-1,-1 0 1,0 1-1,-1-1 1,1 0-1,-7 8 1,1-3 8,-1 1-1,-1-2 1,1 1-1,-2-1 1,1-1-1,-1 1 1,-1-2-1,1 0 1,-1 0-1,-25 9 1,22-10 21,0-1 1,0-1 0,-1 0 0,0-1 0,1-1 0,-1 0 0,0-1 0,0-1 0,-20-2 0,5-3 49,1-2 0,-39-14 0,69 21-104,1 0 1,-1 0-1,0 0 1,0 0-1,0 0 1,0 0-1,1 0 1,-1-1-1,0 1 1,0 0-1,0 0 1,0 0-1,0-1 1,0 1-1,1 0 1,-1 0-1,0 0 1,0 0-1,0-1 0,0 1 1,0 0-1,0 0 1,0-1-1,0 1 1,0 0-1,0 0 1,0 0-1,0-1 1,0 1-1,0 0 1,0 0-1,0 0 1,0-1-1,0 1 1,0 0-1,-1 0 1,1 0-1,0-1 1,0 1-1,0 0 1,0 0-1,0 0 0,0-1 1,-1 1-1,1 0 1,0 0-1,0 0 1,0 0-1,0 0 1,-1 0-1,1-1 1,0 1-1,0 0 1,0 0-1,-1 0 1,1 0-1,0 0 1,0 0-1,0 0 1,-1 0-1,1 0 1,0 0-1,0 0 0,-1 0 1,1 0-1,22-8-2662,-15 6 2079,35-14-4419</inkml:trace>
  <inkml:trace contextRef="#ctx0" brushRef="#br0" timeOffset="948.37">4340 1894 4882,'-50'2'3063,"38"0"-2132,0-2 0,0 1 0,-15-5 1485,32 0-1779,15-3-430,241-31 287,219-20-385,-385 53-104,130-4-82,-224 7-39,-7-3-103,-13-3-283,11 8 69,0 1-1,0 0 1,0 0 0,0 0 0,0 1 0,0 1 0,-9 3 0,10-4-80,-33 12-2974</inkml:trace>
  <inkml:trace contextRef="#ctx0" brushRef="#br0" timeOffset="1525.44">4474 2327 6115,'2'-6'527,"0"0"1,0 0 0,1 1-1,-1-1 1,2 0 0,-1 1-1,6-8 1,-7 11-400,0 0 1,0 0-1,0 0 0,1 0 1,-1 1-1,1-1 0,-1 1 0,1-1 1,-1 1-1,1 0 0,0 0 1,-1 0-1,1 0 0,0 1 1,0-1-1,0 1 0,-1-1 1,5 1-1,-5 1-101,-1-1 0,1 0 1,0 1-1,0-1 0,0 1 1,0 0-1,-1-1 0,1 1 1,0 0-1,-1 0 0,1 0 0,-1 1 1,1-1-1,-1 0 0,1 0 1,-1 1-1,0-1 0,0 1 0,1-1 1,-1 1-1,0 0 0,0 1 1,16 39 88,4 30-72,23 67 52,-37-123-89,0 0 1,1-1-1,0 0 0,2 0 0,-1-1 0,18 18 0,-25-29-25,0 0 1,1-1 0,0 1 0,-1-1 0,1 0 0,0 1 0,0-1-1,0-1 1,1 1 0,-1 0 0,0-1 0,1 0 0,-1 0 0,1 0-1,-1 0 1,1 0 0,-1-1 0,1 1 0,0-1 0,-1 0 0,1 0-1,-1 0 1,6-2 0,-6 1-10,1 0 1,-2-1-1,1 1 0,0-1 0,0 0 1,0 0-1,-1 0 0,1 0 0,-1 0 1,0-1-1,1 1 0,-1-1 0,0 1 1,-1-1-1,1 0 0,0 0 0,-1 0 0,1 0 1,-1 0-1,0 0 0,0 0 0,0 0 1,-1 0-1,1 0 0,0-6 0,0 2-378,0-1-1,-1 1 1,0-1-1,0 1 1,0-1-1,-1 1 1,0-1-1,-1 1 1,-4-14-1,-9-13-2504</inkml:trace>
  <inkml:trace contextRef="#ctx0" brushRef="#br0" timeOffset="1985.5">4778 2261 1745,'-5'3'6390,"-1"8"-4289,-4 18-1992,8-23 612,-18 45-235,-2-1 0,-2 0-1,-3-2 1,-2-2-1,-36 47 1,62-89-582,-8 11-946,8-14 257,5-10-62,4-11-1799,3-5-1164</inkml:trace>
  <inkml:trace contextRef="#ctx0" brushRef="#br0" timeOffset="2319.54">4560 2063 6531,'-1'0'130,"-1"0"0,1 0 0,-1 0 0,0 1 0,1-1 0,-1 1 0,1-1-1,0 1 1,-1-1 0,1 1 0,-1 0 0,1 0 0,0 0 0,0 0 0,-1 0 0,1 0 0,0 0 0,0 0 0,0 0 0,0 1 0,0-1 0,1 0 0,-1 0-1,0 1 1,0-1 0,1 1 0,-1-1 0,1 1 0,-1-1 0,1 3 0,0-3-89,1 0 0,-1 1-1,1-1 1,-1 0 0,1 0 0,0 1 0,-1-1 0,1 0-1,0 0 1,0 0 0,0 0 0,0 0 0,0 0-1,0 0 1,0 0 0,0-1 0,0 1 0,0 0 0,0-1-1,1 1 1,-1-1 0,0 1 0,1-1 0,-1 1-1,0-1 1,1 0 0,-1 0 0,0 0 0,1 0 0,-1 0-1,0 0 1,1 0 0,1 0 0,20-2 5,0-2-1,-1 0 1,1-1 0,-1-1 0,0-1 0,29-14-1,43-12-50,-83 29-77,-10 4-10,1-1 0,-1 1 0,0-1 1,1 1-1,-1-1 0,1 1 0,-1 0 1,0-1-1,1 1 0,-1 0 0,1 0 1,-1 0-1,1 0 0,-1 0 0,3 1 1</inkml:trace>
  <inkml:trace contextRef="#ctx0" brushRef="#br0" timeOffset="2665.64">5504 1450 7716,'7'9'3752,"27"29"-2905,121 105-191,-139-129-698,-14-11-114,1 0 0,0-1 0,0 1 1,0-1-1,0 0 0,0 1 0,6 1 1</inkml:trace>
  <inkml:trace contextRef="#ctx0" brushRef="#br0" timeOffset="3000.69">5753 1413 5635,'-2'2'2065,"-2"1"-881,-6 10-127,-9 13-225,1 2-64,-9 4-304,2-1-95,-2-1-193,1-4-128,7-1-48,-8-8 48,17 2-112,-2-12-48,6-3-80,8-2-481,4-1-975,0-1-513,23-14-2289</inkml:trace>
  <inkml:trace contextRef="#ctx0" brushRef="#br0" timeOffset="3350.73">5969 1343 5699,'2'-42'1659,"-1"31"-1242,0-1-1,-1 0 1,0 1 0,-1-1-1,-5-21 1160,6 38-886,0 18-276,5 34-356,20 45 17,-15-64-68,-1-1 0,4 44 0,-13-78-7,0 0 1,0-1-1,0 1 1,0 0-1,0-1 1,-1 1-1,1 0 1,-1-1-1,1 1 1,-1-1-1,0 1 1,0-1-1,0 1 1,-1-1-1,1 0 1,-1 0-1,1 1 1,-1-1-1,0 0 1,1 0-1,-1-1 1,0 1-1,-1 0 1,1-1-1,0 1 1,0-1-1,-1 1 1,1-1-1,-4 1 1,-3 1 3,0 0 0,0-1 0,0 0 0,0-1 1,0 0-1,-1-1 0,-13 0 0,19 0 14,0 0 0,0-1 1,0 1-1,0-1 0,0 0 0,0 0 0,1 0 0,-1-1 1,0 0-1,-4-2 0,8 4-13,0 0 0,0 0 0,0 0 0,0 0 0,0 1 0,0-1 0,0 0 0,1 0 0,-1 0 0,0 0 0,0 0 0,0 0 0,0 0 1,0 0-1,0 0 0,1 0 0,-1 0 0,0 0 0,0 0 0,0 0 0,0 0 0,0 0 0,0 0 0,1 0 0,-1 0 0,0 0 0,0 0 0,0 0 0,0 0 0,0 0 0,0 0 0,1 0 0,-1 0 0,0 0 0,0 0 0,0-1 0,0 1 0,0 0 0,0 0 0,0 0 0,0 0 0,0 0 0,1 0 1,-1 0-1,0 0 0,0-1 0,0 1 0,0 0 0,0 0 0,0 0 0,0 0 0,0 0 0,0 0 0,0-1 0,0 1 0,0 0 0,0 0 0,0 0 0,0 0 0,0 0 0,0 0 0,0-1 0,0 1 0,0 0 0,0 0 0,0 0 0,0 0 0,-1 0 0,19 1 120,-11-1-58,18 1 31,6-1-42,50-5 1,-60 4-115,8-3-557,-17-1-77,-9 5 254,0-1 0,0-1-1,0 1 1,0 0 0,0-1 0,0 0-1,0 1 1,3-4 0,10-14-3652</inkml:trace>
  <inkml:trace contextRef="#ctx0" brushRef="#br0" timeOffset="3730.77">6224 1244 7251,'-3'2'233,"1"0"-1,-1-1 0,1 1 1,0 0-1,0 0 0,-1 0 0,1 0 1,0 1-1,1-1 0,-1 0 1,0 1-1,1 0 0,-1-1 1,1 1-1,0 0 0,0-1 1,-1 6-1,-9 55 277,8-41-117,2-8-326,0 0 0,1 0-1,0 1 1,2-1 0,-1 0 0,2 0 0,0 0 0,9 26 0,-9-32-62,0-1-1,1 1 1,-1-1-1,2 0 1,-1-1-1,1 1 1,9 10-1,-10-14-6,-1 0-1,1 0 0,0 0 0,0 0 1,0-1-1,0 0 0,0 0 0,0 0 1,1 0-1,-1 0 0,1-1 0,-1 0 1,1 0-1,4 0 0,-4-1 8,0 0 0,-1 0-1,1-1 1,-1 0 0,1 0-1,-1 0 1,1-1 0,-1 1-1,0-1 1,1 0 0,-1 0-1,0-1 1,0 1 0,-1-1-1,1 0 1,-1 0 0,1 0-1,-1 0 1,0-1 0,5-6-1,-3 4 9,0-1 0,-1 0-1,0 0 1,0 0-1,-1-1 1,0 1-1,0-1 1,0 0 0,-1 0-1,0 0 1,0-8-1,-1-2 1,-1 1-1,-1-1 0,-1 0 1,0 1-1,-2-1 0,-5-19 0,6 27-10,-1-1 0,0 0 0,-1 1 0,0 0-1,-1 0 1,0 0 0,0 0 0,-1 1 0,0 0 0,-15-13-1,20 20-3,0 0 0,0 1 0,0-1 0,-1 1 0,1-1 0,-1 1 0,1 0-1,-1 0 1,1 0 0,-1 0 0,1 1 0,-1-1 0,0 1 0,0-1 0,1 1 0,-1 0-1,0 0 1,1 0 0,-4 1 0,1 0-5,1 0-1,0 1 1,0-1-1,0 1 1,0 0-1,0 0 1,1 0 0,-1 1-1,1-1 1,-1 1-1,-3 4 1,1-1-125,0 1 0,1-1 1,-1 1-1,1 1 0,1-1 1,-1 1-1,2 0 1,-1 0-1,1 0 0,0 0 1,-3 15-1,4 12-1572,9-3-867</inkml:trace>
  <inkml:trace contextRef="#ctx0" brushRef="#br0" timeOffset="4190">6574 1278 7395,'-7'5'228,"2"0"0,-1 0 0,1 1 0,0 0 0,0 0 0,0 0 0,1 1 0,0 0 0,0 0-1,1 0 1,0 0 0,0 0 0,0 1 0,1-1 0,0 1 0,1-1 0,-1 10 0,1-6-193,0-1 1,0 1-1,1-1 1,1 1 0,0-1-1,0 1 1,1-1-1,1 0 1,0 0-1,0 0 1,1 0 0,7 14-1,-7-17-32,0 0 0,1 0 0,0 0 0,0-1 0,0 0 0,1 0 0,0-1 0,0 1 0,1-1 0,-1 0 0,14 6 1,-15-9-4,0 0 1,0 0 0,0-1 0,0 0 0,0 0 0,1 0-1,-1-1 1,1 1 0,-1-1 0,0-1 0,1 1 0,-1-1 0,0 0-1,1 0 1,-1 0 0,0-1 0,0 0 0,0 0 0,6-3 0,-7 3 9,1 0 0,-1-1 0,0 0 1,0 0-1,0 0 0,0 0 1,0-1-1,-1 0 0,0 1 0,1-1 1,-1 0-1,-1-1 0,1 1 1,0 0-1,-1-1 0,2-5 1,-2 2 1,0 0 1,0 0-1,-1 0 1,0 0-1,0 0 1,-1 0 0,0-1-1,0 1 1,-3-11-1,1 5 5,-1 0 0,-1 0 0,0 1-1,-1-1 1,0 1 0,-2 0-1,1 1 1,-1 0 0,-1 0 0,0 0-1,-13-13 1,18 21-14,-1 1 1,1 0-1,-1 0 1,0 1-1,0-1 0,0 1 1,-1 0-1,1 0 1,-1 0-1,1 1 0,-1 0 1,1-1-1,-1 2 0,1-1 1,-1 0-1,0 1 1,0 0-1,1 0 0,-1 0 1,0 1-1,0 0 1,1 0-1,-1 0 0,1 0 1,-1 1-1,1-1 0,-9 5 1,7-2-183,0-1 0,-1 1 0,1 0 0,1 1 0,-1-1 0,1 1 0,-1 0 0,1 0 0,1 1 0,-1 0 0,1 0 0,0 0 0,0 0 0,1 0 0,0 1 0,0 0 0,-3 10 0,4 9-2630</inkml:trace>
  <inkml:trace contextRef="#ctx0" brushRef="#br0" timeOffset="4580.91">6722 959 5314,'-3'2'121,"1"0"-1,0 0 0,0 1 0,0-1 0,1 0 0,-1 1 0,1-1 0,-1 1 1,1-1-1,0 1 0,0 0 0,0 0 0,0-1 0,0 1 0,0 0 0,1 0 0,0 0 1,-1 0-1,1 0 0,1 5 0,-1-6-77,1 0-1,0 0 1,-1-1 0,1 1 0,0 0-1,0 0 1,0-1 0,1 1-1,-1 0 1,0-1 0,0 1 0,1-1-1,-1 0 1,1 1 0,-1-1 0,1 0-1,0 0 1,0 0 0,-1 0-1,1 0 1,0 0 0,0-1 0,0 1-1,0 0 1,0-1 0,0 0 0,0 1-1,0-1 1,0 0 0,0 0-1,0 0 1,2-1 0,2 1 3,0-1 1,0 0-1,0-1 0,0 1 0,-1-1 1,1 0-1,-1-1 0,1 1 1,-1-1-1,0 0 0,9-7 1,-11 8-26,0 0 0,0 0 0,-1-1 1,1 1-1,0-1 0,-1 0 1,0 1-1,0-1 0,1 0 1,-2-1-1,1 1 0,0 0 1,-1 0-1,1-1 0,-1 1 0,0-1 1,0 1-1,0-1 0,-1 0 1,1-6-1,-1 8 6,0 0-1,0-1 1,0 1-1,0 0 1,-1 0-1,1-1 1,-1 1-1,1 0 1,-1 0-1,0 0 1,0 0-1,0 0 1,0 0-1,0 0 1,0 0-1,-1 0 1,1 0-1,-1 1 1,1-1-1,-1 0 1,0 1-1,1 0 1,-1-1-1,0 1 1,0 0-1,0 0 1,0 0-1,0 0 1,0 0-1,-1 0 1,1 1-1,0-1 1,0 1-1,0-1 1,-1 1-1,1 0 1,0 0-1,0 0 1,-1 0 0,1 0-1,0 1 1,0-1-1,-1 1 1,1-1-1,0 1 1,0 0-1,-3 1 1,-8 4-24,0 2 1,0-1-1,0 1 1,1 1-1,-12 11 1,21-17-149,1 0 1,-1 1-1,1-1 1,-1 1-1,1-1 1,0 1-1,1 0 1,-1 0-1,1 0 1,-1 0-1,1 0 1,0 0-1,1 0 0,-1 0 1,1 0-1,0 8 1,6 14-1804</inkml:trace>
  <inkml:trace contextRef="#ctx0" brushRef="#br0" timeOffset="4961">7277 798 8100,'0'2'2357,"1"3"-2044,-1 0 0,1 0-1,-1 0 1,0 0 0,0 1-1,-2 6 1,-4 10 248,-16 38 0,-1 3-181,-65 202 245,3-8-501,72-218-104,-24 48 0,11-30-222,22-52-355,12-24-5044,10 1 2114</inkml:trace>
  <inkml:trace contextRef="#ctx0" brushRef="#br0" timeOffset="5332.03">7289 1480 6995,'-1'1'169,"0"1"0,1-1 0,-1 1 0,0 0 0,1 0-1,-1-1 1,1 1 0,0 0 0,-1 0 0,1 0 0,0-1 0,0 1 0,0 0 0,0 0-1,0 0 1,1 0 0,-1-1 0,1 1 0,-1 0 0,1 0 0,0 1 0,1 3-132,0-1 1,0 0-1,1 1 1,-1-1-1,6 8 1,-3-9-7,-1 1 1,1-2 0,0 1-1,0 0 1,0-1 0,0 0-1,1 0 1,-1 0 0,1-1-1,0 0 1,0 0-1,0-1 1,0 1 0,0-1-1,0 0 1,0-1 0,0 0-1,0 0 1,0 0 0,8-1-1,-10 0-7,0 1-1,0-1 0,0 1 1,0-1-1,0 0 0,0-1 1,0 1-1,0-1 0,-1 0 0,1 0 1,0 0-1,-1 0 0,1 0 1,-1-1-1,0 0 0,0 1 1,0-1-1,0-1 0,-1 1 1,1 0-1,-1-1 0,0 1 0,0-1 1,0 1-1,0-1 0,-1 0 1,1 0-1,-1 0 0,0 0 1,1-4-1,-2 3 12,-1 1 0,1 0 0,-1 0 0,1 0 0,-1 0 0,0 0 0,-1 0 0,1 0 1,-1 0-1,1 0 0,-1 1 0,0-1 0,-1 1 0,1-1 0,-1 1 0,1 0 0,-1 0 0,0 0 0,0 0 0,0 0 0,-5-2 0,2 0-15,0 1 0,0 0 0,-1 1 0,0-1 0,1 1 0,-1 0 0,0 1 0,0 0 0,0 0 0,-1 1 0,-10-2 0,10 3-147,1 1 1,-1-1-1,1 2 1,-1-1-1,1 1 0,0 0 1,0 0-1,0 1 1,0 0-1,0 0 0,0 1 1,1 0-1,0 0 1,0 0-1,0 1 0,0 0 1,1 0-1,-1 1 1,1-1-1,1 1 0,-5 7 1,-1 9-2707</inkml:trace>
  <inkml:trace contextRef="#ctx0" brushRef="#br0" timeOffset="5713.07">7655 1624 11333,'2'-2'1521,"-2"-2"-209,7 1-751,-7 4-305,4-4-224,-2 3 80,2-4-112,-8 4-80,6 0-368,-2 4-481</inkml:trace>
  <inkml:trace contextRef="#ctx0" brushRef="#br0" timeOffset="7513.37">7 834 7075,'0'-1'115,"0"0"-1,1 0 0,-1 0 0,0 1 1,0-1-1,0 0 0,0 0 0,0 0 1,0 1-1,0-1 0,0 0 1,-1 0-1,1 0 0,0 1 0,0-1 1,-1 0-1,1 0 0,-1 0 1,0-1 56,0-1 0,0 1 0,1 0 1,-1 0-1,1-1 0,-1 1 1,1-1-1,0 1 0,0-4 1,2-2-79,0-1 1,0 0-1,1 1 0,0 0 1,1 0-1,0 0 1,0 0-1,1 0 0,0 1 1,6-8-1,0 2-50,0 0-1,0 1 1,1 1 0,22-17-1,12-2-16,0 2-1,2 3 0,1 1 1,1 3-1,1 2 1,62-15-1,-46 18-29,0 4 0,1 2 0,0 4 0,97 2 0,-108 5-12,-1 3 1,106 21 0,-146-22-18,0 1 1,-1 1-1,0 0 1,0 1-1,0 1 1,-1 0-1,0 1 1,0 1-1,-1 0 1,0 1-1,-1 0 1,0 1-1,0 0 1,18 24-1,-25-26 18,0 1-1,0-1 1,-1 1-1,0 0 1,-1 0-1,3 17 1,5 12 14,-11-38 0,0-1 1,0 0-1,0 0 1,0 0-1,0 1 1,0-1-1,0 0 1,0 0-1,0 0 1,0 1-1,1-1 1,-1 0-1,0 0 1,0 0-1,0 0 1,0 1-1,0-1 1,0 0-1,0 0 1,1 0 0,-1 0-1,0 0 1,0 1-1,0-1 1,0 0-1,0 0 1,1 0-1,-1 0 1,0 0-1,0 0 1,0 0-1,1 0 1,-1 0-1,0 0 1,0 1-1,0-1 1,1 0-1,-1 0 1,0 0-1,0 0 1,1-1-1,5-7 40,3-21 79,-8 26-105,5-16 50,1 0 0,0 0 0,2 1 0,0 0 0,12-16 0,-14 24-35,1 1-1,0 0 1,0 0-1,1 0 1,0 1-1,0 0 1,1 1 0,0 0-1,21-11 1,8 2 39,1 1 0,0 2-1,1 2 1,0 1 0,80-7 0,218 9-52,-97 26-14,-203-12-4,0 2 0,0 1 0,-1 3 1,40 16-1,-72-25 1,0 0 1,1 0 0,-1 1 0,0-1 0,-1 1 0,10 8 0,-14-10 2,1 0 0,0 0 0,-1 0 1,0 0-1,1 0 0,-1 0 1,0 0-1,0 0 0,0 0 0,0 1 1,-1-1-1,1 0 0,-1 1 0,1-1 1,-1 0-1,0 1 0,0-1 0,0 1 1,0-1-1,0 4 0,-6 4 134,4-8 98,4-6 344,22-54-214,-20 50-384,1 1 1,0 0-1,1 0 1,0 1-1,0 0 1,0 0-1,1 0 1,0 1-1,0 0 1,0 0-1,0 1 1,1 0-1,0 0 1,0 1-1,0-1 1,0 2-1,1-1 1,-1 2-1,1-1 1,-1 1-1,1 0 1,-1 0-1,1 1 1,0 1-1,-1-1 1,1 1-1,14 4 1,41 9-2853,-21-3-500</inkml:trace>
  <inkml:trace contextRef="#ctx0" brushRef="#br0" timeOffset="8584.52">3318 395 2673,'-1'-2'218,"-1"1"0,1-1-1,-1 0 1,1 1 0,0-1 0,0 0-1,0 0 1,0 0 0,1 0-1,-1 0 1,0 0 0,1 0 0,-1-1-1,1 1 1,0 0 0,0 0-1,0 0 1,0 0 0,0 0 0,0-1-1,0 1 1,1 0 0,-1 0-1,1 0 1,0 0 0,-1 0 0,1 0-1,0 0 1,2-3 0,2-3-102,0 0 1,0 0-1,1 1 1,-1 0 0,2 0-1,8-8 1,5-1 40,1 0 1,1 1 0,1 1 0,32-15-1,105-37 76,-109 48-161,0 3 0,1 1-1,1 3 1,0 3 0,0 1-1,61 2 1,-80 5-60,0 2 1,-1 1-1,1 2 1,-1 1-1,0 2 0,0 1 1,-1 1-1,0 2 0,-1 2 1,52 29-1,-67-33-11,-1 1 1,-1 0-1,0 1 0,0 1 1,-1 0-1,-1 1 0,0 0 1,-1 1-1,-1 0 0,0 1 1,-1 0-1,-1 0 0,0 1 1,-1 0-1,7 25 0,-9-25 3,-3-12 1,0-6-8,6-9-47,1 2 70,14-15 104,20-28 0,-21 23-31,31-30 1,-30 38-62,0 2 0,2 0 0,0 1 1,1 2-1,54-25 0,-20 17-11,112-28 0,-109 37-26,0 3-1,1 2 1,0 4 0,0 2-1,1 3 1,-1 3 0,0 2-1,119 27 1,-162-27 3,-1 1 0,0 1 0,0 1 0,-1 0 0,20 13 1,-33-18-3,0 1 1,-1 1-1,1-1 1,-1 1-1,0 0 1,0 0-1,0 0 1,4 9 0,-6-11-2,-1 1 1,-1 0-1,1 0 0,0 0 1,-1 0-1,0 0 1,0 0-1,0 0 1,-1 0-1,1 0 1,-1 1-1,0-1 1,0 0-1,0 0 1,-2 5-1,2-6 13,-1 1-1,0-1 0,0 0 0,0 0 1,-1 0-1,1 0 0,-1 0 1,1 0-1,-1 0 0,0 0 0,0 0 1,-1-1-1,1 1 0,-5 3 1,15-42 402,-3 26-386,0 1-1,0 0 1,1 0-1,0 0 1,1 1-1,-1 0 1,2 1-1,-1-1 1,1 1-1,0 1 0,1-1 1,-1 1-1,1 1 1,1 0-1,12-6 1,12-3 5,0 1 0,1 2-1,42-8 1,-26 9-32,0 3-1,0 2 0,0 3 0,1 1 0,-1 3 1,1 2-1,-1 2 0,0 3 0,-1 1 1,0 3-1,60 25 0,-96-33-2,0 1 1,-1 1-1,0 0 1,22 17-1,-29-19 38,0 0 0,-1 0 0,0 0 1,-1 1-1,1 0 0,-1 0 0,0 0 0,0 1 0,-1-1 0,0 1 0,4 12 1,-2-6 74,-3-8-54,-1-1-1,1 1 0,-1 0 0,0 0 1,1 8-1,-2-12-62,0-1 0,0 1 0,0-1 0,0 1 0,0-1 0,0 0 0,0 1 0,0-1-1,1 1 1,-1-1 0,0 0 0,0 1 0,0-1 0,0 1 0,1-1 0,-1 0 0,0 1 0,1-1 0,-1 0 0,0 0 0,0 1 0,1-1 0,-1 0-1,0 1 1,1-1 0,-1 0 0,1 0 0,-1 0 0,0 0 0,1 1 0,-1-1 0,1 0 0,-1 0 0,0 0 0,1 0 0,-1 0 0,1 0 0,-1 0-1,1 0 1,-1 0 0,0 0 0,2 0 0</inkml:trace>
  <inkml:trace contextRef="#ctx0" brushRef="#br0" timeOffset="9582.69">924 2003 6179,'-7'6'123,"0"0"0,1 1 0,-1-1 0,1 1 0,1 0 0,-1 1 0,1 0 0,1-1 0,-1 2 0,1-1 0,1 0 0,-1 1 0,2-1 0,-1 1 0,1 0 0,-2 16 0,2-2 121,0 0 0,2 0-1,0 1 1,2-1 0,6 35-1,1-16 22,2-1-1,1 0 0,2 0 0,38 74 0,-39-92-230,0 0 0,1-1 0,2-1-1,0-1 1,1 0 0,1-1 0,1 0 0,0-2 0,32 22 0,-40-33-30,-1 0-1,2-1 1,-1 0 0,0 0 0,1-2 0,0 1-1,0-1 1,0-1 0,0 0 0,1-1 0,-1-1-1,0 1 1,1-2 0,-1 0 0,0 0 0,0-1-1,0-1 1,0 0 0,0 0 0,0-1 0,10-6-1,-6 3 6,-1-1 0,0 0 0,-1-2 0,0 1 0,-1-1 0,0-1 1,0-1-1,-1 0 0,0 0 0,-2-1 0,1-1 0,-1 1 0,-1-2 0,13-26 0,-19 34 0,3-7 10,-4 21-4,4 27 54,-1-20-39,1 1 0,1-1 1,-1-1-1,2 1 0,0-1 0,1 0 1,0-1-1,1 0 0,0 0 1,1-1-1,0 0 0,1-1 0,0-1 1,1 0-1,0 0 0,0-1 0,1-1 1,0 0-1,28 9 0,8 0-13,0-3 0,1-2-1,0-2 1,1-2 0,71 0-1,-61-7-14,-1-3-1,1-3 0,-1-3 1,74-20-1,-99 19 9,-1-2 0,0-1 0,34-18-1,-53 22-4,0 0 0,0-1 0,-1 0 0,0-1-1,-1-1 1,-1 0 0,0-1 0,14-18 0,-24 26 1,0 0 1,0 0 0,-1-1-1,1 0 1,-1 1-1,0-1 1,-1 0 0,0 0-1,1 0 1,-2 0-1,1 0 1,-1 0 0,-1-10-1,3-20 0,-1 34-84,-1 0 0,1 1 0,0-1-1,-1 0 1,1 1 0,0-1 0,0 1-1,0-1 1,1 1 0,-1 0 0,0-1-1,0 1 1,1 0 0,-1 0 0,1 0-1,-1 0 1,1 0 0,-1 0 0,1 0-1,0 1 1,-1-1 0,1 0 0,0 1-1,0 0 1,-1-1 0,4 1-1,33-7-2228</inkml:trace>
  <inkml:trace contextRef="#ctx0" brushRef="#br0" timeOffset="10565.95">3452 2729 2497,'-2'0'199,"0"0"-1,0 0 1,-1 1-1,1-1 1,0 1-1,0 0 1,1-1-1,-1 1 1,0 0-1,0 0 1,0 0-1,0 0 1,1 1-1,-1-1 1,1 0-1,-1 1 1,1-1-1,-1 1 1,1-1-1,0 1 1,-1 0-1,1 0 1,0-1-1,-1 5 1,0 1 0,1 0 1,0 0 0,0 0-1,1 0 1,-1 1-1,2 7 1,-1-14-181,2 16 116,0 0 0,1 0 0,1 0 0,0-1-1,1 1 1,1-1 0,1 0 0,0-1 0,1 1 0,1-2 0,0 1 0,1-1 0,1 0-1,0-1 1,19 17 0,-7-8-95,2-1-1,0-1 0,1-1 1,1-1-1,1-1 0,0-2 1,44 17-1,-44-23-29,0 0 0,1-2 0,1-1-1,-1-2 1,1-1 0,0-1 0,-1-1 0,1-2 0,0-1-1,0-1 1,-1-2 0,0 0 0,54-19 0,-47 11 0,-2-2 1,0-1 0,-1-1 0,-1-2 0,0-1-1,-1-2 1,-2-1 0,0-1 0,-2-1 0,43-51-1,9-35 44,-77 114-57,1-1 1,-1 1-1,0 0 1,-1 0 0,1 0-1,0 0 1,-1 0-1,0 0 1,1 0 0,0 6-1,20 40 96,-11-32-72,0 0 0,1 0-1,1-1 1,0 0-1,1-1 1,1-1-1,0 0 1,1-1 0,0-1-1,1 0 1,1-2-1,-1 0 1,22 9 0,0-5-16,0-2 1,1-1 0,1-2-1,-1-2 1,1-1 0,0-2 0,1-2-1,-1-2 1,0-2 0,0-2-1,0-1 1,0-2 0,71-22 0,-73 16-8,-1-2 0,-1-1 1,67-39-1,-86 43 3,-1 0 1,0-1-1,-1-1 1,0 0-1,-1-1 1,-1-1-1,0-1 1,-2 1-1,16-27 1,-15 20 41,-1 0 0,-1-2 0,-1 1 0,-2-1 0,9-37 0,-13 68 36,-1-1 0,1 0 0,0 0 0,1 0-1,-1-1 1,9 7 0,-5-3-12,17 16-8,1-1 0,55 37 0,-66-51-51,0 0 0,1-2 0,0 0 0,0-1 0,0 0 0,1-2-1,34 6 1,-18-7 3,1-1 1,-1-1-1,1-2 0,-1-2 0,41-7 0,-51 5-11,-1 0 0,0-1 0,0-2 0,0 0 0,-1-1 0,0-1 0,-1-1 0,28-20 0,-45 29 4,-1 0 0,1 0 0,-1 0-1,1-1 1,-1 1 0,0-1 0,0 1 0,0-1-1,0 0 1,-1 1 0,1-1 0,-1 0 0,0 0-1,1 0 1,-1 0 0,-1-1 0,1 1 0,0 0 0,-1 0-1,1-6 1,24-21-4603,-4 10 1515</inkml:trace>
  <inkml:trace contextRef="#ctx0" brushRef="#br0" timeOffset="11484.09">7775 734 6979,'0'-3'102,"1"1"-1,0 0 1,0-1-1,0 1 1,0 0 0,0 0-1,1 0 1,-1 0-1,1 0 1,-1 0 0,1 0-1,0 1 1,0-1-1,0 0 1,3-1-1,37-19 328,-33 19-388,-1 1-1,1-1 1,0 1-1,0 1 0,0 0 1,0 0-1,0 0 1,0 1-1,0 1 0,0-1 1,0 2-1,-1-1 1,1 1-1,0 0 0,0 1 1,-1 0-1,13 7 1,-14-6-31,0 0 1,-1 1-1,1 0 1,-1 1 0,0 0-1,0-1 1,-1 2-1,0-1 1,0 1 0,-1-1-1,1 1 1,-1 1-1,-1-1 1,1 1 0,-2-1-1,1 1 1,-1 0-1,0 0 1,2 12 0,-2 1 7,-1 1 1,0-1-1,-2 1 1,0-1-1,-2 1 1,0-1-1,-1 0 1,-1 0-1,-1-1 1,-12 29-1,-11 12 210,-71 112-1,77-135-90,25-41-59,0 1 1,0 0 0,0 0-1,1 0 1,-1 0 0,0 1 0,1-1-1,0 0 1,-1 1 0,1 0-1,4-2 1,-2 1-73,-1 1 1,1 0-1,-1 0 1,1 0-1,0 0 1,0 0-1,-1 1 1,1 0-1,0 0 0,-1 1 1,1-1-1,0 1 1,-1 0-1,1 0 1,0 0-1,-1 1 1,0 0-1,1 0 0,-1 0 1,0 0-1,0 1 1,0-1-1,0 1 1,0 0-1,-1 0 0,1 0 1,-1 1-1,4 5 1,6 7-10,-1 1 0,-1 1-1,-1 0 1,0 0 0,-1 1 0,-1 0 0,-1 0 0,-1 1 0,0 0-1,-2 0 1,0 1 0,-1-1 0,-1 1 0,-1-1 0,-1 1 0,-5 34-1,3-40 81,-2 0 0,0 0 0,0 0 0,-1 0 0,-1-1 0,-1 0-1,0 0 1,-1 0 0,0-1 0,-1 0 0,0-1 0,-1 0 0,-1 0-1,0-1 1,0-1 0,-1 0 0,-1 0 0,1-1 0,-1-1 0,-24 12-1,28-22 260,15 8-383,6 7 43,-1-1 0,0 2 0,-1 0 0,0 0 0,-2 0 0,1 1 0,-2 1 0,0 0 0,5 17 0,-7-14-5,0 1 0,-1 1 0,-1-1 1,-1 0-1,-1 35 0,-2-43 13,0-1 0,-1 1 0,-1 0 1,1-1-1,-2 1 0,0-1 0,0 0 0,-1 0 0,0-1 1,-1 1-1,-9 12 0,-2 0 51,-1-2 0,0-1 0,-2 0 0,0-1 0,-1-1 0,-35 23 0,41-32 39,-1 0 1,0-1-1,-1 0 1,1-1 0,-1-1-1,-1-1 1,1 0-1,-1-2 1,0 0-1,-35 2 1,34-5-70,-5-1-91,-1 1 1,1 2-1,-47 8 0,70-9-155,-1-1 1,1 1-1,0 0 0,0 0 1,0-1-1,0 1 0,0 0 1,0 0-1,0 0 0,0 0 1,0 0-1,0 0 0,0 0 1,0 1-1,0 1 0,-4 4-1392,-6 8-1700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32.433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41 66 3217,'0'-1'57,"-1"1"0,1-1 0,-1 1-1,1 0 1,-1-1 0,1 1-1,-1 0 1,1 0 0,-1 0-1,0-1 1,1 1 0,-1 0-1,1 0 1,-1 0 0,0 0-1,1 0 1,-1 0 0,0 0-1,1 0 1,-1 0 0,0 0-1,1 0 1,-1 1 0,1-1-1,-1 0 1,0 0 0,1 1-1,-1-1 1,1 0 0,-1 1-1,1-1 1,-1 0 0,1 1 0,-1-1-1,1 1 1,0-1 0,-1 1-1,1-1 1,-1 1 0,1-1-1,0 1 1,0 0 0,-1-1-1,1 1 1,0 0 0,-10 27 425,9-22-333,1 0 0,-1 1 1,2-1-1,-1 0 0,2 8 0,-2-12-130,1 0 0,-1 0 0,1 0 0,0 0-1,-1 0 1,1-1 0,0 1 0,0 0 0,0-1 0,0 1 0,0 0-1,1-1 1,-1 1 0,0-1 0,1 0 0,-1 1 0,1-1-1,0 0 1,-1 0 0,1 0 0,2 1 0,-3-2-9,0 0 0,0 0 1,0 0-1,0 0 0,0 0 0,0-1 1,0 1-1,0 0 0,0-1 0,0 1 1,0 0-1,0-1 0,0 1 0,0-1 1,-1 1-1,1-1 0,0 0 0,0 1 1,-1-1-1,1 0 0,0 1 0,-1-1 1,1 0-1,0 0 0,-1 0 0,1-1 1,14-23 226,-15 25-236,4-10 28,0 0 0,0 1 0,-1-2 0,2-12 0,-4 21-2,0-1 1,-1 1-1,1-1 1,-1 0-1,0 1 1,0-1 0,0 1-1,0-1 1,0 1-1,-1-1 1,1 1-1,-1-1 1,1 1 0,-1-1-1,0 1 1,0 0-1,0-1 1,-1 1-1,1 0 1,0 0 0,-1 0-1,-3-4 1,5 6-12,0 0 0,0 0 0,0 0 1,0-1-1,-1 1 0,1 0 0,0 0 0,0 0 1,0 0-1,-1 0 0,1 0 0,0 0 0,0 0 1,-1 0-1,1 0 0,0 0 0,0 0 0,0 0 1,-1 0-1,1 0 0,0 0 0,0 0 1,-1 0-1,1 0 0,0 0 0,0 0 0,-1 0 1,1 0-1,0 0 0,0 0 0,0 0 0,-1 1 1,1-1-1,0 0 0,0 0 0,0 0 0,0 0 1,-1 0-1,1 1 0,0-1 0,0 0 1,0 0-1,0 0 0,0 1 0,-4 15 141,4 13-174,0-28 17,0 0-1,0 0 0,0 0 0,1 0 0,-1 0 0,0 0 0,0 0 0,1 0 0,-1 0 0,0 0 0,1-1 0,-1 1 0,1 0 0,-1 0 1,1 0-1,-1-1 0,1 1 0,0 0 0,0-1 0,-1 1 0,1 0 0,0-1 0,0 1 0,-1-1 0,1 1 0,0-1 0,0 0 0,0 1 1,0-1-1,0 0 0,0 1 0,0-1 0,0 0 0,0 0 0,0 0 0,0 0 0,-1 0 0,1 0 0,0 0 0,0 0 0,2-1 0,-2 0 7,1 1-1,-1-1 0,0 0 1,1 0-1,-1 0 0,0 0 1,0 0-1,0 0 0,0-1 0,0 1 1,0 0-1,0 0 0,0-1 1,-1 1-1,1-1 0,-1 1 1,1 0-1,-1-1 0,1 1 0,-1-1 1,1 1-1,-1-1 0,0 0 1,0 1-1,0-3 0,0 2 0,0 0 0,0-1 0,0 1 0,0 0-1,0 0 1,-1 0 0,1 0 0,-1 0 0,1 0 0,-1 0-1,0 0 1,0 0 0,0 0 0,0 1 0,0-1 0,0 0-1,0 1 1,-1-1 0,1 0 0,-1 1 0,1-1 0,-1 1-1,1 0 1,-1 0 0,0 0 0,0-1 0,1 2 0,-1-1-1,0 0 1,0 0 0,0 0 0,0 1 0,-4-1 0,3 1-3,-1 0 1,1 1-1,0-1 0,0 1 1,0 0-1,0 0 1,0 0-1,0 0 1,0 0-1,0 1 1,1-1-1,-1 1 1,0 0-1,1 0 1,-1 0-1,1 0 1,0 0-1,0 0 1,0 1-1,0-1 0,-3 6 1,3-5-151,0 0 0,1 0-1,0-1 1,-1 1 0,1 0 0,1 1 0,-1-1 0,0 0 0,1 0-1,-1 0 1,1 0 0,0 1 0,0-1 0,0 0 0,1 0-1,-1 0 1,1 0 0,-1 1 0,1-1 0,0 0 0,0 0 0,1 0-1,-1-1 1,1 1 0,-1 0 0,1 0 0,0-1 0,0 1-1,4 3 1,23 17-3648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33.366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121 113 3426,'-4'4'3028,"5"-5"-2977,0 0 1,0 0-1,0 0 1,0-1 0,0 1-1,-1 0 1,1 0-1,0 0 1,0-1-1,-1 1 1,1 0 0,-1-1-1,1 1 1,-1-1-1,0 1 1,1 0-1,-1-1 1,0-2 0,3-32 40,-3 33-83,0 0 1,0 0-1,0 0 0,-1 0 0,1 0 1,0 0-1,-1 1 0,0-1 1,0 0-1,0 0 0,0 0 0,0 1 1,-3-5-1,3 6 10,-1 0-1,1 0 1,-1 0-1,1 0 1,-1 1 0,1-1-1,-1 0 1,0 1-1,1-1 1,-1 1 0,0-1-1,1 1 1,-1 0-1,0 0 1,1 0 0,-1 0-1,0 0 1,0 0 0,1 0-1,-1 1 1,0-1-1,1 1 1,-1-1 0,0 1-1,1-1 1,-2 2-1,-3 1 9,0 0-1,1 0 0,0 0 0,-1 1 0,1-1 0,1 1 1,-1 1-1,1-1 0,-1 1 0,-5 7 0,9-10-98,0-1 0,-1 1 0,1-1 0,0 1-1,0 0 1,0 0 0,0 0 0,0-1 0,0 1 0,0 0-1,1 0 1,-1 0 0,1 0 0,-1 0 0,1 1 0,0-1-1,0 0 1,0 0 0,0 0 0,0 0 0,0 0-1,1 0 1,-1 0 0,1 0 0,-1 0 0,1 0 0,0 0-1,0 0 1,0 0 0,0 0 0,0-1 0,0 1 0,1 0-1,-1-1 1,2 3 0,10 6-2270</inkml:trace>
  <inkml:trace contextRef="#ctx0" brushRef="#br0" timeOffset="408.1">475 145 8468,'-22'-4'272,"5"8"-224,1 9-48,-8-6-128,11-6-320,6-6-321,16 0-2096,9-5 176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34.944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0 806 4658,'1'3'53,"0"0"-1,0 1 1,0-1-1,1 0 1,-1 0-1,1 0 1,-1 0-1,1-1 1,0 1-1,0 0 1,0-1-1,3 3 1,-3-4-5,0 0 1,0 0-1,0 0 0,0 0 1,0 0-1,0-1 1,0 1-1,0-1 1,0 1-1,0-1 0,0 0 1,0 0-1,0 0 1,1 0-1,-1 0 0,0 0 1,0-1-1,0 1 1,0-1-1,3-1 1,5-1 67,0-1 0,-1-1 1,0 0-1,0 0 1,0-1-1,10-8 0,48-46 156,-61 55-251,12-13 31,-1-1-1,-1-1 1,-1 0 0,0-1 0,15-30 0,-7 5 15,28-81 0,-15 2-39,-4 8 6,25-62 425,-51 193-213,-1-1 0,0 1 0,5 27 0,9 181-20,-2-12-103,-13-172-119,-3-24-1,1 0 1,0-1-1,0 1 0,2-1 1,8 25-1,-11-47 99,-4-13-3,-6-3-92,0-1-1,-1 2 1,-2-1 0,0 1 0,-2 1 0,0 1 0,-2 0 0,0 0 0,-31-29 0,43 48-9,1 0 0,-1 0 0,1 1 0,-1-1 0,0 1 0,0 0 0,0 0-1,0 0 1,-1 1 0,-7-3 0,9 4 10,1 0 0,-1 0 0,0 0-1,0 0 1,0 0 0,0 1 0,0-1 0,1 1-1,-1 0 1,0-1 0,0 1 0,1 1-1,-1-1 1,0 0 0,1 1 0,0-1 0,-5 4-1,-2 3 4,0 1 0,1-1 1,0 2-1,1-1 0,0 1 0,1 0 0,-1 0 0,2 1 0,0-1 0,-8 23 0,11-28-23,1 1 0,-1-1 0,1 0 0,0 0 0,0 1 0,1-1 0,-1 1 0,1-1 0,0 0 0,1 1 0,-1-1 0,1 1 0,0-1 0,1 0 0,-1 0 0,1 0 0,0 0 0,0 0 0,1 0 0,-1 0 0,1 0 0,0-1 0,1 0 0,-1 1 0,1-1 0,4 4 0,-2-4-321,0-1 1,0 0 0,0 0 0,1 0 0,-1-1 0,1 0 0,0 0-1,0-1 1,-1 0 0,1 0 0,10 0 0,25 1-2934</inkml:trace>
  <inkml:trace contextRef="#ctx0" brushRef="#br0" timeOffset="576.52">876 295 2209,'-6'-4'340,"1"1"0,-1 0 1,0 1-1,-1-1 0,1 1 0,0 0 0,-1 1 0,1-1 1,-1 1-1,1 1 0,-1-1 0,1 1 0,-8 1 1,7 0-264,1 0 0,0 0 1,0 1-1,-1 0 1,1 0-1,1 0 1,-1 1-1,0 0 1,1 0-1,-1 1 1,1-1-1,0 1 1,0 0-1,0 1 1,1-1-1,0 1 1,0 0-1,0 0 1,0 0-1,1 0 0,-4 7 1,6-10-74,1-1 0,-1 0 1,0 0-1,1 0 0,-1 0 0,1 0 1,-1 1-1,1-1 0,0 0 0,-1 0 1,1 1-1,0-1 0,0 0 0,0 0 1,0 1-1,0-1 0,0 0 0,0 1 1,1-1-1,-1 0 0,0 0 0,1 0 1,-1 1-1,1-1 0,-1 0 0,1 0 1,0 0-1,-1 0 0,1 0 0,0 0 1,0 0-1,0 0 0,0 0 0,0 0 1,1 1-1,0-1 9,0 0 1,1 0 0,-1-1 0,0 1-1,1 0 1,-1-1 0,1 0-1,-1 1 1,0-1 0,1 0-1,-1 0 1,1-1 0,-1 1 0,0 0-1,1-1 1,-1 1 0,0-1-1,1 0 1,2-1 0,7-4 27,1 1 0,0 0 0,1 1 0,-1 1 0,1 0 0,0 1 0,27-2 0,-36 5-44,1-1 0,-1 1 1,0 0-1,0 0 0,0 0 1,0 1-1,0-1 1,0 1-1,0 1 0,0-1 1,-1 1-1,1 0 0,-1 0 1,1 0-1,-1 0 0,0 1 1,-1-1-1,1 1 0,-1 0 1,1 1-1,-1-1 0,0 0 1,-1 1-1,4 7 0,-3-5 13,-1-1-1,0 1 0,0 0 1,0 0-1,-1 0 1,0-1-1,-1 1 0,1 0 1,-1 0-1,-1 0 1,1 0-1,-1 0 0,-1 0 1,1 0-1,-1 0 0,0 0 1,0-1-1,-1 1 1,0-1-1,0 0 0,-1 0 1,0 0-1,-5 7 1,3-6 61,0 1 1,0-2 0,0 1-1,-1-1 1,0 0 0,0 0-1,0-1 1,-1 0 0,0 0-1,0-1 1,0 0 0,-1 0-1,1-1 1,-1 0 0,0 0-1,0-1 1,-11 1 0,14-3-19,1 0 0,0-1 0,-1 0 1,1 0-1,-1 0 0,1-1 0,0 1 1,0-1-1,0-1 0,0 1 0,0-1 1,-8-5-1,10 6-52,1 1-1,-1-1 1,1 0 0,-1-1 0,1 1-1,0 0 1,0-1 0,0 1 0,0-1-1,0 1 1,0-1 0,1 0 0,-1 0-1,1 0 1,0 0 0,0 0 0,0 0-1,0 0 1,1 0 0,-1 0 0,1-1 0,0-3-1,0 6-42,1 0 0,-1 0 0,1 0 0,-1 0 0,1 0 0,-1 0 0,1 1 0,0-1 0,-1 0 0,1 0 0,0 1 0,0-1 0,-1 0 0,1 1 0,0-1 0,0 1 0,0-1 0,0 1 0,0 0 0,0-1 0,0 1 0,0 0 0,0-1 0,0 1 0,0 0 0,0 0 0,0 0 0,1 0 0,39 0-1306,-27 1 537,23-4-1446</inkml:trace>
  <inkml:trace contextRef="#ctx0" brushRef="#br0" timeOffset="1241.6">1188 228 4658,'-23'-21'4549,"48"45"-4205,86 67 39,43 30-251,-100-78-95,-54-43-27,0 0 0,0 1 0,1-1 0,-1 0 0,0 0 0,0 1 0,0-1 0,0 0 0,0 1 0,0-1 0,0 0 0,0 0 0,0 1 0,0-1 0,-1 0 0,1 1 1,0-1-1,0 0 0,0 0 0,0 1 0,0-1 0,0 0 0,-1 0 0,1 1 0,0-1 0,0 0 0,0 0 0,-1 0 0,1 1 0,0-1 0,0 0 0,-1 0 0,1 0 0,0 0 0,0 0 0,-1 1 0,1-1 0,0 0 0,0 0 0,-1 0 0,1 0 0,0 0 0,-1 0 0,1 0 0,0 0 0,-19 7 335,15-6-332,-175 99 472,136-75-380,23-13-92,8-6 13,0 1 0,1 1 1,0-1-1,-15 15 0,18-13-112,16-14-1609,23-13-1721,2 5 719</inkml:trace>
  <inkml:trace contextRef="#ctx0" brushRef="#br0" timeOffset="1828.72">1894 247 5683,'-4'-1'127,"1"0"0,-1 1 1,0 0-1,0-1 1,1 1-1,-1 1 1,0-1-1,0 1 1,1-1-1,-1 1 0,1 0 1,-1 0-1,1 0 1,-1 1-1,1 0 1,-1-1-1,1 1 0,0 0 1,0 0-1,0 1 1,0-1-1,0 1 1,1-1-1,-1 1 1,1 0-1,0 0 0,0 0 1,0 0-1,0 0 1,0 1-1,0-1 1,1 1-1,0-1 0,-2 7 1,0 2-82,1 0 1,0 0-1,0 0 1,1 0-1,1 0 1,0 0-1,1 0 1,0-1-1,5 23 1,-2-20-7,2 0-1,0 0 1,0 0 0,1 0 0,1-1 0,0 0 0,1-1 0,0 0 0,1 0 0,0-1 0,17 14 0,-19-18-24,0-1-1,0 0 1,1-1-1,0 0 0,0 0 1,1-1-1,18 7 1,-22-10-9,1 1 0,-1-1 0,1 0 1,-1-1-1,1 0 0,-1 0 0,1 0 1,0-1-1,-1 0 0,1 0 0,-1 0 0,0-1 1,8-3-1,-3 0 6,1 0 1,-1-1-1,-1 0 1,1-1-1,-1 0 0,0-1 1,0 0-1,-1 0 1,0-1-1,-1 0 1,0-1-1,0 0 0,-1 0 1,0 0-1,-1-1 1,0 0-1,-1-1 1,0 1-1,-1-1 0,0 0 1,-1 0-1,-1 0 1,1-1-1,-2 1 1,0 0-1,0-1 0,-1 1 1,-2-14-1,0 9-5,0-1 0,-2 0-1,0 0 1,-1 1 0,-1 0-1,-10-23 1,11 30 7,-1-1 0,1 1 0,-2 1 0,1-1 1,-2 1-1,1 0 0,-1 1 0,0-1 0,-1 2 0,0-1 0,-11-6 0,14 11-2,1 1-1,-1-1 1,0 1 0,0 0-1,0 1 1,0 0 0,0 0-1,-1 0 1,1 1 0,0 0-1,0 0 1,0 0 0,-1 1-1,1 0 1,0 0 0,0 0-1,0 1 1,0 0-1,-6 3 1,-4 2-29,-1 1-1,1 1 1,0 1 0,0 0-1,-15 14 1,24-19-286,0 1 0,1 0 0,0 0 0,0 0 0,0 1 1,1 0-1,0 0 0,0 0 0,1 1 0,0 0 0,0 0 0,-4 14 0,1 11-2149</inkml:trace>
  <inkml:trace contextRef="#ctx0" brushRef="#br0" timeOffset="2334.85">2471 540 6451,'-6'5'1217,"6"-6"-1201,-1-3-16,-12 8 0,0-16-577,-4 6 577,12-3-208,-5 8-1136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39.872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9 0 4386,'-5'38'567,"3"0"-1,1 0 1,6 58 0,-3-60-161,32 336 1216,-20-51-773,12 160-324,-21-314-277,-22 229 0,-1-9 182,22-293-372,-1 32 73,-11-61-88,7-59-11,7-14 256,38-5-241,0 2 0,1 2 0,0 2 0,71-2 0,99 9 65,163 5-24,-122 5-47,59 4-77,513 3 517,-701-24-405,-58 2-28,-1 3 1,95 9-1,-101-1-36,92-2 0,-56-10 12,-97 6-23,39-6 18,1 2 1,1 1 0,42 4 0,-38 5-11,29 1 46,-68-2-88,-7-5 29,0-1 1,-2 1-195,0 0 0,1 0 0,-1 0 0,1 0 0,-1 0 0,1 0 0,-1 0 0,1 0 0,-1-1 0,1 1 0,-1-1 0,1 1 0,-3-2 0,-5 0-1779,-3 3-1251</inkml:trace>
  <inkml:trace contextRef="#ctx0" brushRef="#br0" timeOffset="2464.46">630 1956 4146,'11'-7'1255,"-9"5"-1134,0 1-1,0 0 1,1-1-1,-1 1 1,0-1 0,-1 1-1,1-1 1,0 0-1,0 0 1,-1 0-1,1 0 1,1-3 0,7-21 194,-2 0 0,-1 0 1,0-1-1,2-35 1,3-9-114,1-2-122,-7 36-25,16-57-1,2-4 61,-11 48-36,9-70 0,6-28 6,-2 47-61,-7 21 1,47-117 1,-49 154-14,3 1 1,1 0-1,2 2 0,2 1 1,34-42-1,-42 59 21,-9 11-25,1 0 1,0 0-1,17-13 1,11-5-21,1 1 1,55-30-1,-81 54 28,1 0-1,-1 1 0,0 1 0,1 0 1,0 0-1,0 1 0,-1 1 1,1 0-1,13 3 0,-9-3-16,-4 2 37,1 0 0,0 2-1,-1-1 1,0 1-1,1 1 1,-2 0-1,1 1 1,-1 1 0,0 0-1,12 9 1,1-2-3,-10-5 1,9 4 91,-1 1 0,0 0 0,-1 2 0,-1 1 0,0 0 0,28 32 0,14 36 430,78 140 0,-113-180-404,1 0 1,46 52-1,-27-34 11,-28-34-53,30 31-1,-20-27-38,1-2 0,1-1 0,1-2 1,2-1-1,71 41 0,26-9 45,-22-10-78,-54-22-26,2-2 0,79 23-1,-78-28 0,12 3-4,-34-13 6,53 21-1,-63-21-13,0 0 1,0-2-1,53 9 0,110 0 82,-160-16-76,-30-1-4,1 0 0,0 0 0,-1 0 0,1 0 0,0 0 0,0 0 0,-1 0 0,1 0 0,0 0 1,0 0-1,-1 0 0,1 0 0,0 0 0,-1 0 0,1 1 0,0-1 0,0 0 0,-1 1 0,1-1 0,0 1 1,4 0-3,-5-1 1,0 0 0,0 0 0,0 0 0,0 0-1,0 0 1,0 0 0,0 0 0,0 0 0,0 0-1,0 0 1,0 0 0,0 0 0,0 0 0,0 1 0,0-1-1,0 0 1,-1 0 0,1 0 0,0 0 0,0 0-1,0 0 1,0 0 0,0 0 0,0 0 0,0 0 0,0 0-1,0 0 1,0 0 0,0 0 0,0 0 0,0 1-1,0-1 1,0 0 0,0 0 0,-1-6-704,0 1 1,0 0-1,0-1 0,1 1 1,0-1-1,0 1 0,2-9 1,0-4-1719,1 5-1229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46.183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620 188 2337,'-3'-6'136,"-1"1"-1,0-1 1,0 1-1,0 0 1,-1 0-1,0 0 1,0 0 0,0 1-1,-1 0 1,1 0-1,-1 1 1,-7-4-1,1 2 41,1 0 0,-1 1 0,0 1 0,0 0 0,0 1 0,-15-2 0,-12 3 115,-1 1 0,0 2 0,-42 7 0,81-9-287,-25 3 82,-40 7 206,60-9-214,1 0 0,0 1 0,0-1 1,-1 1-1,1 1 0,1-1 1,-1 1-1,0 0 0,-5 4 1,25-17 103,2 0 1,-1 1-1,34-13 1,-5 2-153,66-28 40,-94 42-53,0 1 0,0 0 0,0 2 0,32-4 0,-48 7-14,0 0-1,0 0 1,-1-1 0,1 1 0,0 0 0,0 0 0,0 0 0,0 1 0,0-1 0,-1 0 0,1 0 0,0 0 0,0 0 0,0 1 0,-1-1-1,1 0 1,0 1 0,0-1 0,-1 1 0,1-1 0,0 1 0,-1-1 0,2 2 0,-2-2 7,0 1 0,0 0 1,0 0-1,0-1 0,0 1 1,0 0-1,0-1 0,0 1 0,-1 0 1,1 0-1,0-1 0,0 1 1,0 0-1,-1-1 0,1 1 0,0 0 1,-1-1-1,1 1 0,-1-1 1,0 2-1,-32 30 397,14-19-322,0 0 0,-2-2 1,-30 14-1,4-3-28,-28 13 44,-38 20 160,97-46-175,1 1 0,-1 0 0,2 1 0,-22 21 0,36-31-120,6-2-8,12-6 30,243-104 232,-201 90-226,1 3-1,96-16 0,-149 33-3,22-3 0,-29 4 7,0-1 0,1 1 0,-1 0 0,0 0 0,0 1-1,0-1 1,0 0 0,0 0 0,0 0 0,1 1 0,-1-1 0,0 1-1,0-1 1,0 1 0,0-1 0,0 1 0,0-1 0,0 1 0,1 1-1,-2-1 3,0 0 0,0 0 0,0 0-1,-1 0 1,1 0 0,0 0-1,0 0 1,-1-1 0,1 1-1,-1 0 1,1 0 0,-1 0-1,1-1 1,-1 1 0,1 0-1,-1 0 1,0-1 0,-1 2 0,0 1 4,-10 9 18,-1-1 0,0 0 0,-1-1 0,0 0 0,-1-1 0,0-1 0,0 0 0,-21 7 0,-25 14 9,-75 41 39,-102 59 305,229-124-351,1 1 0,0 0 1,-11 11-1,19-14-30,7-4-10,10-3-7,91-48 131,-19 9-24,76-21-93,-145 58 1,1 0 1,-1 1-1,1 2 1,0 0-1,1 1 1,23 1-1,-44 1 4,0 0 1,1 0-1,-1 0 0,0 0 0,1 1 1,-1-1-1,0 0 0,0 1 0,1-1 0,-1 1 1,0-1-1,0 1 0,0-1 0,0 1 1,2 1-1,-3-1 0,1-1 0,-1 1 1,0-1-1,1 1 0,-1-1 1,0 1-1,0-1 1,0 1-1,0-1 0,1 1 1,-1-1-1,0 1 0,0 0 1,0-1-1,0 1 0,0-1 1,0 1-1,-1-1 0,1 1 1,0 0-1,0-1 0,0 1 1,0-1-1,-1 1 0,-1 3 4,-1 0 0,1 0 0,-1-1 0,0 1 0,0-1 0,0 0 0,-1 0 0,-3 3-1,-38 24 35,-2-1 0,-1-2 0,-54 21 0,52-26 9,2 2 0,0 2-1,-46 34 1,82-46-55,23-12 2,27-13 11,208-91 78,-211 89-97,71-23 10,-93 33 1,0 0-1,0 1 1,1 0 0,-1 1 0,1 1-1,13 1 1,-26-1 5,0-1-1,0 1 0,0 0 0,0 0 1,0 1-1,-1-1 0,1 0 1,0 0-1,0 0 0,0 1 1,0-1-1,-1 0 0,1 1 0,0-1 1,0 0-1,-1 1 0,1-1 1,0 1-1,-1-1 0,1 1 1,0 0-1,-1-1 0,1 1 0,-1 0 1,1-1-1,-1 1 0,1 1 1,-1-1 0,0 0 0,0 1 0,0-1-1,0 0 1,-1 0 0,1 0 0,0 1 0,-1-1 0,1 0 0,-1 0 0,1 0 0,-1 0 0,1 0 0,-1 0 0,0 0 0,-1 2 0,-5 4 8,0 1 0,-1-1-1,-13 9 1,-32 18 31,0-2 0,-80 32 0,71-35 113,-82 51 0,138-73-145,13-5-37,19-5 22,14-9 76,63-31 1,-23 8-19,-39 19-50,-16 5-3,1 1-1,-1 1 1,1 1-1,1 1 1,0 2 0,29-3-1,-53 8 4,1 0-1,-1 0 1,1 0-1,0 1 1,-1-1-1,1 1 1,-1 0 0,4 1-1,-6-2 2,0 1 1,-1-1-1,1 1 1,0-1-1,-1 1 0,1-1 1,0 1-1,-1 0 1,1-1-1,-1 1 1,1 0-1,-1-1 0,1 1 1,-1 0-1,0 0 1,1-1-1,-1 1 0,0 0 1,1 0-1,-1 0 1,0-1-1,0 1 0,0 0 1,0 0-1,0 0 1,0 0-1,0 0 0,0-1 1,0 1-1,0 0 1,-1 0-1,1 0 1,0-1-1,0 1 0,-1 0 1,1 0-1,0 0 1,-2 0-1,-2 8 7,-1-1 0,0 0 0,-1-1 0,0 1 0,0-1 0,0 0 0,-1-1 0,0 1 0,-15 8 0,-79 48 53,86-55-57,-267 142 106,270-144-88,-25 14 33,35-19-52,1 0 1,-1 0 0,0 1 0,1-1-1,0 0 1,-1 1 0,1-1-1,-1 1 1,1 0 0,0-1 0,0 1-1,0 0 1,0-1 0,0 1-1,1 0 1,-2 2 0,3-3-3,-1-1 0,0 0 1,0 1-1,0-1 0,0 1 1,1-1-1,-1 0 0,0 1 0,1-1 1,-1 0-1,0 1 0,1-1 1,-1 0-1,0 0 0,1 1 1,-1-1-1,0 0 0,1 0 0,-1 0 1,1 1-1,-1-1 0,0 0 1,1 0-1,-1 0 0,1 0 0,-1 0 1,1 0-1,-1 0 0,0 0 1,1 0-1,-1 0 0,1 0 1,-1 0-1,1 0 0,-1 0 0,0 0 1,1-1-1,-1 1 0,1 0 1,-1 0-1,24-6 4,-23 6-1,215-72 138,-100 31-171,-97 35 30,1 0 0,0 1-1,0 0 1,35-1 0,-54 5-1,0 1-1,0 0 1,1 0-1,-1 0 1,0 0-1,0 0 1,0 1-1,0-1 0,1 0 1,-1 0-1,0 1 1,0-1-1,0 1 1,0-1-1,0 1 1,0-1-1,0 1 1,0 0-1,0-1 1,1 2-1,-1-1 1,-1 0-1,0 0 0,1 0 1,-1 0-1,0-1 0,0 1 1,1 0-1,-1 0 0,0 0 0,0 0 1,0 0-1,0 0 0,0 0 1,0 0-1,-1 0 0,1 0 1,0-1-1,0 1 0,-1 2 1,-2 1 2,1 1 0,0-1 0,-1 1 0,0-1 1,0 0-1,0 0 0,-1-1 0,-4 5 0,-40 29 37,-2-3-1,-63 33 1,66-41 13,1 2 1,2 1-1,-47 42 1,88-68-44,-1 0 1,1 0-1,0 0 1,0 1-1,1 0 1,-4 4-1,6-8-6,0 1 0,0-1 0,0 0-1,-1 1 1,1-1 0,0 1 0,0-1 0,0 0-1,0 1 1,0-1 0,0 1 0,0-1 0,0 1 0,0-1-1,0 0 1,0 1 0,0-1 0,0 1 0,0-1-1,0 0 1,1 1 0,-1-1 0,0 0 0,0 1-1,1 0 1,16 3-19,-10-5 25,1-1-1,-1 0 1,0 0 0,0-1-1,0 0 1,0 0 0,0 0-1,-1-1 1,11-8 0,11-5 20,11-3-12,108-52-10,-132 66-11,0 1 0,0 0 0,0 1 0,0 1-1,0 0 1,1 1 0,-1 1 0,17 0 0,-31 1 4,0 0 0,0 0 0,-1 0 0,1 0 0,0 0 0,0 0 0,0 0 0,0 0 0,0 0 0,0 1 0,-1-1 0,1 0 0,0 1 0,0-1 0,0 0 0,-1 1 0,1-1 0,0 1 0,0-1 0,-1 1 0,1-1 0,0 1 0,-1 0 0,1-1 0,-1 1 0,1 0 0,-1-1 0,1 1 0,-1 0 0,1 0 0,-1-1 0,0 1 0,1 0 0,-1 0 0,0 0 0,0 0 0,0 0 0,1-1 0,-1 1 0,0 0 0,0 0 0,0 0 0,-1 0 0,1 0 0,0 0 0,0-1 0,0 1 0,-1 0 0,1 0 0,0 0 0,-1 0 0,0 1 0,-2 4 4,-1 1 0,0-1 1,0 0-1,0 0 0,-7 6 0,-23 21 24,-2-2-1,-1-1 1,-53 33 0,50-36 34,0 2 1,-61 58 0,100-87-60,0 1 1,0 0-1,0-1 1,0 1-1,1 0 0,-1 0 1,0 0-1,1-1 1,-1 1-1,0 0 1,1 0-1,-1 0 1,1 0-1,0 0 1,-1 0-1,1 0 1,0 0-1,-1 1 1,1-1-1,0 0 1,0 0-1,0 0 0,0 0 1,0 0-1,0 0 1,0 0-1,1 0 1,-1 0-1,1 2 1,0-2-2,0-1 0,0 1 0,0 0 0,0-1 0,0 1 0,0 0 1,0-1-1,0 1 0,0-1 0,1 0 0,-1 1 0,0-1 0,0 0 0,0 0 0,1 0 1,-1 0-1,0 0 0,0 0 0,0 0 0,1 0 0,-1-1 0,0 1 0,0 0 0,3-2 1,38-12 26,73-36 1,-75 31-34,1 1 0,47-13 0,-81 29-1,1 1 0,0-1 0,-1 1 1,1 1-1,0 0 0,0 0 1,10 1-1,-17-1 4,1 1 0,-1-1 1,0 0-1,1 1 0,-1-1 0,0 1 1,1-1-1,-1 1 0,0 0 1,0-1-1,0 1 0,0 0 0,1 0 1,-1 0-1,0 0 0,0 0 0,-1 0 1,1 0-1,1 2 0,-1-2 1,-1 1 0,0 0 0,1 0 0,-1 0 0,0-1 0,0 1 0,0 0 0,0 0 0,-1 0 0,1-1 0,0 1 0,-1 0 0,1 0 0,-1-1-1,0 1 1,1 0 0,-1-1 0,0 1 0,-2 2 0,-10 15 13,-1 0 0,-1-1 0,-1 0 0,-1-1 1,0-1-1,-23 16 0,-6 8 5,-30 26 30,-45 42 155,118-104-195,-1 0 0,1 0 0,0 0 0,0 0 0,0 1 0,-3 8 0,5-13-6,1 1 1,0 0-1,0-1 1,-1 1-1,1-1 0,0 1 1,0 0-1,0-1 0,0 1 1,0 0-1,0-1 0,0 1 1,0 0-1,0-1 1,0 1-1,0 0 0,0-1 1,1 1-1,-1 0 0,0-1 1,0 1-1,1-1 0,-1 2 1,1-2-1,0 1 0,0-1-1,0 1 1,0-1 0,0 0 0,0 1 0,1-1 0,-1 0 0,0 0 0,0 0-1,0 0 1,0 0 0,0 0 0,0 0 0,0 0 0,0 0 0,0 0 0,0 0-1,2-1 1,18-6 11,0 0 0,0-2 0,-1 0 0,36-23 0,-29 16-17,50-21-1,-66 33 0,-6 1 0,1 1-1,-1 0 1,1 0-1,-1 0 1,1 1 0,0 0-1,-1 0 1,1 0-1,0 1 1,0 0-1,0 0 1,7 1 0,-12 0 1,0-1 0,-1 0 0,1 1 1,0-1-1,0 1 0,-1-1 0,1 1 0,0-1 1,-1 1-1,1 0 0,0-1 0,-1 1 0,1 0 1,-1-1-1,1 1 0,-1 0 0,0 0 0,1 0 1,-1-1-1,0 1 0,1 0 0,-1 0 1,0 0-1,0 0 0,0 0 0,0 0 0,0-1 1,0 1-1,0 0 0,0 0 0,0 0 0,0 0 1,-1 0-1,1-1 0,0 1 0,-1 2 0,-14 32 13,14-33-6,-12 19 14,0-1 1,-2-1-1,0 0 0,-2-1 1,0-1-1,-24 19 0,-31 33 25,53-49-16,9-11-4,1 0 1,0 1-1,1 0 0,0 0 1,0 1-1,1 0 1,0 0-1,-8 20 0,15-30-19,-1 0-1,1 0 0,0 0 1,-1 1-1,1-1 0,0 0 1,0 0-1,-1 0 0,1 0 1,0 0-1,0 0 0,0 1 1,1-1-1,-1 0 0,0 0 1,0 0-1,1 0 0,-1 0 1,0 0-1,1 0 0,-1 0 1,1 0-1,-1 0 0,2 1 1,-1-1-2,0 0-1,0-1 1,0 1 0,1-1 0,-1 0 0,0 1 0,0-1 0,0 0 0,1 0-1,-1 0 1,0 0 0,0 0 0,1 0 0,-1 0 0,0 0 0,0 0 0,1-1-1,0 1 1,11-4-21,-1-1-1,0 1 1,15-10-1,-17 9 7,19-10-38,48-20 16,-72 33 28,0 0 0,0 1 0,0-1-1,0 1 1,0 0 0,0 1 0,0-1-1,0 1 1,0 0 0,0 1 0,1-1-1,8 3 1,-13-3 3,0 0 0,0 0 0,0 1 0,0-1-1,0 0 1,0 1 0,-1-1 0,1 1 0,0-1 0,0 1-1,0 0 1,-1-1 0,1 1 0,0 0 0,-1-1 0,1 1 0,0 0-1,-1 0 1,1 0 0,-1-1 0,1 1 0,-1 0 0,0 0-1,1 0 1,-1 0 0,0 0 0,0 0 0,1 1 0,-2 1 6,1-1 0,-1 0 0,1 0 0,-1 0 0,0 1 0,1-1 0,-1 0 0,0 0 0,-1 0 0,1-1 0,0 1 1,-2 2-1,-5 5 18,0 0 0,-1-1 0,-16 13 0,-147 87 51,111-73-73,35-22-74,22-13-1068,15-9-1967,2-2 372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49.92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201 0 4978,'-55'7'1392,"-75"11"1661,114-11-2168,23 0-328,27 0-358,14-6-94,63-7 0,-64 1-75,67 4-1,-84 5-31,-28-3 46,-18-1 77,-20-2-88,-68 8-1,-20 0 34,78-6 56,67 1-105,0-1 0,0-1 0,31-5 0,27-1 25,52 5-56,-114 5-11,-22 3-31,-30 6-33,-29 5 39,-1-3 0,-96 8 0,140-24 21,11-2-146,9 0-514,18 3-2828,5 3 1508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0:39:51.82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222 135 5539,'-11'-9'307,"-3"-2"2109,10 13-1482,6 10-880,13 88 221,-12-73-255,0 0 0,2 0-1,13 39 1,-18-66-19,0 1 0,0 0 1,0-1-1,0 1 0,0-1 0,1 1 0,-1-1 0,0 1 0,0-1 0,1 1 0,-1-1 0,0 1 0,1-1 0,-1 1 0,0-1 0,1 1 0,-1-1 0,1 1 0,-1-1 0,1 0 0,-1 1 0,1-1 0,-1 0 0,2 1 0,5-11 87,0-20 111,-4-8-131,-2-1 1,-2 1 0,-1 0-1,-9-40 1,8 53-18,-1 7 174,0 23 211,1 27-152,-6 72-125,5-80-132,2 1 0,0-1 0,3 44 0,4-51-21,-1-27 83,1-28 37,-3-13-87,8-117-6,-10 159 21,-3 9 82,-2 18-35,3-2-82,-7 192 53,9-204-78,1 0 0,-1 1 0,1-1 0,-1 0 0,1 0 0,0 1 0,1-1 1,-1 0-1,3 4 0,0-56-7259,-6 33 4280</inkml:trace>
  <inkml:trace contextRef="#ctx0" brushRef="#br0" timeOffset="430.08">37 188 3682,'-2'1'407,"-1"0"-1,0 0 1,1 0 0,-1-1 0,0 1 0,0-1 0,1 1-1,-1-1 1,-5 0 0,3 0 1369,26 6-1476,-2-3-218,0-2 0,0 0-1,0 0 1,1-2 0,-1 0 0,0-2 0,20-4 0,35-3 31,62 2-19,-139 9-173,0 0 0,0 0 0,1-1 0,-1 1 0,0-1 0,0 0 0,0 0 0,0 0 0,0 0 0,1-1 0,-1 1 0,0-1 0,0 1 0,0-1 0,1 0 0,-1 0 0,-4-3 0,-1-3-2851</inkml:trace>
  <inkml:trace contextRef="#ctx0" brushRef="#br0" timeOffset="1043.17">211 0 3714,'-2'2'273,"1"-1"1,0 0 0,0 0-1,0 1 1,0-1 0,0 1 0,0-1-1,0 1 1,0-1 0,1 1-1,-1-1 1,0 1 0,1 0-1,0-1 1,-1 4 0,-3 41 969,10 50-919,2-51-118,-5-34-181,-1 1 0,0 0 1,0 14-1,2 6 51,-4-32-73,0 0 0,0 0 0,0 0 0,0 0 0,0 0 0,0 0 0,0 0 0,0 0-1,1 0 1,-1 0 0,0 0 0,0 0 0,0 0 0,0 0 0,0 0 0,0 0 0,0 0 0,0 0 0,0 0 0,0 0 0,0 0 0,0 0 0,1 0 0,-1 0 0,0 0 0,0 0 0,0 0 0,0 0 0,0 0 0,0 0 0,0 0 0,0 0 0,0 0 0,0 0 0,0 0-1,0 0 1,0 0 0,0 0 0,0 1 0,0-1 0,0 0 0,0 0 0,0 0 0,0 0 0,0 0 0,0 0 0,0 0 0,0 0 0,0 0 0,0 0 0,0 0 0,0 0 0,0 1 0,0-1 0,2-19 278,-20-230-27,16 241-202,-1 9 63,-2 15 73,-18 226-58,23-223-130,1-17 0,-1-1 0,0 1 0,0-1 0,0 0 0,0 1 0,0-1 0,0 1 0,0-1 0,0 0 0,-1 1 0,1-1 0,-1 0 0,0 3 0,2-4 66,-1 0-94,0 0-1,0 0 1,1 0-1,-1 0 0,0 0 1,0 0-1,1 0 0,-1 0 1,0 0-1,0 0 1,1 0-1,-1 0 0,0 0 1,0 0-1,0 0 0,1 0 1,-1 0-1,0-1 1,0 1-1,1 0 0,-1 0 1,0 0-1,0 0 0,0 0 1,0-1-1,1 1 0,-1 0 1,0 0-1,0 0 1,0 0-1,0-1 0,0 1 1,0 0-1,0 0 0,1-1 1,-1 1-1,0 0 1,0 0-1,0 0 0,0-1 1,0 1-1,0 0 0,0 0 1,0-1-1,0 1 1,0 0-1,0 0 0,0-1 1,0 1-1,-1 0 0,1 0 1,0-1-1,7-35-4042,-3 21 1104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33:18.608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108 276 4082,'-4'4'743,"0"0"1,-1 0-1,0-1 0,0 0 0,-8 5 1,11-7-616,1-1 0,0 0 1,0 1-1,0-1 0,-1 0 0,1 1 1,0-1-1,0 0 0,-1 0 0,1 0 1,0 0-1,-1 0 0,1 0 0,0 0 1,0-1-1,-1 1 0,1 0 1,0-1-1,0 1 0,0-1 0,0 1 1,-1-1-1,1 0 0,0 0 0,0 1 1,0-1-1,0 0 0,0 0 0,-1-2 1,1 1-91,0 0 0,-1 0-1,1 0 1,0 0 0,0 0 0,1 0 0,-1 0 0,0 0 0,1-1 0,-1 1 0,1 0 0,0-1 0,0 1 0,0 0-1,0 0 1,0-1 0,0 1 0,1 0 0,-1-1 0,1 1 0,0 0 0,-1 0 0,1 0 0,0 0 0,0 0 0,1 0-1,-1 0 1,0 0 0,1 0 0,-1 0 0,3-2 0,2-3-27,1 0 0,0 0 0,1 0 1,-1 1-1,1 0 0,13-7 0,-15 10-13,-1 0 1,1 1-1,0-1 0,0 1 1,0 0-1,0 1 1,0 0-1,0 0 0,0 0 1,1 1-1,-1-1 0,0 2 1,0-1-1,1 1 0,-1 0 1,9 2-1,-12-2 0,1 1 1,-1-1-1,1 1 0,-1 0 1,0 0-1,0 0 0,0 1 0,0-1 1,0 1-1,0-1 0,-1 1 0,1 0 1,-1 0-1,0 0 0,0 0 0,0 1 1,0-1-1,-1 1 0,1-1 0,-1 1 1,0-1-1,0 1 0,0 0 0,0-1 1,-1 1-1,1 0 0,-1 0 0,0 0 1,-1 4-1,-1 8 8,0 0 0,-1 0 0,0 0 0,-2-1 0,0 1 0,0-1-1,-2-1 1,0 1 0,0-1 0,-13 18 0,-13 15 23,-59 64 0,88-106-24,-2 1 0,1-1 0,-1 0 1,0-1-1,-8 6 0,13-9-5,1-1 1,-1 1-1,0 0 1,0-1-1,0 1 1,0-1-1,0 1 1,0-1-1,0 0 1,0 1-1,0-1 1,0 0-1,0 0 1,-1 0-1,1 0 1,0 0-1,0 0 0,0 0 1,0 0-1,0 0 1,0 0-1,0 0 1,0-1-1,0 1 1,0-1-1,0 1 1,0-1-1,0 1 1,0-1-1,0 1 1,0-1-1,0 0 1,0 1-1,1-1 0,-1 0 1,0 0-1,0 0 1,1 1-1,-1-1 1,0-2-1,0 2-3,1 0-1,-1 0 1,1 0-1,-1 0 0,1 0 1,-1 0-1,1-1 1,0 1-1,0 0 1,0 0-1,-1 0 1,1-1-1,0 1 0,0 0 1,1 0-1,-1 0 1,0-1-1,0 1 1,1 0-1,-1 0 0,0 0 1,1 0-1,-1-1 1,1 1-1,0 0 1,-1 0-1,1 0 0,0 0 1,0-1-1,1 2 6,-1-1-1,1 0 0,-1 0 0,1 0 1,0 1-1,-1-1 0,1 1 1,0-1-1,-1 1 0,1 0 0,0-1 1,-1 1-1,1 0 0,0 0 1,0 0-1,-1 0 0,1 1 0,0-1 1,-1 0-1,1 1 0,0-1 1,2 2-1,42 21 20,-38-18-42,1 0 0,0 0-1,1-1 1,-1 0 0,1-1-1,12 3 1,-17-7-176,0 1 0,0-1 0,-1 1 0,1-2 0,0 1 0,0 0 0,-1-1-1,1 0 1,-1 0 0,1 0 0,-1-1 0,0 1 0,0-1 0,0 0 0,7-7 0,-1 2-969,10-9-1457</inkml:trace>
  <inkml:trace contextRef="#ctx0" brushRef="#br0" timeOffset="473.04">528 169 5907,'-7'-2'4490,"7"3"-4404,-11 12 1402,-12 27-1779,18-31 806,0 4-436,-1-1-1,1 1 1,1 0 0,1 0-1,-1 0 1,2 0 0,-1 16 0,1-5-18,1 0 0,2 0 1,4 31-1,-4-45-53,2 1-1,-1 0 1,2-1 0,-1 1-1,1-1 1,1 0 0,0 0-1,0 0 1,1-1 0,7 9-1,-10-15-10,-1 0 0,0 0 0,1-1 0,-1 1 0,1-1-1,0 0 1,-1 0 0,1 0 0,0 0 0,0 0 0,1-1-1,-1 1 1,0-1 0,1 0 0,-1 0 0,0 0-1,1 0 1,-1-1 0,1 1 0,-1-1 0,1 0 0,0 0-1,-1 0 1,1 0 0,-1-1 0,1 0 0,-1 1 0,0-1-1,1-1 1,-1 1 0,0 0 0,1-1 0,-1 0-1,4-2 1,-3 1 9,1-1 0,-1 0 0,1 0 0,-1 0-1,0 0 1,-1 0 0,1-1 0,-1 0 0,0 0 0,0 0-1,-1 0 1,1 0 0,-1 0 0,0-1 0,0 1-1,-1-1 1,0 0 0,0 1 0,0-1 0,-1 0 0,1 0-1,-1 1 1,-1-1 0,1 0 0,-1 1 0,0-1-1,0 0 1,-1 1 0,0-1 0,0 1 0,0-1 0,-1 1-1,1 0 1,-1 0 0,0 0 0,-1 1 0,1-1 0,-1 1-1,0 0 1,0 0 0,0 0 0,-1 0 0,-8-5-1,9 7-2,1 0 0,0 1 0,-1 0 1,1 0-1,-1 0 0,1 0 0,-1 0 0,0 1 0,1-1 0,-1 1 0,1 0 0,-1 0 0,0 1 0,1-1 0,-1 1 0,0 0 0,1 0 0,-1 0 0,1 0 0,0 0 0,-1 1 0,1 0 0,0 0 0,0-1 0,0 2 0,0-1 0,0 0 0,1 1 0,-5 4 0,4-4-97,0 0 1,0 0-1,0 0 1,1 0-1,-1 1 1,1-1-1,0 1 0,0 0 1,0-1-1,0 1 1,1 0-1,0 0 1,0 0-1,0 1 0,0-1 1,0 0-1,1 0 1,0 0-1,0 0 0,0 1 1,0-1-1,1 0 1,0 0-1,-1 0 1,4 7-1,10 13-1918,2-1-994</inkml:trace>
  <inkml:trace contextRef="#ctx0" brushRef="#br0" timeOffset="840.01">927 507 7491,'0'4'737,"-4"7"287,0 10-95,0 3-305,2-4-160,2-2-320,-7 7-16,5-7-64,0 1-64,-2-7 0,2-4-16,-4 1 16,4-5-304,0-4-272,4-4-673,4-1-800,8-18-1040</inkml:trace>
  <inkml:trace contextRef="#ctx0" brushRef="#br0" timeOffset="1363.06">1320 109 5426,'-10'-3'748,"-1"0"-1,1 0 0,0 1 1,-1 0-1,-16-1 0,21 3-578,0 1 0,0 0 0,0 0 1,0 0-1,0 0 0,0 1 0,1 0 0,-1 1 0,0-1 1,-8 7-1,7-6-99,1 1 0,0 0-1,0 1 1,1 0 0,-1 0 0,1 0 0,0 0 0,0 1 0,-4 6 0,7-8-39,0 0 1,0 0 0,0 1-1,1-1 1,-1 1 0,1-1-1,0 1 1,0-1 0,1 1 0,-1 0-1,1 0 1,0-1 0,0 1-1,1 0 1,1 5 0,-2-6-40,1-1 0,-1 1 0,1-1 0,1 1 0,-1-1 0,0 0 0,1 1 0,-1-1 0,1 0 0,0 0 0,0 0 0,0 0 0,1-1 0,-1 1 0,1 0 0,-1-1 0,1 0 0,0 1 0,0-1 0,0 0 0,0-1 1,0 1-1,1 0 0,-1-1 0,1 0 0,-1 0 0,0 0 0,5 1 0,-4-2-2,0 0 1,0 0-1,0 0 1,0 0-1,1-1 1,-2 0-1,1 1 0,0-2 1,0 1-1,0 0 1,0-1-1,-1 1 1,1-1-1,0 0 1,-1 0-1,0-1 0,0 1 1,1-1-1,-1 0 1,-1 1-1,1-1 1,0-1-1,-1 1 1,4-6-1,1-2 9,-1-1 0,-1 0 0,7-22-1,-10 30 11,-1-1 0,0 0 0,0 1 0,0-1 0,0 0 0,-1 0 0,0 0 0,0 0 0,0 1-1,-1-1 1,0 0 0,1 0 0,-3-5 0,3 10 7,-1 0 0,1 0 0,0 0-1,-1 0 1,1 0 0,0 0 0,-1 0 0,1 0-1,0 0 1,-1 1 0,1-1 0,0 0 0,-1 0-1,1 0 1,0 0 0,0 0 0,-1 1 0,1-1 0,0 0-1,0 0 1,-1 1 0,1-1 0,0 0 0,0 0-1,0 1 1,-1-1 0,1 0 0,0 0 0,0 1 0,0-1-1,0 0 1,0 1 0,0-1 0,0 0 0,0 1-1,0-1 1,-1 0 0,1 1 0,0-1 0,1 1-1,-9 17 39,3-4-32,1 1-1,1 0 1,0 0 0,1 0 0,0 23-1,7 84 25,0-24-62,-5-87 224,0-4-1587,7-16-2220,1-1 563</inkml:trace>
  <inkml:trace contextRef="#ctx0" brushRef="#br0" timeOffset="1786.42">1418 195 6691,'0'2'249,"0"1"0,-1-1-1,0 1 1,1 0 0,-1-1 0,0 1-1,0-1 1,-1 0 0,1 1 0,0-1 0,-3 3-1,-8 16 577,8-6-689,1 0 0,0 0 1,1 1-1,1-1 0,0 1 1,1-1-1,0 0 0,2 1 0,0-1 1,0 1-1,6 15 0,-6-25-118,0-1-1,0 1 1,0-1-1,1 0 0,0 1 1,0-1-1,1 0 1,-1-1-1,1 1 1,0-1-1,0 1 1,6 3-1,-8-6-14,1 0 0,0 0 0,0 0 0,0 0 1,0-1-1,0 1 0,0-1 0,0 0 0,0 1 0,1-2 0,-1 1 1,0 0-1,1-1 0,-1 1 0,1-1 0,-1 0 0,1 0 0,-1 0 1,0-1-1,1 1 0,-1-1 0,4-1 0,1-1 5,-1 0 1,1 0-1,-1-1 0,1 0 0,-1 0 1,0-1-1,-1 0 0,1 0 1,-1 0-1,0-1 0,0 0 0,-1 0 1,0-1-1,0 0 0,0 0 0,-1 0 1,0 0-1,0 0 0,-1-1 1,0 0-1,0 0 0,-1 0 0,0 0 1,-1 0-1,1 0 0,-2 0 1,1-1-1,-1 1 0,0 0 0,-1 0 1,0-1-1,0 1 0,-1 0 0,0 0 1,0 0-1,-1 0 0,0 0 1,-4-7-1,4 8 7,0 0 0,0-1 0,-1 2-1,0-1 1,-1 0 0,1 1 0,-1 0 0,-1 0 0,1 0 0,-1 1 0,0 0 0,0 0 0,0 0 0,-1 1-1,0 0 1,-8-4 0,12 7-20,0 0-1,0 1 1,0-1-1,1 1 0,-1 0 1,0 0-1,0 0 1,0 0-1,1 0 1,-1 1-1,0-1 0,0 1 1,1 0-1,-1 0 1,0 0-1,1 0 1,-1 0-1,1 0 0,-1 1 1,1-1-1,0 1 1,-1 0-1,1 0 1,0 0-1,0 0 1,0 0-1,1 0 0,-1 0 1,0 1-1,-1 3 1,-1-1-244,1 0 0,0 0 0,1 0-1,-1 0 1,1 1 0,0-1 0,0 1 0,1-1 0,0 1 0,0 0 0,0-1 0,0 1 0,1 0 0,0 6 0,6 8-2435</inkml:trace>
  <inkml:trace contextRef="#ctx0" brushRef="#br0" timeOffset="2192.46">1778 85 6115,'-1'3'137,"-1"-1"1,0 0-1,1 1 0,-1-1 1,1 1-1,0 0 1,0-1-1,0 1 0,0 0 1,0 0-1,1-1 1,-1 1-1,1 0 1,0 0-1,0 0 0,0 0 1,0 0-1,0 0 1,1-1-1,-1 1 0,1 0 1,0 0-1,0 0 1,0-1-1,0 1 0,0 0 1,0-1-1,3 4 1,-3-4-120,1 0 0,-1 0 1,0 0-1,0 0 0,1 0 1,-1 0-1,1 0 0,-1-1 1,1 1-1,0-1 0,0 1 1,0-1-1,-1 0 0,1 0 1,1 0-1,-1 0 0,0 0 1,0 0-1,0 0 0,0-1 1,1 1-1,-1-1 0,0 1 1,0-1-1,1 0 1,-1 0-1,0 0 0,1 0 1,-1-1-1,0 1 0,1-1 1,-1 1-1,0-1 0,0 0 1,0 0-1,4-2 0,-1 0-4,0-1-1,-1 1 0,1-1 0,-1 0 1,0-1-1,0 1 0,-1-1 1,1 0-1,-1 1 0,0-2 0,-1 1 1,1 0-1,1-6 0,-3 9 10,0 0-1,-1 0 1,1 0 0,-1 0-1,1-1 1,-1 1-1,0 0 1,0 0-1,0 0 1,0-1-1,0 1 1,-1 0 0,1 0-1,-1 0 1,1 0-1,-1 0 1,0 0-1,0 0 1,0 0-1,0 0 1,0 0 0,0 0-1,-1 1 1,1-1-1,0 0 1,-1 1-1,1-1 1,-1 1-1,0-1 1,0 1 0,1 0-1,-1 0 1,0 0-1,0 0 1,0 0-1,0 0 1,-4-1-1,3 2-1,-1-1-1,1 1 0,-1-1 0,1 1 1,0 0-1,-1 0 0,1 0 1,-1 1-1,1-1 0,0 1 0,-1 0 1,1 0-1,0 0 0,0 0 0,0 0 1,0 1-1,0 0 0,0-1 0,0 1 1,0 0-1,-2 3 0,2-3-132,1 0-1,0 0 1,-1 0 0,1 1-1,0-1 1,0 1-1,0-1 1,1 1 0,-1 0-1,1 0 1,-1-1-1,1 1 1,0 0 0,0 0-1,0 0 1,1 0-1,-1 1 1,1-1 0,0 0-1,-1 0 1,1 0-1,1 0 1,-1 4 0,7 12-1967</inkml:trace>
  <inkml:trace contextRef="#ctx0" brushRef="#br0" timeOffset="2573.27">2159 0 7363,'-19'30'3087,"7"-5"-2177,-15 44 0,7-15-452,-14 27 103,3-12-210,4 1 0,-28 108 1,42-129-370,-24 58 1,36-102 4,-5 14-580,14-28-1265,11-13 61,-3 8-569,1-1-1217</inkml:trace>
  <inkml:trace contextRef="#ctx0" brushRef="#br0" timeOffset="2998.37">2200 533 5779,'-1'1'191,"0"0"0,0 0 0,0-1 1,0 1-1,0 0 0,0 0 0,0 0 1,1 0-1,-1 0 0,0 0 0,1 0 0,-1 0 1,1 1-1,-1-1 0,1 0 0,-1 0 1,1 0-1,0 1 0,0-1 0,-1 0 1,1 0-1,0 1 0,0-1 0,1 2 0,1 35 432,-2-37-563,1 6 36,4 30 186,-5-36-265,0 0-1,0 0 1,0 0 0,1 0 0,-1 0 0,0 0 0,0 0 0,1 0-1,-1 0 1,1 0 0,-1 0 0,1 0 0,-1 0 0,1 0 0,0-1-1,-1 1 1,1 0 0,0 0 0,0-1 0,0 1 0,0 0 0,-1-1-1,1 1 1,0-1 0,0 1 0,2 0 0,2-2-2,0 1 1,0-1-1,0 0 0,-1-1 1,1 1-1,0-1 0,0 0 1,-1 0-1,1 0 0,-1-1 1,0 1-1,1-1 0,-1 0 1,-1-1-1,1 1 0,0 0 1,-1-1-1,0 0 0,1 0 1,-2 0-1,1 0 0,0-1 1,-1 1-1,0-1 0,0 0 1,2-7-1,-2 9 6,-1-1 1,0 0-1,0 1 0,0-1 1,-1 0-1,1 0 1,-1 0-1,0 0 1,0 1-1,-1-1 0,1 0 1,-1 0-1,1 0 1,-1 0-1,0 1 0,-1-1 1,1 1-1,-1-1 1,1 1-1,-1-1 0,0 1 1,0 0-1,-1-1 1,1 1-1,-1 1 0,1-1 1,-1 0-1,0 1 1,0-1-1,0 1 0,0 0 1,-1 0-1,1 0 1,-6-2-1,5 3-1,0 0 0,0 1 1,0 0-1,1 0 0,-1 0 0,0 0 0,0 0 0,0 1 1,0 0-1,1 0 0,-1 0 0,0 0 0,1 0 0,-1 1 1,1 0-1,-1 0 0,-3 2 0,1 0-217,-1 0-1,1 0 1,0 1-1,0 0 1,0 0-1,1 1 1,-9 11 0,8-7-1420,3 0-848</inkml:trace>
  <inkml:trace contextRef="#ctx0" brushRef="#br0" timeOffset="3375.21">2537 567 9700,'-4'0'3810,"8"-4"-3105,0 6-561,-2-2 16,2-8-160,-1 8-112,-6-2-177,-7 2-4129,-10 12-704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33:14.196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0 543 6611,'19'-27'4281,"6"-11"-3973,-6 15-118,-2-1-1,0-1 1,-2 0 0,0-1 0,13-36 0,-20 42-126,-1-1 1,0 0-1,-2-1 0,0 1 1,-2-1-1,0 0 0,-1-40 1,-7 38 190,1 19-4,1 17-15,-6 69-133,2-17-33,0 95-1,8 131-58,-2-279-10,0 1 0,-1-1-1,0 0 1,0 1 0,-1-1 0,-9 19-1,11-28 4,-1-1 0,1 1-1,-1-1 1,1 0 0,-1 0-1,0 1 1,1-1 0,-1 0-1,0 0 1,0-1 0,0 1-1,0 0 1,0-1 0,0 1 0,0-1-1,0 0 1,0 1 0,0-1-1,0 0 1,-2-1 0,-4 2 15,0-1 1,1-1 0,-1 1 0,-9-3-1,17 3-13,0 0 0,0 0 1,0 0-1,0 0 0,0-1 0,0 1 0,0 0 0,0 0 0,0 0 0,0 0 0,0 0 0,0 0 0,0 0 0,0-1 0,0 1 0,0 0 0,0 0 0,0 0 0,0 0 0,0 0 0,0 0 0,0 0 0,0-1 0,0 1 0,0 0 0,0 0 0,0 0 0,0 0 0,0 0 0,0 0 0,0 0 0,0 0 0,0-1 1,-1 1-1,1 0 0,0 0 0,0 0 0,0 0 0,0 0 0,0 0 0,0 0 0,0 0 0,0 0 0,0 0 0,-1 0 0,1 0 0,0 0 0,0 0 0,0 0 0,0 0 0,0 0 0,-1 0 0,21-4 15,36 2-57,-38 3 16,1-1-104,1 2 0,-1 0 1,26 7-1,-43-9-160,1 0 1,0 0-1,0 0 0,0 0 1,0 0-1,0-1 1,-1 1-1,1-1 1,0 0-1,0 0 0,-1 0 1,1 0-1,0 0 1,-1-1-1,0 1 1,1-1-1,-1 1 0,0-1 1,1 0-1,-1 0 1,0 0-1,-1 0 1,3-4-1,-3 5 148,23-22-4805</inkml:trace>
  <inkml:trace contextRef="#ctx0" brushRef="#br0" timeOffset="503.29">549 156 7331,'-4'1'190,"0"0"-1,0 0 0,0 0 1,0 0-1,0 0 0,0 1 1,0 0-1,0 0 0,0 0 1,1 0-1,-1 0 0,1 1 1,0 0-1,-1 0 0,1 0 1,0 0-1,1 0 0,-1 0 0,1 1 1,-1-1-1,1 1 0,-2 4 1,-5 9-8,2 0 1,0 0 0,-9 33-1,9-23-64,1 0-1,2 0 1,0 1-1,2 0 0,1 0 1,2-1-1,0 1 0,6 30 1,-6-52-119,1 0-1,-1 0 1,1 0 0,0 0-1,1-1 1,0 1 0,-1-1-1,2 1 1,-1-1 0,0 0-1,1 0 1,0 0 0,0-1-1,1 0 1,-1 0 0,1 0-1,0 0 1,0 0 0,0-1-1,1 0 1,-1 0 0,1-1-1,11 4 1,-11-4-3,1-1-1,0 0 1,-1 0-1,1-1 1,0 0 0,0 0-1,-1-1 1,1 0 0,0 0-1,-1 0 1,1-1-1,-1 0 1,1 0 0,-1 0-1,0-1 1,0 0 0,0-1-1,0 1 1,-1-1 0,1 0-1,7-8 1,-7 6 11,-1 1 1,1-2-1,-2 1 0,1 0 1,0-1-1,-1 0 0,-1 0 1,1 0-1,2-10 1,-4 14-4,-1-1 1,-1 1 0,1-1 0,0 1 0,-1-1-1,1 1 1,-1-1 0,0 1 0,-1-1 0,1 0 0,0 1-1,-1-1 1,0 1 0,0-1 0,0 1 0,0 0-1,-1-1 1,1 1 0,-1 0 0,0 0 0,0 0 0,0 0-1,-4-5 1,2 5-17,1 0 0,-1 1 0,1-1 0,-1 1 0,0 0 0,0 0 0,0 1 0,0-1 0,0 1 0,-1-1 0,1 1 0,0 1 0,-1-1 0,1 1 0,0-1 0,-1 1 0,1 0 0,-1 1 0,1-1 0,0 1 0,-1 0 0,1 0 0,0 0 0,0 1 0,0-1 0,0 1 0,0 0 0,0 0 0,0 1 0,1-1 0,-1 1 0,1 0 0,-1 0 0,1 0 0,0 0 0,0 0 0,1 1 0,-1-1 0,1 1 0,-1 0 0,1 0 0,0 0 0,-1 5 0,2-6-201,1 0 0,0 0 0,0 0-1,0 0 1,0 0 0,0 0 0,1 0 0,-1-1 0,1 1 0,0 0-1,0 0 1,0 0 0,0-1 0,0 1 0,0-1 0,1 1-1,0-1 1,-1 1 0,1-1 0,0 0 0,0 0 0,0 1 0,0-2-1,1 1 1,-1 0 0,0 0 0,4 1 0,22 9-4984</inkml:trace>
  <inkml:trace contextRef="#ctx0" brushRef="#br0" timeOffset="837.33">959 569 7427,'-3'5'432,"1"0"0,0 0 0,0 1 0,0-1-1,-1 9 1,3-12-229,-8 36 263,3-1 0,1 1 0,1 58 1,-1-75-724,8-37-3165,3-9 802,5-4-1230</inkml:trace>
  <inkml:trace contextRef="#ctx0" brushRef="#br0" timeOffset="1293.18">987 140 5811,'-1'0'182,"1"0"1,-1 0 0,0 0 0,0 0 0,0 0 0,0 0-1,0 0 1,0 1 0,1-1 0,-1 0 0,0 0 0,0 1-1,0-1 1,1 1 0,-1-1 0,0 1 0,0-1 0,1 1-1,-1-1 1,1 1 0,-1 0 0,0-1 0,0 2 0,17 6 1435,38-1-1381,-39-8-211,1-1 0,-1-1 0,1 0 0,-1-1 1,29-12-1,27-6 27,-70 22-49,0 0 0,0 0 0,0-1 0,0 1 0,0 0 0,0 0 0,0 0 1,0 0-1,0 1 0,0-1 0,0 0 0,0 0 0,0 1 0,-1-1 0,1 0 0,0 1 0,0-1 0,0 1 0,0-1 0,0 1 0,0-1 0,-1 1 0,1 0 0,0-1 0,0 2 0,1 1 25,-1-1-1,1 1 1,-1-1-1,0 1 1,0-1-1,0 1 1,-1-1 0,1 1-1,0 4 1,0 7 121,0 0-1,-3 26 1,2-39-149,-7 102 319,2-29-230,-20 113 1,25-185-149,-2-15-4499,0 0 816</inkml:trace>
  <inkml:trace contextRef="#ctx0" brushRef="#br0" timeOffset="1622.46">1121 386 3858,'-4'-2'6115,"6"4"-5427,10 3-288,3-5-176,7 4-208,11-8-16,-6 4-144,6-11-192,2 0-1025,-13 0-512,3-6-2320</inkml:trace>
  <inkml:trace contextRef="#ctx0" brushRef="#br0" timeOffset="2111.63">1477 190 4898,'-1'0'142,"1"-1"0,0 1 0,-1 0 0,-8 4 3973,9-3-3974,7 11 1209,4 5-1091,-1-1-192,0 0 1,1-1 0,0-1-1,20 19 1,12 17-17,-38-44-51,-1 0 1,0-1-1,-1 1 1,0 1-1,0-1 0,0 0 1,0 1-1,-1-1 1,0 1-1,-1 0 1,0 0-1,0 0 0,0 0 1,-1-1-1,0 13 1,-1-15-3,1 1 0,-1 0 0,-1-1 0,1 1-1,-1-1 1,0 1 0,0-1 0,0 1 0,0-1 0,-1 0 0,0 0 0,0-1 0,0 1 0,0 0 0,0-1 0,-1 0 0,1 0 0,-1 0 0,0 0 0,0 0 0,0-1 0,-7 3 0,7-4 6,1 0 0,-1 0 0,1 0 0,-1-1 0,1 1 0,-1-1 0,0 0-1,1 0 1,-1-1 0,1 1 0,-1-1 0,1 1 0,-1-1 0,1 0 0,-1 0 0,1-1 0,0 1 0,-6-4 0,7 4 8,0 0 0,0 0 0,0-1 0,1 1 1,-1 0-1,0-1 0,1 1 0,-1-1 0,1 1 0,-1-1 1,1 0-1,0 1 0,0-1 0,0 0 0,0 0 0,0 0 1,0 0-1,1 0 0,-1 0 0,0 0 0,1 0 1,0 0-1,-1 0 0,1-1 0,0 1 0,0 0 0,0 0 1,1 0-1,-1 0 0,0 0 0,2-4 0,6-11 6,2 0 0,0 0 0,1 1 0,0 0 0,1 1 0,26-25 0,-23 25-13,0-1-1,-1 0 0,-1-1 1,-1-1-1,15-27 0,-26 42 0,0 1 0,0-1 0,0 0 0,-1 1 0,1-1 0,-1 0 0,0 0 0,0 1 0,0-1 0,0 0 0,0 0 0,0 1-1,-1-1 1,0 0 0,1 1 0,-1-1 0,0 0 0,0 1 0,0-1 0,-1 1 0,1 0 0,-1-1 0,1 1 0,-1 0 0,0 0 0,0 0 0,0 0 0,0 0-1,0 0 1,-4-2 0,3 2 2,-1-1-1,1 1 1,-1 0-1,0 0 1,0 0-1,0 0 1,0 1-1,0 0 1,0-1-1,0 2 1,0-1-1,-1 0 1,1 1-1,0 0 1,0 0-1,-1 0 1,1 0-1,0 1 1,-8 2-1,6-1-121,0 0 0,0 1 0,1 0 0,0 0 0,-1 1 0,1-1 0,0 1 0,1 0 0,-1 0 0,1 1 0,0 0 0,-6 7 0,8-9 12,1-1-1,-1 1 1,1 0-1,0-1 1,0 1-1,0 0 0,1 0 1,-1 0-1,1-1 1,-1 1-1,1 0 1,0 0-1,0 0 1,0 0-1,0 0 0,1 0 1,-1 0-1,1-1 1,0 1-1,0 0 1,0 0-1,0-1 1,0 1-1,0 0 0,1-1 1,-1 1-1,1-1 1,0 0-1,3 4 1,17 15-3970</inkml:trace>
  <inkml:trace contextRef="#ctx0" brushRef="#br0" timeOffset="2521.6">1853 110 4146,'-2'2'313,"1"0"0,-1-1 0,0 1 0,1 0 0,-1 0 0,1 1 0,0-1 0,0 0 0,0 0 0,0 1 0,0-1 0,0 0 0,1 1 0,-1-1-1,1 4 1,-1-3-242,1 0-1,0 0 0,0 0 0,1 0 1,-1 0-1,1 0 0,0 0 1,-1 0-1,1 0 0,0 0 0,1 0 1,-1-1-1,0 1 0,1 0 0,0-1 1,0 1-1,3 3 0,-4-4-53,1-1 0,-1 1-1,1-1 1,0 1 0,0-1 0,-1 0-1,1 0 1,0 1 0,0-1 0,0-1-1,0 1 1,0 0 0,4 0 0,-4-1-1,-1 0 1,1 0-1,0 0 1,-1-1-1,1 1 1,0-1 0,-1 1-1,1-1 1,-1 1-1,1-1 1,-1 0-1,1 0 1,-1 0-1,0 0 1,0 0-1,1 0 1,-1 0 0,0-1-1,2-1 1,0 0 22,0 0 1,-1 0 0,1 0 0,-1 0-1,1 0 1,-1 0 0,0-1 0,0 1-1,-1-1 1,1 0 0,-1 1 0,1-1-1,-1 0 1,0 0 0,-1 0 0,1 0-1,-1 0 1,0 0 0,0 0 0,0 0-1,0 0 1,-1 0 0,1 0 0,-1 0-1,0 0 1,0 1 0,-1-1-1,-2-6 1,3 9-30,0-1-1,-1 1 1,1 0 0,0 0-1,-1-1 1,1 1-1,-1 0 1,1 0 0,-1 1-1,1-1 1,-1 0 0,0 0-1,1 1 1,-1-1-1,0 1 1,0-1 0,1 1-1,-1 0 1,0 0-1,0 0 1,0 0 0,1 0-1,-1 0 1,0 0-1,0 1 1,0-1 0,1 0-1,-1 1 1,0 0-1,1-1 1,-1 1 0,0 0-1,1 0 1,-3 1-1,-1 1-39,0 0 0,0 0-1,0 1 1,1 0-1,-1 0 1,1 0 0,0 0-1,0 0 1,-5 8-1,7-8-200,1-1-1,-1 1 1,1 0-1,0-1 0,0 1 1,0 0-1,0 0 1,1 0-1,-1 5 1,4 12-1906</inkml:trace>
  <inkml:trace contextRef="#ctx0" brushRef="#br0" timeOffset="2873.64">2201 1 7587,'-1'5'738,"0"1"0,0-1 0,0 0 0,-1 1 0,-3 7 0,-28 59-95,24-54-212,-26 53 86,-101 228 681,78-160-950,45-107-344,60-84-5509,-23 27 1873</inkml:trace>
  <inkml:trace contextRef="#ctx0" brushRef="#br0" timeOffset="3225.68">2166 503 3602,'-2'3'494,"0"0"1,1 1-1,-1-1 1,1 1-1,0 0 1,0-1 0,0 1-1,0 0 1,1-1-1,0 1 1,0 8-1,0-10-453,1 0 0,-1-1 0,1 1-1,0 0 1,0 0 0,0-1-1,0 1 1,0 0 0,0-1 0,1 1-1,-1-1 1,1 1 0,-1-1-1,1 0 1,-1 1 0,1-1-1,-1 0 1,1 0 0,0 0 0,0-1-1,0 1 1,0 0 0,-1-1-1,5 2 1,0-1 13,0 0 0,0 0 0,0 0 0,0-1 0,0 0 0,0 0 0,0 0 0,0-1 0,-1 0 1,1 0-1,0 0 0,0-1 0,0 0 0,7-3 0,-9 3-25,0 0-1,-1 0 1,1-1 0,0 1 0,-1-1 0,0 1 0,0-1 0,1 0 0,-2 0 0,1-1-1,0 1 1,-1 0 0,1-1 0,-1 0 0,0 1 0,0-1 0,-1 0 0,1 0 0,-1 0-1,0 0 1,1-6 0,-2 8 13,0 0 0,0 0 0,0 0 0,0 0 0,-1-1 0,1 1 0,-1 0 1,0 0-1,1 0 0,-1 0 0,0 0 0,0 0 0,-1 0 0,1 0 0,0 1 0,0-1 0,-1 0 0,1 1 0,-1-1 0,0 1 0,1-1 0,-1 1 0,0 0 0,0 0 0,0 0 0,-4-2 0,2 1 8,-1 0 0,1 0-1,-1 0 1,0 1-1,0 0 1,0 0 0,0 0-1,0 1 1,0-1-1,-9 1 1,6 2-20,0-1 0,1 1 0,-1 1 0,1-1 0,-1 1 0,1 1 0,0-1 0,0 1 0,0 1 0,1-1 1,-11 10-1,13-10-185,-1 0 0,2 1 1,-1 0-1,0-1 0,1 1 0,-6 11 1,7-12-288,1 1 0,-1-1 0,1 1 0,0-1 0,0 1 0,0 0 1,0 0-1,1-1 0,0 7 0,3 7-4640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34:47.520"/>
    </inkml:context>
    <inkml:brush xml:id="br0">
      <inkml:brushProperty name="width" value="0.05" units="cm"/>
      <inkml:brushProperty name="height" value="0.05" units="cm"/>
      <inkml:brushProperty name="color" value="#0000FF"/>
    </inkml:brush>
  </inkml:definitions>
  <inkml:trace contextRef="#ctx0" brushRef="#br0">586 774 6579,'-17'-2'0,"21"-3"-752,11-4-449,28-12 721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1:26.996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106 2 3938,'-3'-1'175,"-1"1"1,0 0-1,1 0 0,-1 0 1,0 0-1,1 0 0,-1 1 1,1-1-1,-1 1 0,-6 2 1,7 1 93,-1-1 0,1 1 1,0 0-1,0 0 1,0 0-1,1 0 0,-1 1 1,1-1-1,0 1 1,-2 8-1,-3 5-205,1 0 1,-4 25-1,8-34-30,1 1 1,0 0-1,1 0 0,0 0 1,0 0-1,1 0 0,0-1 1,1 1-1,0 0 0,7 17 1,-6-19-16,1-1 0,0 0 0,0-1-1,1 1 1,-1-1 0,2 0 0,-1 0 0,1 0 0,0-1 0,0 1 0,0-2 0,1 1 0,-1-1 0,10 5-1,-1-2-2,0 0-1,0-1 0,1-1 1,-1 0-1,1-1 1,0-1-1,30 2 0,-22-4 11,0-2 1,0 0-1,0-2 0,40-9 0,-31 5-11,-16 3-8,1 0 0,-2-1 0,27-10 0,27-15 33,135-38 0,-150 52-30,-29 9 3,43-4 0,-18 4-7,-37 4-3,1 2 0,0 0 0,0 0 0,0 2 1,0-1-1,-1 2 0,1 0 0,0 1 0,-1 1 0,0 0 0,15 6 0,-12-2 5,-1 0 0,0 1 0,0 1 0,-1 0 0,0 1 0,-1 0 0,0 2 1,17 19-1,-28-29-1,0 0 0,-1 1-1,1-1 1,-1 0 0,0 1 0,0 0 0,0-1 0,0 1 0,0 0 0,-1 0 0,0 0 0,0 0 0,0 1 0,0-1 0,-1 0 0,1 0 0,-1 0 0,0 1-1,-1 5 1,1-10 13,-1 0-1,1 0 0,0 0 0,-1 0 0,1 0 0,0 0 1,-1 0-1,1 0 0,0 0 0,-1 0 0,1 0 0,0-1 1,-1 1-1,1 0 0,0 0 0,0 0 0,-1-1 0,1 1 1,0 0-1,0 0 0,0-1 0,-1 1 0,1 0 0,0 0 1,0-1-1,0 1 0,0 0 0,0-1 0,-1 1 0,1 0 1,0-1-1,0 1 0,0 0 0,0-1 0,0 1 0,0-1 1,-10-20 229,8 16-290,1 2 41,0 0 0,1 1 0,-1-1 0,1 1 0,0-1 0,0 0 0,0 1 0,0-1 0,0 1 0,1-1-1,-1 0 1,1 1 0,0-1 0,-1 1 0,3-5 0,17-36-6,-19 42 5,2-4 1,1 1-1,-1-1 1,1 1 0,0 0-1,0 0 1,1 0 0,-1 0-1,8-4 1,45-25-6,-40 24 10,-2 1-8,1 2 1,0 0 0,1 0-1,-1 2 1,1 0 0,31-3-1,2 3 5,54 2 0,4 13 6,-75-6-2,0-2 0,61-2 0,-52-2-21,-17 0 13,0-1 0,33-6 1,6-1-1,-52 9 4,0-1 1,0-1-1,0 0 0,-1-1 1,21-7-1,-20 4 0,3 0 8,0-1-1,-1-1 1,0 0 0,0-1 0,19-16 0,-29 21-8,0 1 0,0 0 0,0 0 0,1 0 0,-1 0 0,1 1 0,0 0 0,0 0 0,0 0 0,0 0 0,0 1 0,6-1 0,-8 1 1,0 1 1,1-1-1,-1 1 0,0-1 1,0 0-1,1-1 0,-1 1 1,0 0-1,4-3 1,-4 2-24,-55 58-6567,38-33 3694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1:34.854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61 22 3458,'-53'-21'6341,"53"21"-6298,-1 0 1,1 0-1,0 0 0,-1 0 0,1 0 1,0 0-1,0 0 0,-1 0 0,1 0 0,0 0 1,0 0-1,-1 0 0,1 0 0,0 0 1,0 1-1,-1-1 0,1 0 0,0 0 1,0 0-1,0 0 0,-1 1 0,1-1 1,0 0-1,0 0 0,0 1 0,0-1 0,-1 0 1,1 0-1,0 0 0,0 1 0,0-1 1,0 0-1,0 1 0,0-1 0,0 0 1,0 0-1,0 1 0,0-1 0,0 0 1,0 0-1,0 1 0,0-1 0,0 1 0,7 18 425,20 24-612,-25-40 245,15 17-57,1 0 0,0-1 0,2-1 0,0-1 0,31 20 1,18 16-17,-42-32-11,1-2 0,44 23 0,1 1 1,74 41-23,-142-81 14,-5-3-8,0 0 1,-1 0-1,1 0 1,0 0-1,0 0 1,-1 0 0,1 0-1,0 1 1,-1-1-1,1 0 1,0 0-1,0 0 1,-1 0-1,1 1 1,0-1-1,0 0 1,0 0 0,-1 0-1,1 1 1,0-1-1,0 0 1,0 0-1,0 1 1,-1-1-1,1 0 1,0 0-1,0 1 1,0-1 0,0 0-1,0 1 1,0-1-1,0 0 1,0 0-1,0 1 1,0-1-1,0 0 1,0 1-1,0-1 1,0 0 0,0 1-1,0-1 1,0 0-1,0 0 1,1 1-1,-1-1 1,0 0-1,0 0 1,0 1-1,0-1 1,1 0 0,-1 0-1,0 1 1,0-1-1,0 0 1,1 0-1,-1 0 1,0 0-1,0 1 1,1-1-1,-1 0 1,0 0-1,0 0 1,1 0 0,-1 0-1,0 0 1,1 0-1,-1 0 1,0 0-1,1 1 1,-8 5 102,1-1-92,-117 114 303,107-101-289,2-1-1,1 2 1,0-1-1,1 2 1,-16 34 0,4-1 91,-59 93 0,73-133 152,17-21-2565,9 1-852,8-6 1195</inkml:trace>
  <inkml:trace contextRef="#ctx0" brushRef="#br0" timeOffset="870.23">962 164 5442,'-14'-1'1205,"-17"2"488,30-1-1657,-1 1 0,1-1 0,0 0 0,0 1 0,0-1 0,0 1 0,0 0-1,0-1 1,0 1 0,0 0 0,0-1 0,0 1 0,0 0 0,0 0 0,0 0-1,1 0 1,-1 0 0,0 0 0,1 0 0,-1 0 0,1 0 0,-1 0 0,0 2 0,-28 57 636,15-24-431,10-28-196,1 1 1,0-1-1,0 1 1,1 0 0,0-1-1,0 1 1,1 0-1,0 9 1,-1 27 148,0-31-149,1 0 1,1 0-1,1 0 1,0 1-1,0-1 1,7 25-1,-3-23-25,1 0 1,0 0-1,2-1 0,-1 0 0,2-1 1,0 0-1,1 0 0,0-1 0,1 0 0,0-1 1,1 0-1,0-1 0,1 0 0,1-1 1,-1 0-1,26 12 0,-10-8 32,53 19-1,-69-29-42,1-1-1,-1 0 1,1-1-1,0 0 1,0-1-1,18-1 1,-26 0-6,4 0 9,-1 0 0,1-1 0,-1 0 0,0-1 1,1 0-1,-1 0 0,0-1 0,0 0 0,-1-1 0,10-5 0,-3-1 8,0-1-1,-1 0 1,0-2-1,-1 1 1,0-2-1,19-25 0,-3-3 35,24-49-1,-47 80-45,-1 0-1,-1 0 1,1-1 0,-2 0 0,0 0 0,0 0 0,1-20 0,-4 23 3,1 0 1,-1 0-1,-1-1 1,0 1-1,0 0 1,0 0-1,-2 0 1,1 0-1,-1 0 1,-6-13-1,-13-23 57,16 31-54,0 1 1,-1 1 0,0-1-1,-1 1 1,0 0-1,-1 0 1,0 1-1,-1 1 1,-14-13 0,5 8 32,-1 1 1,0 1 0,-1 1 0,0 1 0,-43-16 0,49 22-32,0 1 1,-1 0-1,1 2 1,-1 0 0,0 0-1,0 2 1,1 0-1,-1 1 1,0 0 0,-17 4-1,6 1-25,1 1 1,0 1-1,0 1 0,1 2 1,0 0-1,1 2 0,-28 18 0,39-22-95,0 1 0,1 0 0,1 0 0,0 1 0,0 1 0,1 0 0,0 0 0,1 1 0,0 0 0,1 0 0,1 1 0,0 0 0,-8 28 0,13-36 3,-3 7-411,1 1 0,1 0 0,0 1 0,0-1 0,2 0 0,0 1 0,0-1 0,3 25 0,14 18-3679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1:41.603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6 1 1921,'-5'0'0,"7"0"-128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21T01:21:47.988"/>
    </inkml:context>
    <inkml:brush xml:id="br0">
      <inkml:brushProperty name="width" value="0.1" units="cm"/>
      <inkml:brushProperty name="height" value="0.1" units="cm"/>
      <inkml:brushProperty name="color" value="#FF3300"/>
    </inkml:brush>
  </inkml:definitions>
  <inkml:trace contextRef="#ctx0" brushRef="#br0">5787 422 4418,'-4'-9'946,"-4"-4"762,9 19-643,-5-5 77,-1 0-214,10 9-237,-3-7-629,0 1 0,0-1 0,-1 1 0,0 0 0,0-1 0,0 1 0,0 0 0,-1 0 0,1 0 0,-1 0 0,0 5 0,3 22 149,11 75 120,-5-65-201,7 18 10,-12-47-105,0 1 0,0 0 0,-1 0 1,1 21-1,5 22 93,-2-34-72,-4-13-21,-1 1 0,0 0 0,0 0 0,-1 1 1,1 10-1,7 100 162,-12-103-145,0-15-32,2-9-55,1 5-43,0 0-1,-1 0 0,1 1 0,-1-1 0,0 0 1,1 0-1,-1 1 0,1-1 0,-1 0 0,0 1 1,0-1-1,1 0 0,-1 1 0,0-1 0,0 1 1,0 0-1,0-1 0,0 1 0,0 0 0,0-1 1,1 1-1,-1 0 0,0 0 0,0 0 0,-2 0 1,-11-5-2332,5-2 668</inkml:trace>
  <inkml:trace contextRef="#ctx0" brushRef="#br0" timeOffset="644.79">5656 698 3794,'0'0'70,"-1"0"0,1 0 0,-1 0 0,1 0 1,-1-1-1,0 1 0,1 0 0,-1 0 0,1 0 0,-1 0 0,1 0 1,-1 0-1,0 1 0,1-1 0,-1 0 0,1 0 0,-1 0 1,1 0-1,-1 1 0,1-1 0,-1 0 0,1 0 0,-1 1 1,0 0-1,1-1 7,-1 0 1,1 1-1,0-1 1,-1 0-1,1 1 1,-1-1-1,1 0 1,0 0-1,-1 0 1,1 0-1,-1 1 1,1-1-1,-1 0 1,1 0-1,-1 0 1,1 0-1,0 0 1,-1 0-1,-9 2 4352,10-2-4393,16 4 642,-8-3-577,4-1-6,1-1 1,-1 1-1,18-5 1,208-39 133,-191 36-159,-47 8-70,0 0 1,1 0-1,-1 0 1,0 0 0,0 0-1,0 0 1,0 0 0,0 0-1,1 0 1,-1 0-1,0 0 1,0 0 0,0 1-1,0-1 1,0 0-1,0 0 1,0 0 0,1 0-1,-1 0 1,0 0-1,0 0 1,0 1 0,0-1-1,0 0 1,0 0 0,0 0-1,0 0 1,0 0-1,0 1 1,0-1 0,0 0-1,0 0 1,0 0-1,0 0 1,0 0 0,0 1-1,0-1 1,0 0 0,0 0-1,0 0 1,0 0-1,0 0 1,0 1 0,0-1-1,0 0 1,0 0-1,0 0 1,-1 0 0,1 0-1,0 1 1,-2 1 22,3-4-11,-14 1 3,10 0-180,0 0 1,-1 1 0,1-1-1,-1 1 1,1 0-1,0 0 1,-1 0-1,1 0 1,-6 2-1,-35 19-4685,28-10 1360</inkml:trace>
  <inkml:trace contextRef="#ctx0" brushRef="#br0" timeOffset="1124.86">5712 480 3890,'0'-1'72,"0"1"1,-1 0 0,1 0-1,0 0 1,0 0 0,-1 0-1,1 0 1,0-1-1,0 1 1,-1 0 0,1 0-1,0 0 1,0-1 0,-1 1-1,1 0 1,0 0 0,0-1-1,0 1 1,0 0-1,-1 0 1,1-1 0,0 1-1,0 0 1,0-1 0,0 1-1,0 0 1,0 0 0,0-1-1,0 1 1,0 0-1,0-1 1,0 0 0,-1 0 602,-1 6-84,2-3-391,-1 0 1,1 0-1,0 0 1,0 0-1,0 0 1,0 0 0,0 0-1,0 0 1,0 0-1,1 0 1,0 3-1,4 21 106,8 54 319,37 126 0,-37-163-441,-10-29-100,1-1-1,10 26 0,-13-37-77,-1-1-1,1 1 1,-1-1-1,0 1 1,1-1-1,-1 1 1,0 0-1,0-1 1,0 1-1,0-1 1,0 1-1,-1-1 0,1 1 1,0-1-1,-1 1 1,1-1-1,-1 1 1,1-1-1,-1 1 1,0-1-1,0 0 1,-1 3-1,1-2-32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428.821070138889" createdVersion="7" refreshedVersion="7" minRefreshableVersion="3" recordCount="50" xr:uid="{9BB05361-A864-48C9-9673-3B7BF094DC86}">
  <cacheSource type="worksheet">
    <worksheetSource ref="A1:I51" sheet="Base de datos"/>
  </cacheSource>
  <cacheFields count="9">
    <cacheField name="Siniestro" numFmtId="0">
      <sharedItems containsSemiMixedTypes="0" containsString="0" containsNumber="1" containsInteger="1" minValue="1" maxValue="50"/>
    </cacheField>
    <cacheField name="Género del_x000a_ titular" numFmtId="0">
      <sharedItems/>
    </cacheField>
    <cacheField name="Marca del _x000a_vehículo" numFmtId="0">
      <sharedItems count="8">
        <s v="Volkswagen"/>
        <s v="Nissan"/>
        <s v="Toyota"/>
        <s v="Chevrolet"/>
        <s v="Kia"/>
        <s v="Hyundai"/>
        <s v="Mitsubishi"/>
        <s v="Datsun"/>
      </sharedItems>
    </cacheField>
    <cacheField name="Aseguradora" numFmtId="0">
      <sharedItems count="4">
        <s v="Rimac"/>
        <s v="Mapre"/>
        <s v="Positiva"/>
        <s v="Pacífico"/>
      </sharedItems>
    </cacheField>
    <cacheField name="Edad del _x000a_titular" numFmtId="0">
      <sharedItems containsSemiMixedTypes="0" containsString="0" containsNumber="1" containsInteger="1" minValue="29" maxValue="69"/>
    </cacheField>
    <cacheField name="Años de Antiguedad_x000a_del vehículo" numFmtId="0">
      <sharedItems containsSemiMixedTypes="0" containsString="0" containsNumber="1" containsInteger="1" minValue="0" maxValue="4"/>
    </cacheField>
    <cacheField name="Monto asegurador_x000a_(miles de dólares)" numFmtId="164">
      <sharedItems containsSemiMixedTypes="0" containsString="0" containsNumber="1" minValue="10.6" maxValue="27.1"/>
    </cacheField>
    <cacheField name="Monto de la _x000a_ poliza ($)" numFmtId="0">
      <sharedItems containsSemiMixedTypes="0" containsString="0" containsNumber="1" containsInteger="1" minValue="769" maxValue="1215" count="47">
        <n v="879"/>
        <n v="869"/>
        <n v="1121"/>
        <n v="1075"/>
        <n v="828"/>
        <n v="1215"/>
        <n v="1113"/>
        <n v="908"/>
        <n v="769"/>
        <n v="928"/>
        <n v="1112"/>
        <n v="961"/>
        <n v="931"/>
        <n v="1079"/>
        <n v="857"/>
        <n v="963"/>
        <n v="960"/>
        <n v="872"/>
        <n v="1107"/>
        <n v="1137"/>
        <n v="865"/>
        <n v="863"/>
        <n v="799"/>
        <n v="933"/>
        <n v="867"/>
        <n v="1095"/>
        <n v="904"/>
        <n v="1093"/>
        <n v="978"/>
        <n v="866"/>
        <n v="832"/>
        <n v="900"/>
        <n v="1125"/>
        <n v="881"/>
        <n v="1114"/>
        <n v="1062"/>
        <n v="1105"/>
        <n v="899"/>
        <n v="1058"/>
        <n v="1002"/>
        <n v="1039"/>
        <n v="1018"/>
        <n v="774"/>
        <n v="1106"/>
        <n v="852"/>
        <n v="1109"/>
        <n v="1150"/>
      </sharedItems>
    </cacheField>
    <cacheField name="Número total de siniestros del titula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Masculino"/>
    <x v="0"/>
    <x v="0"/>
    <n v="48"/>
    <n v="1"/>
    <n v="18"/>
    <x v="0"/>
    <n v="0"/>
  </r>
  <r>
    <n v="2"/>
    <s v="Femenino"/>
    <x v="1"/>
    <x v="1"/>
    <n v="56"/>
    <n v="1"/>
    <n v="17.700000000000003"/>
    <x v="1"/>
    <n v="3"/>
  </r>
  <r>
    <n v="3"/>
    <s v="Masculino"/>
    <x v="2"/>
    <x v="0"/>
    <n v="57"/>
    <n v="1"/>
    <n v="18.400000000000002"/>
    <x v="2"/>
    <n v="1"/>
  </r>
  <r>
    <n v="4"/>
    <s v="Masculino"/>
    <x v="2"/>
    <x v="0"/>
    <n v="61"/>
    <n v="1"/>
    <n v="18.5"/>
    <x v="3"/>
    <n v="4"/>
  </r>
  <r>
    <n v="5"/>
    <s v="Femenino"/>
    <x v="1"/>
    <x v="2"/>
    <n v="52"/>
    <n v="2"/>
    <n v="13"/>
    <x v="4"/>
    <n v="1"/>
  </r>
  <r>
    <n v="6"/>
    <s v="Masculino"/>
    <x v="3"/>
    <x v="3"/>
    <n v="66"/>
    <n v="1"/>
    <n v="19.8"/>
    <x v="5"/>
    <n v="0"/>
  </r>
  <r>
    <n v="7"/>
    <s v="Masculino"/>
    <x v="4"/>
    <x v="3"/>
    <n v="53"/>
    <n v="1"/>
    <n v="20.3"/>
    <x v="6"/>
    <n v="0"/>
  </r>
  <r>
    <n v="8"/>
    <s v="Femenino"/>
    <x v="3"/>
    <x v="0"/>
    <n v="47"/>
    <n v="1"/>
    <n v="16.8"/>
    <x v="7"/>
    <n v="1"/>
  </r>
  <r>
    <n v="9"/>
    <s v="Masculino"/>
    <x v="5"/>
    <x v="2"/>
    <n v="46"/>
    <n v="1"/>
    <n v="14.2"/>
    <x v="8"/>
    <n v="2"/>
  </r>
  <r>
    <n v="10"/>
    <s v="Masculino"/>
    <x v="2"/>
    <x v="2"/>
    <n v="47"/>
    <n v="2"/>
    <n v="12.2"/>
    <x v="9"/>
    <n v="0"/>
  </r>
  <r>
    <n v="11"/>
    <s v="Masculino"/>
    <x v="5"/>
    <x v="0"/>
    <n v="62"/>
    <n v="2"/>
    <n v="19.600000000000001"/>
    <x v="10"/>
    <n v="0"/>
  </r>
  <r>
    <n v="12"/>
    <s v="Masculino"/>
    <x v="2"/>
    <x v="1"/>
    <n v="31"/>
    <n v="1"/>
    <n v="15"/>
    <x v="11"/>
    <n v="0"/>
  </r>
  <r>
    <n v="13"/>
    <s v="Masculino"/>
    <x v="2"/>
    <x v="1"/>
    <n v="49"/>
    <n v="2"/>
    <n v="14.4"/>
    <x v="12"/>
    <n v="0"/>
  </r>
  <r>
    <n v="14"/>
    <s v="Masculino"/>
    <x v="5"/>
    <x v="1"/>
    <n v="53"/>
    <n v="1"/>
    <n v="20.5"/>
    <x v="13"/>
    <n v="1"/>
  </r>
  <r>
    <n v="15"/>
    <s v="Masculino"/>
    <x v="4"/>
    <x v="3"/>
    <n v="42"/>
    <n v="2"/>
    <n v="11.2"/>
    <x v="14"/>
    <n v="1"/>
  </r>
  <r>
    <n v="16"/>
    <s v="Femenino"/>
    <x v="2"/>
    <x v="3"/>
    <n v="35"/>
    <n v="1"/>
    <n v="13.2"/>
    <x v="15"/>
    <n v="1"/>
  </r>
  <r>
    <n v="17"/>
    <s v="Masculino"/>
    <x v="2"/>
    <x v="3"/>
    <n v="46"/>
    <n v="1"/>
    <n v="17.400000000000002"/>
    <x v="16"/>
    <n v="0"/>
  </r>
  <r>
    <n v="18"/>
    <s v="Masculino"/>
    <x v="4"/>
    <x v="2"/>
    <n v="48"/>
    <n v="1"/>
    <n v="16.700000000000003"/>
    <x v="17"/>
    <n v="2"/>
  </r>
  <r>
    <n v="19"/>
    <s v="Masculino"/>
    <x v="5"/>
    <x v="3"/>
    <n v="65"/>
    <n v="1"/>
    <n v="19"/>
    <x v="18"/>
    <n v="1"/>
  </r>
  <r>
    <n v="20"/>
    <s v="Masculino"/>
    <x v="6"/>
    <x v="1"/>
    <n v="53"/>
    <n v="0"/>
    <n v="25.1"/>
    <x v="19"/>
    <n v="0"/>
  </r>
  <r>
    <n v="21"/>
    <s v="Masculino"/>
    <x v="3"/>
    <x v="1"/>
    <n v="62"/>
    <n v="1"/>
    <n v="18.600000000000001"/>
    <x v="20"/>
    <n v="4"/>
  </r>
  <r>
    <n v="22"/>
    <s v="Femenino"/>
    <x v="1"/>
    <x v="3"/>
    <n v="32"/>
    <n v="1"/>
    <n v="17.400000000000002"/>
    <x v="21"/>
    <n v="2"/>
  </r>
  <r>
    <n v="23"/>
    <s v="Masculino"/>
    <x v="1"/>
    <x v="0"/>
    <n v="31"/>
    <n v="3"/>
    <n v="13.5"/>
    <x v="22"/>
    <n v="0"/>
  </r>
  <r>
    <n v="24"/>
    <s v="Masculino"/>
    <x v="4"/>
    <x v="2"/>
    <n v="34"/>
    <n v="0"/>
    <n v="10.7"/>
    <x v="23"/>
    <n v="1"/>
  </r>
  <r>
    <n v="25"/>
    <s v="Masculino"/>
    <x v="5"/>
    <x v="3"/>
    <n v="45"/>
    <n v="0"/>
    <n v="14.4"/>
    <x v="24"/>
    <n v="0"/>
  </r>
  <r>
    <n v="26"/>
    <s v="Masculino"/>
    <x v="2"/>
    <x v="2"/>
    <n v="43"/>
    <n v="4"/>
    <n v="13.2"/>
    <x v="7"/>
    <n v="1"/>
  </r>
  <r>
    <n v="27"/>
    <s v="Femenino"/>
    <x v="4"/>
    <x v="1"/>
    <n v="68"/>
    <n v="1"/>
    <n v="18.900000000000002"/>
    <x v="25"/>
    <n v="1"/>
  </r>
  <r>
    <n v="28"/>
    <s v="Masculino"/>
    <x v="4"/>
    <x v="0"/>
    <n v="53"/>
    <n v="1"/>
    <n v="16.8"/>
    <x v="26"/>
    <n v="0"/>
  </r>
  <r>
    <n v="29"/>
    <s v="Femenino"/>
    <x v="6"/>
    <x v="0"/>
    <n v="67"/>
    <n v="1"/>
    <n v="22.900000000000002"/>
    <x v="27"/>
    <n v="0"/>
  </r>
  <r>
    <n v="30"/>
    <s v="Masculino"/>
    <x v="2"/>
    <x v="0"/>
    <n v="61"/>
    <n v="1"/>
    <n v="17.5"/>
    <x v="28"/>
    <n v="0"/>
  </r>
  <r>
    <n v="31"/>
    <s v="Masculino"/>
    <x v="3"/>
    <x v="3"/>
    <n v="60"/>
    <n v="0"/>
    <n v="17.600000000000001"/>
    <x v="29"/>
    <n v="0"/>
  </r>
  <r>
    <n v="32"/>
    <s v="Masculino"/>
    <x v="0"/>
    <x v="1"/>
    <n v="36"/>
    <n v="4"/>
    <n v="11.6"/>
    <x v="30"/>
    <n v="1"/>
  </r>
  <r>
    <n v="33"/>
    <s v="Masculino"/>
    <x v="3"/>
    <x v="3"/>
    <n v="37"/>
    <n v="2"/>
    <n v="14.799999999999999"/>
    <x v="17"/>
    <n v="2"/>
  </r>
  <r>
    <n v="34"/>
    <s v="Masculino"/>
    <x v="2"/>
    <x v="0"/>
    <n v="54"/>
    <n v="1"/>
    <n v="15.1"/>
    <x v="31"/>
    <n v="2"/>
  </r>
  <r>
    <n v="35"/>
    <s v="Masculino"/>
    <x v="4"/>
    <x v="0"/>
    <n v="54"/>
    <n v="1"/>
    <n v="20.100000000000001"/>
    <x v="32"/>
    <n v="0"/>
  </r>
  <r>
    <n v="36"/>
    <s v="Masculino"/>
    <x v="3"/>
    <x v="0"/>
    <n v="48"/>
    <n v="2"/>
    <n v="15.2"/>
    <x v="33"/>
    <n v="1"/>
  </r>
  <r>
    <n v="37"/>
    <s v="Masculino"/>
    <x v="5"/>
    <x v="1"/>
    <n v="65"/>
    <n v="0"/>
    <n v="27.1"/>
    <x v="34"/>
    <n v="1"/>
  </r>
  <r>
    <n v="38"/>
    <s v="Masculino"/>
    <x v="2"/>
    <x v="0"/>
    <n v="46"/>
    <n v="0"/>
    <n v="16.3"/>
    <x v="35"/>
    <n v="1"/>
  </r>
  <r>
    <n v="39"/>
    <s v="Femenino"/>
    <x v="7"/>
    <x v="1"/>
    <n v="59"/>
    <n v="1"/>
    <n v="18.5"/>
    <x v="36"/>
    <n v="1"/>
  </r>
  <r>
    <n v="40"/>
    <s v="Masculino"/>
    <x v="5"/>
    <x v="3"/>
    <n v="40"/>
    <n v="2"/>
    <n v="16.400000000000002"/>
    <x v="37"/>
    <n v="1"/>
  </r>
  <r>
    <n v="41"/>
    <s v="Masculino"/>
    <x v="5"/>
    <x v="0"/>
    <n v="62"/>
    <n v="1"/>
    <n v="19.600000000000001"/>
    <x v="38"/>
    <n v="0"/>
  </r>
  <r>
    <n v="42"/>
    <s v="Masculino"/>
    <x v="0"/>
    <x v="3"/>
    <n v="54"/>
    <n v="1"/>
    <n v="17.8"/>
    <x v="39"/>
    <n v="1"/>
  </r>
  <r>
    <n v="43"/>
    <s v="Masculino"/>
    <x v="6"/>
    <x v="0"/>
    <n v="69"/>
    <n v="1"/>
    <n v="19"/>
    <x v="40"/>
    <n v="0"/>
  </r>
  <r>
    <n v="44"/>
    <s v="Masculino"/>
    <x v="5"/>
    <x v="3"/>
    <n v="67"/>
    <n v="0"/>
    <n v="20.200000000000003"/>
    <x v="41"/>
    <n v="0"/>
  </r>
  <r>
    <n v="45"/>
    <s v="Masculino"/>
    <x v="2"/>
    <x v="0"/>
    <n v="29"/>
    <n v="0"/>
    <n v="15"/>
    <x v="31"/>
    <n v="1"/>
  </r>
  <r>
    <n v="46"/>
    <s v="Masculino"/>
    <x v="1"/>
    <x v="3"/>
    <n v="38"/>
    <n v="2"/>
    <n v="13.6"/>
    <x v="42"/>
    <n v="1"/>
  </r>
  <r>
    <n v="47"/>
    <s v="Masculino"/>
    <x v="7"/>
    <x v="1"/>
    <n v="55"/>
    <n v="1"/>
    <n v="18.400000000000002"/>
    <x v="43"/>
    <n v="4"/>
  </r>
  <r>
    <n v="48"/>
    <s v="Masculino"/>
    <x v="5"/>
    <x v="1"/>
    <n v="33"/>
    <n v="1"/>
    <n v="10.6"/>
    <x v="44"/>
    <n v="1"/>
  </r>
  <r>
    <n v="49"/>
    <s v="Femenino"/>
    <x v="4"/>
    <x v="3"/>
    <n v="58"/>
    <n v="1"/>
    <n v="19.5"/>
    <x v="45"/>
    <n v="1"/>
  </r>
  <r>
    <n v="50"/>
    <s v="Masculino"/>
    <x v="3"/>
    <x v="0"/>
    <n v="58"/>
    <n v="1"/>
    <n v="18.8"/>
    <x v="4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F0A41-405E-4F77-9641-1CF1EBC5BEBE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9">
    <pivotField showAll="0"/>
    <pivotField showAll="0"/>
    <pivotField axis="axisRow" showAll="0">
      <items count="9">
        <item x="3"/>
        <item x="7"/>
        <item x="5"/>
        <item x="4"/>
        <item x="6"/>
        <item x="1"/>
        <item x="2"/>
        <item x="0"/>
        <item t="default"/>
      </items>
    </pivotField>
    <pivotField showAll="0"/>
    <pivotField showAll="0"/>
    <pivotField showAll="0"/>
    <pivotField numFmtId="164" showAll="0"/>
    <pivotField dataField="1" showAll="0">
      <items count="48">
        <item x="8"/>
        <item x="42"/>
        <item x="22"/>
        <item x="4"/>
        <item x="30"/>
        <item x="44"/>
        <item x="14"/>
        <item x="21"/>
        <item x="20"/>
        <item x="29"/>
        <item x="24"/>
        <item x="1"/>
        <item x="17"/>
        <item x="0"/>
        <item x="33"/>
        <item x="37"/>
        <item x="31"/>
        <item x="26"/>
        <item x="7"/>
        <item x="9"/>
        <item x="12"/>
        <item x="23"/>
        <item x="16"/>
        <item x="11"/>
        <item x="15"/>
        <item x="28"/>
        <item x="39"/>
        <item x="41"/>
        <item x="40"/>
        <item x="38"/>
        <item x="35"/>
        <item x="3"/>
        <item x="13"/>
        <item x="27"/>
        <item x="25"/>
        <item x="36"/>
        <item x="43"/>
        <item x="18"/>
        <item x="45"/>
        <item x="10"/>
        <item x="6"/>
        <item x="34"/>
        <item x="2"/>
        <item x="32"/>
        <item x="19"/>
        <item x="46"/>
        <item x="5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Monto de la " fld="7" subtotal="average" baseField="2" baseItem="0"/>
  </dataFields>
  <formats count="2">
    <format dxfId="1">
      <pivotArea dataOnly="0" fieldPosition="0">
        <references count="1">
          <reference field="2" count="1">
            <x v="2"/>
          </reference>
        </references>
      </pivotArea>
    </format>
    <format dxfId="0">
      <pivotArea dataOnly="0" fieldPosition="0">
        <references count="1">
          <reference field="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9155E-F086-4434-A4E3-EA65066C68C9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8" firstHeaderRow="0" firstDataRow="1" firstDataCol="1"/>
  <pivotFields count="9"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Desvest de Monto asegurador" fld="6" subtotal="stdDev" baseField="3" baseItem="0"/>
    <dataField name="Promedio de Monto asegurador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9ED3-6F23-47A4-BA4D-D0D8ABCF6C12}">
  <dimension ref="A3:H12"/>
  <sheetViews>
    <sheetView zoomScale="130" zoomScaleNormal="130" workbookViewId="0">
      <selection activeCell="F12" sqref="F12"/>
    </sheetView>
  </sheetViews>
  <sheetFormatPr baseColWidth="10" defaultRowHeight="14.4" x14ac:dyDescent="0.3"/>
  <cols>
    <col min="1" max="1" width="16.5546875" bestFit="1" customWidth="1"/>
    <col min="2" max="2" width="23.109375" bestFit="1" customWidth="1"/>
  </cols>
  <sheetData>
    <row r="3" spans="1:8" x14ac:dyDescent="0.3">
      <c r="A3" s="14" t="s">
        <v>38</v>
      </c>
      <c r="B3" t="s">
        <v>40</v>
      </c>
    </row>
    <row r="4" spans="1:8" x14ac:dyDescent="0.3">
      <c r="A4" s="15" t="s">
        <v>9</v>
      </c>
      <c r="B4" s="16">
        <v>965.28571428571433</v>
      </c>
      <c r="D4" s="20">
        <v>973.91666669999995</v>
      </c>
      <c r="G4">
        <v>2.2000000000000002</v>
      </c>
      <c r="H4">
        <v>2.2000000000000002</v>
      </c>
    </row>
    <row r="5" spans="1:8" x14ac:dyDescent="0.3">
      <c r="A5" s="15" t="s">
        <v>12</v>
      </c>
      <c r="B5" s="16">
        <v>1105.5</v>
      </c>
      <c r="G5">
        <v>4.2</v>
      </c>
      <c r="H5">
        <v>4.2</v>
      </c>
    </row>
    <row r="6" spans="1:8" x14ac:dyDescent="0.3">
      <c r="A6" s="18" t="s">
        <v>8</v>
      </c>
      <c r="B6" s="19">
        <v>987.5</v>
      </c>
    </row>
    <row r="7" spans="1:8" x14ac:dyDescent="0.3">
      <c r="A7" s="15" t="s">
        <v>11</v>
      </c>
      <c r="B7" s="16">
        <v>1001</v>
      </c>
    </row>
    <row r="8" spans="1:8" x14ac:dyDescent="0.3">
      <c r="A8" s="15" t="s">
        <v>6</v>
      </c>
      <c r="B8" s="16">
        <v>1089.6666666666667</v>
      </c>
      <c r="G8">
        <f>SUM(G4:G7)</f>
        <v>6.4</v>
      </c>
      <c r="H8">
        <f>+H5+H4</f>
        <v>6.4</v>
      </c>
    </row>
    <row r="9" spans="1:8" x14ac:dyDescent="0.3">
      <c r="A9" s="15" t="s">
        <v>1</v>
      </c>
      <c r="B9" s="16">
        <v>826.6</v>
      </c>
    </row>
    <row r="10" spans="1:8" x14ac:dyDescent="0.3">
      <c r="A10" s="18" t="s">
        <v>0</v>
      </c>
      <c r="B10" s="19">
        <v>973.91666666666663</v>
      </c>
    </row>
    <row r="11" spans="1:8" x14ac:dyDescent="0.3">
      <c r="A11" s="15" t="s">
        <v>10</v>
      </c>
      <c r="B11" s="16">
        <v>904.33333333333337</v>
      </c>
    </row>
    <row r="12" spans="1:8" x14ac:dyDescent="0.3">
      <c r="A12" s="15" t="s">
        <v>39</v>
      </c>
      <c r="B12" s="16">
        <v>973.06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AD37-9396-4E7D-A5EE-C5CF6AE2DF8B}">
  <dimension ref="A3:C8"/>
  <sheetViews>
    <sheetView workbookViewId="0">
      <selection activeCell="A3" sqref="A3:C7"/>
    </sheetView>
  </sheetViews>
  <sheetFormatPr baseColWidth="10" defaultRowHeight="14.4" x14ac:dyDescent="0.3"/>
  <cols>
    <col min="1" max="1" width="16.5546875" bestFit="1" customWidth="1"/>
    <col min="2" max="2" width="26.44140625" bestFit="1" customWidth="1"/>
    <col min="3" max="3" width="28.21875" bestFit="1" customWidth="1"/>
  </cols>
  <sheetData>
    <row r="3" spans="1:3" x14ac:dyDescent="0.3">
      <c r="A3" s="14" t="s">
        <v>38</v>
      </c>
      <c r="B3" t="s">
        <v>54</v>
      </c>
      <c r="C3" t="s">
        <v>55</v>
      </c>
    </row>
    <row r="4" spans="1:3" x14ac:dyDescent="0.3">
      <c r="A4" s="15" t="s">
        <v>3</v>
      </c>
      <c r="B4" s="16">
        <v>4.8505544825183531</v>
      </c>
      <c r="C4" s="16">
        <v>18.033333333333331</v>
      </c>
    </row>
    <row r="5" spans="1:3" x14ac:dyDescent="0.3">
      <c r="A5" s="15" t="s">
        <v>5</v>
      </c>
      <c r="B5" s="16">
        <v>2.8253444796292335</v>
      </c>
      <c r="C5" s="16">
        <v>16.840000000000003</v>
      </c>
    </row>
    <row r="6" spans="1:3" x14ac:dyDescent="0.3">
      <c r="A6" s="15" t="s">
        <v>4</v>
      </c>
      <c r="B6" s="16">
        <v>2.0215505600075101</v>
      </c>
      <c r="C6" s="16">
        <v>13.333333333333334</v>
      </c>
    </row>
    <row r="7" spans="1:3" x14ac:dyDescent="0.3">
      <c r="A7" s="15" t="s">
        <v>2</v>
      </c>
      <c r="B7" s="16">
        <v>2.3143255910041329</v>
      </c>
      <c r="C7" s="16">
        <v>17.711764705882352</v>
      </c>
    </row>
    <row r="8" spans="1:3" x14ac:dyDescent="0.3">
      <c r="A8" s="15" t="s">
        <v>39</v>
      </c>
      <c r="B8" s="16">
        <v>3.4379924137110489</v>
      </c>
      <c r="C8" s="16">
        <v>17.001999999999999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1"/>
  <sheetViews>
    <sheetView zoomScaleNormal="100" workbookViewId="0">
      <selection activeCell="G1" sqref="G1:G49"/>
    </sheetView>
  </sheetViews>
  <sheetFormatPr baseColWidth="10" defaultColWidth="11.44140625" defaultRowHeight="14.4" x14ac:dyDescent="0.3"/>
  <cols>
    <col min="1" max="3" width="11.44140625" style="3"/>
    <col min="4" max="4" width="12.109375" style="3" bestFit="1" customWidth="1"/>
    <col min="5" max="5" width="11.5546875" style="3" customWidth="1"/>
    <col min="6" max="6" width="20.109375" style="3" customWidth="1"/>
    <col min="7" max="7" width="17" style="3" customWidth="1"/>
    <col min="8" max="8" width="11.44140625" style="3"/>
    <col min="9" max="9" width="21.33203125" style="3" customWidth="1"/>
    <col min="10" max="16384" width="11.44140625" style="3"/>
  </cols>
  <sheetData>
    <row r="1" spans="1:9" ht="42.75" customHeight="1" x14ac:dyDescent="0.3">
      <c r="A1" s="1" t="s">
        <v>15</v>
      </c>
      <c r="B1" s="2" t="s">
        <v>18</v>
      </c>
      <c r="C1" s="2" t="s">
        <v>19</v>
      </c>
      <c r="D1" s="23" t="s">
        <v>7</v>
      </c>
      <c r="E1" s="24" t="s">
        <v>17</v>
      </c>
      <c r="F1" s="2" t="s">
        <v>16</v>
      </c>
      <c r="G1" s="29" t="s">
        <v>21</v>
      </c>
      <c r="H1" s="6" t="s">
        <v>20</v>
      </c>
      <c r="I1" s="2" t="s">
        <v>22</v>
      </c>
    </row>
    <row r="2" spans="1:9" hidden="1" x14ac:dyDescent="0.3">
      <c r="A2" s="4">
        <v>1</v>
      </c>
      <c r="B2" s="4" t="s">
        <v>14</v>
      </c>
      <c r="C2" s="4" t="s">
        <v>10</v>
      </c>
      <c r="D2" s="4" t="s">
        <v>2</v>
      </c>
      <c r="E2" s="4">
        <v>48</v>
      </c>
      <c r="F2" s="4">
        <v>1</v>
      </c>
      <c r="G2" s="5">
        <v>18</v>
      </c>
      <c r="H2" s="4">
        <v>879</v>
      </c>
      <c r="I2" s="4">
        <v>0</v>
      </c>
    </row>
    <row r="3" spans="1:9" x14ac:dyDescent="0.3">
      <c r="A3" s="4">
        <v>2</v>
      </c>
      <c r="B3" s="4" t="s">
        <v>13</v>
      </c>
      <c r="C3" s="4" t="s">
        <v>1</v>
      </c>
      <c r="D3" s="4" t="s">
        <v>3</v>
      </c>
      <c r="E3" s="4">
        <v>56</v>
      </c>
      <c r="F3" s="4">
        <v>1</v>
      </c>
      <c r="G3" s="5">
        <v>17.700000000000003</v>
      </c>
      <c r="H3" s="4">
        <v>869</v>
      </c>
      <c r="I3" s="4">
        <v>3</v>
      </c>
    </row>
    <row r="4" spans="1:9" hidden="1" x14ac:dyDescent="0.3">
      <c r="A4" s="4">
        <v>3</v>
      </c>
      <c r="B4" s="4" t="s">
        <v>14</v>
      </c>
      <c r="C4" s="4" t="s">
        <v>0</v>
      </c>
      <c r="D4" s="4" t="s">
        <v>2</v>
      </c>
      <c r="E4" s="4">
        <v>57</v>
      </c>
      <c r="F4" s="4">
        <v>1</v>
      </c>
      <c r="G4" s="5">
        <v>18.400000000000002</v>
      </c>
      <c r="H4" s="4">
        <v>1121</v>
      </c>
      <c r="I4" s="4">
        <v>1</v>
      </c>
    </row>
    <row r="5" spans="1:9" hidden="1" x14ac:dyDescent="0.3">
      <c r="A5" s="4">
        <v>4</v>
      </c>
      <c r="B5" s="4" t="s">
        <v>14</v>
      </c>
      <c r="C5" s="4" t="s">
        <v>0</v>
      </c>
      <c r="D5" s="4" t="s">
        <v>2</v>
      </c>
      <c r="E5" s="4">
        <v>61</v>
      </c>
      <c r="F5" s="4">
        <v>1</v>
      </c>
      <c r="G5" s="5">
        <v>18.5</v>
      </c>
      <c r="H5" s="4">
        <v>1075</v>
      </c>
      <c r="I5" s="4">
        <v>4</v>
      </c>
    </row>
    <row r="6" spans="1:9" hidden="1" x14ac:dyDescent="0.3">
      <c r="A6" s="4">
        <v>5</v>
      </c>
      <c r="B6" s="4" t="s">
        <v>13</v>
      </c>
      <c r="C6" s="4" t="s">
        <v>1</v>
      </c>
      <c r="D6" s="4" t="s">
        <v>4</v>
      </c>
      <c r="E6" s="4">
        <v>52</v>
      </c>
      <c r="F6" s="4">
        <v>2</v>
      </c>
      <c r="G6" s="5">
        <v>13</v>
      </c>
      <c r="H6" s="4">
        <v>828</v>
      </c>
      <c r="I6" s="4">
        <v>1</v>
      </c>
    </row>
    <row r="7" spans="1:9" hidden="1" x14ac:dyDescent="0.3">
      <c r="A7" s="4">
        <v>6</v>
      </c>
      <c r="B7" s="4" t="s">
        <v>14</v>
      </c>
      <c r="C7" s="4" t="s">
        <v>9</v>
      </c>
      <c r="D7" s="4" t="s">
        <v>5</v>
      </c>
      <c r="E7" s="4">
        <v>66</v>
      </c>
      <c r="F7" s="4">
        <v>1</v>
      </c>
      <c r="G7" s="5">
        <v>19.8</v>
      </c>
      <c r="H7" s="4">
        <v>1215</v>
      </c>
      <c r="I7" s="4">
        <v>0</v>
      </c>
    </row>
    <row r="8" spans="1:9" hidden="1" x14ac:dyDescent="0.3">
      <c r="A8" s="4">
        <v>7</v>
      </c>
      <c r="B8" s="4" t="s">
        <v>14</v>
      </c>
      <c r="C8" s="4" t="s">
        <v>11</v>
      </c>
      <c r="D8" s="4" t="s">
        <v>5</v>
      </c>
      <c r="E8" s="4">
        <v>53</v>
      </c>
      <c r="F8" s="4">
        <v>1</v>
      </c>
      <c r="G8" s="5">
        <v>20.3</v>
      </c>
      <c r="H8" s="4">
        <v>1113</v>
      </c>
      <c r="I8" s="4">
        <v>0</v>
      </c>
    </row>
    <row r="9" spans="1:9" hidden="1" x14ac:dyDescent="0.3">
      <c r="A9" s="4">
        <v>8</v>
      </c>
      <c r="B9" s="4" t="s">
        <v>13</v>
      </c>
      <c r="C9" s="4" t="s">
        <v>9</v>
      </c>
      <c r="D9" s="4" t="s">
        <v>2</v>
      </c>
      <c r="E9" s="4">
        <v>47</v>
      </c>
      <c r="F9" s="4">
        <v>1</v>
      </c>
      <c r="G9" s="5">
        <v>16.8</v>
      </c>
      <c r="H9" s="4">
        <v>908</v>
      </c>
      <c r="I9" s="4">
        <v>1</v>
      </c>
    </row>
    <row r="10" spans="1:9" hidden="1" x14ac:dyDescent="0.3">
      <c r="A10" s="4">
        <v>9</v>
      </c>
      <c r="B10" s="4" t="s">
        <v>14</v>
      </c>
      <c r="C10" s="4" t="s">
        <v>8</v>
      </c>
      <c r="D10" s="4" t="s">
        <v>4</v>
      </c>
      <c r="E10" s="4">
        <v>46</v>
      </c>
      <c r="F10" s="4">
        <v>1</v>
      </c>
      <c r="G10" s="5">
        <v>14.2</v>
      </c>
      <c r="H10" s="4">
        <v>769</v>
      </c>
      <c r="I10" s="4">
        <v>2</v>
      </c>
    </row>
    <row r="11" spans="1:9" hidden="1" x14ac:dyDescent="0.3">
      <c r="A11" s="4">
        <v>10</v>
      </c>
      <c r="B11" s="4" t="s">
        <v>14</v>
      </c>
      <c r="C11" s="4" t="s">
        <v>0</v>
      </c>
      <c r="D11" s="4" t="s">
        <v>4</v>
      </c>
      <c r="E11" s="4">
        <v>47</v>
      </c>
      <c r="F11" s="4">
        <v>2</v>
      </c>
      <c r="G11" s="5">
        <v>12.2</v>
      </c>
      <c r="H11" s="4">
        <v>928</v>
      </c>
      <c r="I11" s="4">
        <v>0</v>
      </c>
    </row>
    <row r="12" spans="1:9" hidden="1" x14ac:dyDescent="0.3">
      <c r="A12" s="4">
        <v>11</v>
      </c>
      <c r="B12" s="4" t="s">
        <v>14</v>
      </c>
      <c r="C12" s="4" t="s">
        <v>8</v>
      </c>
      <c r="D12" s="4" t="s">
        <v>2</v>
      </c>
      <c r="E12" s="4">
        <v>62</v>
      </c>
      <c r="F12" s="4">
        <v>2</v>
      </c>
      <c r="G12" s="5">
        <v>19.600000000000001</v>
      </c>
      <c r="H12" s="4">
        <v>1112</v>
      </c>
      <c r="I12" s="4">
        <v>0</v>
      </c>
    </row>
    <row r="13" spans="1:9" x14ac:dyDescent="0.3">
      <c r="A13" s="4">
        <v>12</v>
      </c>
      <c r="B13" s="4" t="s">
        <v>14</v>
      </c>
      <c r="C13" s="4" t="s">
        <v>0</v>
      </c>
      <c r="D13" s="4" t="s">
        <v>3</v>
      </c>
      <c r="E13" s="4">
        <v>31</v>
      </c>
      <c r="F13" s="4">
        <v>1</v>
      </c>
      <c r="G13" s="5">
        <v>15</v>
      </c>
      <c r="H13" s="4">
        <v>961</v>
      </c>
      <c r="I13" s="4">
        <v>0</v>
      </c>
    </row>
    <row r="14" spans="1:9" x14ac:dyDescent="0.3">
      <c r="A14" s="4">
        <v>13</v>
      </c>
      <c r="B14" s="4" t="s">
        <v>14</v>
      </c>
      <c r="C14" s="4" t="s">
        <v>0</v>
      </c>
      <c r="D14" s="4" t="s">
        <v>3</v>
      </c>
      <c r="E14" s="4">
        <v>49</v>
      </c>
      <c r="F14" s="4">
        <v>2</v>
      </c>
      <c r="G14" s="5">
        <v>14.4</v>
      </c>
      <c r="H14" s="4">
        <v>931</v>
      </c>
      <c r="I14" s="4">
        <v>0</v>
      </c>
    </row>
    <row r="15" spans="1:9" x14ac:dyDescent="0.3">
      <c r="A15" s="4">
        <v>14</v>
      </c>
      <c r="B15" s="4" t="s">
        <v>14</v>
      </c>
      <c r="C15" s="4" t="s">
        <v>8</v>
      </c>
      <c r="D15" s="4" t="s">
        <v>3</v>
      </c>
      <c r="E15" s="4">
        <v>53</v>
      </c>
      <c r="F15" s="4">
        <v>1</v>
      </c>
      <c r="G15" s="5">
        <v>20.5</v>
      </c>
      <c r="H15" s="4">
        <v>1079</v>
      </c>
      <c r="I15" s="4">
        <v>1</v>
      </c>
    </row>
    <row r="16" spans="1:9" hidden="1" x14ac:dyDescent="0.3">
      <c r="A16" s="4">
        <v>15</v>
      </c>
      <c r="B16" s="4" t="s">
        <v>14</v>
      </c>
      <c r="C16" s="4" t="s">
        <v>11</v>
      </c>
      <c r="D16" s="4" t="s">
        <v>5</v>
      </c>
      <c r="E16" s="4">
        <v>42</v>
      </c>
      <c r="F16" s="4">
        <v>2</v>
      </c>
      <c r="G16" s="5">
        <v>11.2</v>
      </c>
      <c r="H16" s="4">
        <v>857</v>
      </c>
      <c r="I16" s="4">
        <v>1</v>
      </c>
    </row>
    <row r="17" spans="1:9" hidden="1" x14ac:dyDescent="0.3">
      <c r="A17" s="4">
        <v>16</v>
      </c>
      <c r="B17" s="4" t="s">
        <v>13</v>
      </c>
      <c r="C17" s="4" t="s">
        <v>0</v>
      </c>
      <c r="D17" s="4" t="s">
        <v>5</v>
      </c>
      <c r="E17" s="4">
        <v>35</v>
      </c>
      <c r="F17" s="4">
        <v>1</v>
      </c>
      <c r="G17" s="5">
        <v>13.2</v>
      </c>
      <c r="H17" s="4">
        <v>963</v>
      </c>
      <c r="I17" s="4">
        <v>1</v>
      </c>
    </row>
    <row r="18" spans="1:9" hidden="1" x14ac:dyDescent="0.3">
      <c r="A18" s="4">
        <v>17</v>
      </c>
      <c r="B18" s="4" t="s">
        <v>14</v>
      </c>
      <c r="C18" s="4" t="s">
        <v>0</v>
      </c>
      <c r="D18" s="4" t="s">
        <v>5</v>
      </c>
      <c r="E18" s="4">
        <v>46</v>
      </c>
      <c r="F18" s="4">
        <v>1</v>
      </c>
      <c r="G18" s="5">
        <v>17.400000000000002</v>
      </c>
      <c r="H18" s="4">
        <v>960</v>
      </c>
      <c r="I18" s="4">
        <v>0</v>
      </c>
    </row>
    <row r="19" spans="1:9" hidden="1" x14ac:dyDescent="0.3">
      <c r="A19" s="4">
        <v>18</v>
      </c>
      <c r="B19" s="4" t="s">
        <v>14</v>
      </c>
      <c r="C19" s="4" t="s">
        <v>11</v>
      </c>
      <c r="D19" s="4" t="s">
        <v>4</v>
      </c>
      <c r="E19" s="4">
        <v>48</v>
      </c>
      <c r="F19" s="4">
        <v>1</v>
      </c>
      <c r="G19" s="5">
        <v>16.700000000000003</v>
      </c>
      <c r="H19" s="4">
        <v>872</v>
      </c>
      <c r="I19" s="4">
        <v>2</v>
      </c>
    </row>
    <row r="20" spans="1:9" hidden="1" x14ac:dyDescent="0.3">
      <c r="A20" s="4">
        <v>19</v>
      </c>
      <c r="B20" s="4" t="s">
        <v>14</v>
      </c>
      <c r="C20" s="4" t="s">
        <v>8</v>
      </c>
      <c r="D20" s="4" t="s">
        <v>5</v>
      </c>
      <c r="E20" s="4">
        <v>65</v>
      </c>
      <c r="F20" s="4">
        <v>1</v>
      </c>
      <c r="G20" s="5">
        <v>19</v>
      </c>
      <c r="H20" s="4">
        <v>1107</v>
      </c>
      <c r="I20" s="4">
        <v>1</v>
      </c>
    </row>
    <row r="21" spans="1:9" x14ac:dyDescent="0.3">
      <c r="A21" s="4">
        <v>20</v>
      </c>
      <c r="B21" s="4" t="s">
        <v>14</v>
      </c>
      <c r="C21" s="4" t="s">
        <v>6</v>
      </c>
      <c r="D21" s="4" t="s">
        <v>3</v>
      </c>
      <c r="E21" s="4">
        <v>53</v>
      </c>
      <c r="F21" s="4">
        <v>0</v>
      </c>
      <c r="G21" s="5">
        <v>25.1</v>
      </c>
      <c r="H21" s="4">
        <v>1137</v>
      </c>
      <c r="I21" s="4">
        <v>0</v>
      </c>
    </row>
    <row r="22" spans="1:9" x14ac:dyDescent="0.3">
      <c r="A22" s="4">
        <v>21</v>
      </c>
      <c r="B22" s="4" t="s">
        <v>14</v>
      </c>
      <c r="C22" s="4" t="s">
        <v>9</v>
      </c>
      <c r="D22" s="4" t="s">
        <v>3</v>
      </c>
      <c r="E22" s="4">
        <v>62</v>
      </c>
      <c r="F22" s="4">
        <v>1</v>
      </c>
      <c r="G22" s="5">
        <v>18.600000000000001</v>
      </c>
      <c r="H22" s="4">
        <v>865</v>
      </c>
      <c r="I22" s="4">
        <v>4</v>
      </c>
    </row>
    <row r="23" spans="1:9" hidden="1" x14ac:dyDescent="0.3">
      <c r="A23" s="4">
        <v>22</v>
      </c>
      <c r="B23" s="4" t="s">
        <v>13</v>
      </c>
      <c r="C23" s="4" t="s">
        <v>1</v>
      </c>
      <c r="D23" s="4" t="s">
        <v>5</v>
      </c>
      <c r="E23" s="4">
        <v>32</v>
      </c>
      <c r="F23" s="4">
        <v>1</v>
      </c>
      <c r="G23" s="5">
        <v>17.400000000000002</v>
      </c>
      <c r="H23" s="4">
        <v>863</v>
      </c>
      <c r="I23" s="4">
        <v>2</v>
      </c>
    </row>
    <row r="24" spans="1:9" hidden="1" x14ac:dyDescent="0.3">
      <c r="A24" s="4">
        <v>23</v>
      </c>
      <c r="B24" s="4" t="s">
        <v>14</v>
      </c>
      <c r="C24" s="4" t="s">
        <v>1</v>
      </c>
      <c r="D24" s="4" t="s">
        <v>2</v>
      </c>
      <c r="E24" s="4">
        <v>31</v>
      </c>
      <c r="F24" s="4">
        <v>3</v>
      </c>
      <c r="G24" s="5">
        <v>13.5</v>
      </c>
      <c r="H24" s="4">
        <v>799</v>
      </c>
      <c r="I24" s="4">
        <v>0</v>
      </c>
    </row>
    <row r="25" spans="1:9" hidden="1" x14ac:dyDescent="0.3">
      <c r="A25" s="4">
        <v>24</v>
      </c>
      <c r="B25" s="4" t="s">
        <v>14</v>
      </c>
      <c r="C25" s="4" t="s">
        <v>11</v>
      </c>
      <c r="D25" s="4" t="s">
        <v>4</v>
      </c>
      <c r="E25" s="4">
        <v>34</v>
      </c>
      <c r="F25" s="4">
        <v>0</v>
      </c>
      <c r="G25" s="5">
        <v>10.7</v>
      </c>
      <c r="H25" s="4">
        <v>933</v>
      </c>
      <c r="I25" s="4">
        <v>1</v>
      </c>
    </row>
    <row r="26" spans="1:9" hidden="1" x14ac:dyDescent="0.3">
      <c r="A26" s="4">
        <v>25</v>
      </c>
      <c r="B26" s="4" t="s">
        <v>14</v>
      </c>
      <c r="C26" s="4" t="s">
        <v>8</v>
      </c>
      <c r="D26" s="4" t="s">
        <v>5</v>
      </c>
      <c r="E26" s="4">
        <v>45</v>
      </c>
      <c r="F26" s="4">
        <v>0</v>
      </c>
      <c r="G26" s="5">
        <v>14.4</v>
      </c>
      <c r="H26" s="4">
        <v>867</v>
      </c>
      <c r="I26" s="4">
        <v>0</v>
      </c>
    </row>
    <row r="27" spans="1:9" hidden="1" x14ac:dyDescent="0.3">
      <c r="A27" s="4">
        <v>26</v>
      </c>
      <c r="B27" s="4" t="s">
        <v>14</v>
      </c>
      <c r="C27" s="4" t="s">
        <v>0</v>
      </c>
      <c r="D27" s="4" t="s">
        <v>4</v>
      </c>
      <c r="E27" s="4">
        <v>43</v>
      </c>
      <c r="F27" s="4">
        <v>4</v>
      </c>
      <c r="G27" s="5">
        <v>13.2</v>
      </c>
      <c r="H27" s="4">
        <v>908</v>
      </c>
      <c r="I27" s="4">
        <v>1</v>
      </c>
    </row>
    <row r="28" spans="1:9" x14ac:dyDescent="0.3">
      <c r="A28" s="4">
        <v>27</v>
      </c>
      <c r="B28" s="4" t="s">
        <v>13</v>
      </c>
      <c r="C28" s="4" t="s">
        <v>11</v>
      </c>
      <c r="D28" s="4" t="s">
        <v>3</v>
      </c>
      <c r="E28" s="4">
        <v>68</v>
      </c>
      <c r="F28" s="4">
        <v>1</v>
      </c>
      <c r="G28" s="5">
        <v>18.900000000000002</v>
      </c>
      <c r="H28" s="4">
        <v>1095</v>
      </c>
      <c r="I28" s="4">
        <v>1</v>
      </c>
    </row>
    <row r="29" spans="1:9" hidden="1" x14ac:dyDescent="0.3">
      <c r="A29" s="4">
        <v>28</v>
      </c>
      <c r="B29" s="4" t="s">
        <v>14</v>
      </c>
      <c r="C29" s="4" t="s">
        <v>11</v>
      </c>
      <c r="D29" s="4" t="s">
        <v>2</v>
      </c>
      <c r="E29" s="4">
        <v>53</v>
      </c>
      <c r="F29" s="4">
        <v>1</v>
      </c>
      <c r="G29" s="5">
        <v>16.8</v>
      </c>
      <c r="H29" s="4">
        <v>904</v>
      </c>
      <c r="I29" s="4">
        <v>0</v>
      </c>
    </row>
    <row r="30" spans="1:9" hidden="1" x14ac:dyDescent="0.3">
      <c r="A30" s="4">
        <v>29</v>
      </c>
      <c r="B30" s="4" t="s">
        <v>13</v>
      </c>
      <c r="C30" s="4" t="s">
        <v>6</v>
      </c>
      <c r="D30" s="4" t="s">
        <v>2</v>
      </c>
      <c r="E30" s="4">
        <v>67</v>
      </c>
      <c r="F30" s="4">
        <v>1</v>
      </c>
      <c r="G30" s="5">
        <v>22.900000000000002</v>
      </c>
      <c r="H30" s="4">
        <v>1093</v>
      </c>
      <c r="I30" s="4">
        <v>0</v>
      </c>
    </row>
    <row r="31" spans="1:9" hidden="1" x14ac:dyDescent="0.3">
      <c r="A31" s="4">
        <v>30</v>
      </c>
      <c r="B31" s="4" t="s">
        <v>14</v>
      </c>
      <c r="C31" s="4" t="s">
        <v>0</v>
      </c>
      <c r="D31" s="4" t="s">
        <v>2</v>
      </c>
      <c r="E31" s="4">
        <v>61</v>
      </c>
      <c r="F31" s="4">
        <v>1</v>
      </c>
      <c r="G31" s="5">
        <v>17.5</v>
      </c>
      <c r="H31" s="4">
        <v>978</v>
      </c>
      <c r="I31" s="4">
        <v>0</v>
      </c>
    </row>
    <row r="32" spans="1:9" hidden="1" x14ac:dyDescent="0.3">
      <c r="A32" s="4">
        <v>31</v>
      </c>
      <c r="B32" s="4" t="s">
        <v>14</v>
      </c>
      <c r="C32" s="4" t="s">
        <v>9</v>
      </c>
      <c r="D32" s="4" t="s">
        <v>5</v>
      </c>
      <c r="E32" s="4">
        <v>60</v>
      </c>
      <c r="F32" s="4">
        <v>0</v>
      </c>
      <c r="G32" s="5">
        <v>17.600000000000001</v>
      </c>
      <c r="H32" s="4">
        <v>866</v>
      </c>
      <c r="I32" s="4">
        <v>0</v>
      </c>
    </row>
    <row r="33" spans="1:9" x14ac:dyDescent="0.3">
      <c r="A33" s="4">
        <v>32</v>
      </c>
      <c r="B33" s="4" t="s">
        <v>14</v>
      </c>
      <c r="C33" s="4" t="s">
        <v>10</v>
      </c>
      <c r="D33" s="4" t="s">
        <v>3</v>
      </c>
      <c r="E33" s="4">
        <v>36</v>
      </c>
      <c r="F33" s="4">
        <v>4</v>
      </c>
      <c r="G33" s="5">
        <v>11.6</v>
      </c>
      <c r="H33" s="4">
        <v>832</v>
      </c>
      <c r="I33" s="4">
        <v>1</v>
      </c>
    </row>
    <row r="34" spans="1:9" hidden="1" x14ac:dyDescent="0.3">
      <c r="A34" s="4">
        <v>33</v>
      </c>
      <c r="B34" s="4" t="s">
        <v>14</v>
      </c>
      <c r="C34" s="4" t="s">
        <v>9</v>
      </c>
      <c r="D34" s="4" t="s">
        <v>5</v>
      </c>
      <c r="E34" s="4">
        <v>37</v>
      </c>
      <c r="F34" s="4">
        <v>2</v>
      </c>
      <c r="G34" s="5">
        <v>14.799999999999999</v>
      </c>
      <c r="H34" s="4">
        <v>872</v>
      </c>
      <c r="I34" s="4">
        <v>2</v>
      </c>
    </row>
    <row r="35" spans="1:9" hidden="1" x14ac:dyDescent="0.3">
      <c r="A35" s="4">
        <v>34</v>
      </c>
      <c r="B35" s="4" t="s">
        <v>14</v>
      </c>
      <c r="C35" s="4" t="s">
        <v>0</v>
      </c>
      <c r="D35" s="4" t="s">
        <v>2</v>
      </c>
      <c r="E35" s="4">
        <v>54</v>
      </c>
      <c r="F35" s="4">
        <v>1</v>
      </c>
      <c r="G35" s="5">
        <v>15.1</v>
      </c>
      <c r="H35" s="4">
        <v>900</v>
      </c>
      <c r="I35" s="4">
        <v>2</v>
      </c>
    </row>
    <row r="36" spans="1:9" hidden="1" x14ac:dyDescent="0.3">
      <c r="A36" s="4">
        <v>35</v>
      </c>
      <c r="B36" s="4" t="s">
        <v>14</v>
      </c>
      <c r="C36" s="4" t="s">
        <v>11</v>
      </c>
      <c r="D36" s="4" t="s">
        <v>2</v>
      </c>
      <c r="E36" s="4">
        <v>54</v>
      </c>
      <c r="F36" s="4">
        <v>1</v>
      </c>
      <c r="G36" s="5">
        <v>20.100000000000001</v>
      </c>
      <c r="H36" s="4">
        <v>1125</v>
      </c>
      <c r="I36" s="4">
        <v>0</v>
      </c>
    </row>
    <row r="37" spans="1:9" hidden="1" x14ac:dyDescent="0.3">
      <c r="A37" s="4">
        <v>36</v>
      </c>
      <c r="B37" s="4" t="s">
        <v>14</v>
      </c>
      <c r="C37" s="4" t="s">
        <v>9</v>
      </c>
      <c r="D37" s="4" t="s">
        <v>2</v>
      </c>
      <c r="E37" s="4">
        <v>48</v>
      </c>
      <c r="F37" s="4">
        <v>2</v>
      </c>
      <c r="G37" s="5">
        <v>15.2</v>
      </c>
      <c r="H37" s="4">
        <v>881</v>
      </c>
      <c r="I37" s="4">
        <v>1</v>
      </c>
    </row>
    <row r="38" spans="1:9" x14ac:dyDescent="0.3">
      <c r="A38" s="4">
        <v>37</v>
      </c>
      <c r="B38" s="4" t="s">
        <v>14</v>
      </c>
      <c r="C38" s="4" t="s">
        <v>8</v>
      </c>
      <c r="D38" s="4" t="s">
        <v>3</v>
      </c>
      <c r="E38" s="4">
        <v>65</v>
      </c>
      <c r="F38" s="4">
        <v>0</v>
      </c>
      <c r="G38" s="5">
        <v>27.1</v>
      </c>
      <c r="H38" s="4">
        <v>1114</v>
      </c>
      <c r="I38" s="4">
        <v>1</v>
      </c>
    </row>
    <row r="39" spans="1:9" hidden="1" x14ac:dyDescent="0.3">
      <c r="A39" s="4">
        <v>38</v>
      </c>
      <c r="B39" s="4" t="s">
        <v>14</v>
      </c>
      <c r="C39" s="4" t="s">
        <v>0</v>
      </c>
      <c r="D39" s="4" t="s">
        <v>2</v>
      </c>
      <c r="E39" s="4">
        <v>46</v>
      </c>
      <c r="F39" s="4">
        <v>0</v>
      </c>
      <c r="G39" s="5">
        <v>16.3</v>
      </c>
      <c r="H39" s="4">
        <v>1062</v>
      </c>
      <c r="I39" s="4">
        <v>1</v>
      </c>
    </row>
    <row r="40" spans="1:9" x14ac:dyDescent="0.3">
      <c r="A40" s="4">
        <v>39</v>
      </c>
      <c r="B40" s="4" t="s">
        <v>13</v>
      </c>
      <c r="C40" s="4" t="s">
        <v>12</v>
      </c>
      <c r="D40" s="4" t="s">
        <v>3</v>
      </c>
      <c r="E40" s="4">
        <v>59</v>
      </c>
      <c r="F40" s="4">
        <v>1</v>
      </c>
      <c r="G40" s="5">
        <v>18.5</v>
      </c>
      <c r="H40" s="4">
        <v>1105</v>
      </c>
      <c r="I40" s="4">
        <v>1</v>
      </c>
    </row>
    <row r="41" spans="1:9" hidden="1" x14ac:dyDescent="0.3">
      <c r="A41" s="4">
        <v>40</v>
      </c>
      <c r="B41" s="4" t="s">
        <v>14</v>
      </c>
      <c r="C41" s="4" t="s">
        <v>8</v>
      </c>
      <c r="D41" s="4" t="s">
        <v>5</v>
      </c>
      <c r="E41" s="4">
        <v>40</v>
      </c>
      <c r="F41" s="4">
        <v>2</v>
      </c>
      <c r="G41" s="5">
        <v>16.400000000000002</v>
      </c>
      <c r="H41" s="4">
        <v>899</v>
      </c>
      <c r="I41" s="4">
        <v>1</v>
      </c>
    </row>
    <row r="42" spans="1:9" hidden="1" x14ac:dyDescent="0.3">
      <c r="A42" s="4">
        <v>41</v>
      </c>
      <c r="B42" s="4" t="s">
        <v>14</v>
      </c>
      <c r="C42" s="4" t="s">
        <v>8</v>
      </c>
      <c r="D42" s="4" t="s">
        <v>2</v>
      </c>
      <c r="E42" s="4">
        <v>62</v>
      </c>
      <c r="F42" s="4">
        <v>1</v>
      </c>
      <c r="G42" s="5">
        <v>19.600000000000001</v>
      </c>
      <c r="H42" s="4">
        <v>1058</v>
      </c>
      <c r="I42" s="4">
        <v>0</v>
      </c>
    </row>
    <row r="43" spans="1:9" hidden="1" x14ac:dyDescent="0.3">
      <c r="A43" s="4">
        <v>42</v>
      </c>
      <c r="B43" s="4" t="s">
        <v>14</v>
      </c>
      <c r="C43" s="4" t="s">
        <v>10</v>
      </c>
      <c r="D43" s="4" t="s">
        <v>5</v>
      </c>
      <c r="E43" s="4">
        <v>54</v>
      </c>
      <c r="F43" s="4">
        <v>1</v>
      </c>
      <c r="G43" s="5">
        <v>17.8</v>
      </c>
      <c r="H43" s="4">
        <v>1002</v>
      </c>
      <c r="I43" s="4">
        <v>1</v>
      </c>
    </row>
    <row r="44" spans="1:9" hidden="1" x14ac:dyDescent="0.3">
      <c r="A44" s="4">
        <v>43</v>
      </c>
      <c r="B44" s="4" t="s">
        <v>14</v>
      </c>
      <c r="C44" s="4" t="s">
        <v>6</v>
      </c>
      <c r="D44" s="4" t="s">
        <v>2</v>
      </c>
      <c r="E44" s="4">
        <v>69</v>
      </c>
      <c r="F44" s="4">
        <v>1</v>
      </c>
      <c r="G44" s="5">
        <v>19</v>
      </c>
      <c r="H44" s="4">
        <v>1039</v>
      </c>
      <c r="I44" s="4">
        <v>0</v>
      </c>
    </row>
    <row r="45" spans="1:9" hidden="1" x14ac:dyDescent="0.3">
      <c r="A45" s="4">
        <v>44</v>
      </c>
      <c r="B45" s="4" t="s">
        <v>14</v>
      </c>
      <c r="C45" s="4" t="s">
        <v>8</v>
      </c>
      <c r="D45" s="4" t="s">
        <v>5</v>
      </c>
      <c r="E45" s="4">
        <v>67</v>
      </c>
      <c r="F45" s="4">
        <v>0</v>
      </c>
      <c r="G45" s="5">
        <v>20.200000000000003</v>
      </c>
      <c r="H45" s="4">
        <v>1018</v>
      </c>
      <c r="I45" s="4">
        <v>0</v>
      </c>
    </row>
    <row r="46" spans="1:9" hidden="1" x14ac:dyDescent="0.3">
      <c r="A46" s="4">
        <v>45</v>
      </c>
      <c r="B46" s="4" t="s">
        <v>14</v>
      </c>
      <c r="C46" s="4" t="s">
        <v>0</v>
      </c>
      <c r="D46" s="4" t="s">
        <v>2</v>
      </c>
      <c r="E46" s="4">
        <v>29</v>
      </c>
      <c r="F46" s="4">
        <v>0</v>
      </c>
      <c r="G46" s="5">
        <v>15</v>
      </c>
      <c r="H46" s="4">
        <v>900</v>
      </c>
      <c r="I46" s="4">
        <v>1</v>
      </c>
    </row>
    <row r="47" spans="1:9" hidden="1" x14ac:dyDescent="0.3">
      <c r="A47" s="4">
        <v>46</v>
      </c>
      <c r="B47" s="4" t="s">
        <v>14</v>
      </c>
      <c r="C47" s="4" t="s">
        <v>1</v>
      </c>
      <c r="D47" s="4" t="s">
        <v>5</v>
      </c>
      <c r="E47" s="4">
        <v>38</v>
      </c>
      <c r="F47" s="4">
        <v>2</v>
      </c>
      <c r="G47" s="5">
        <v>13.6</v>
      </c>
      <c r="H47" s="4">
        <v>774</v>
      </c>
      <c r="I47" s="4">
        <v>1</v>
      </c>
    </row>
    <row r="48" spans="1:9" x14ac:dyDescent="0.3">
      <c r="A48" s="4">
        <v>47</v>
      </c>
      <c r="B48" s="4" t="s">
        <v>14</v>
      </c>
      <c r="C48" s="4" t="s">
        <v>12</v>
      </c>
      <c r="D48" s="4" t="s">
        <v>3</v>
      </c>
      <c r="E48" s="4">
        <v>55</v>
      </c>
      <c r="F48" s="4">
        <v>1</v>
      </c>
      <c r="G48" s="5">
        <v>18.400000000000002</v>
      </c>
      <c r="H48" s="4">
        <v>1106</v>
      </c>
      <c r="I48" s="4">
        <v>4</v>
      </c>
    </row>
    <row r="49" spans="1:9" x14ac:dyDescent="0.3">
      <c r="A49" s="4">
        <v>48</v>
      </c>
      <c r="B49" s="4" t="s">
        <v>14</v>
      </c>
      <c r="C49" s="4" t="s">
        <v>8</v>
      </c>
      <c r="D49" s="4" t="s">
        <v>3</v>
      </c>
      <c r="E49" s="4">
        <v>33</v>
      </c>
      <c r="F49" s="4">
        <v>1</v>
      </c>
      <c r="G49" s="5">
        <v>10.6</v>
      </c>
      <c r="H49" s="4">
        <v>852</v>
      </c>
      <c r="I49" s="4">
        <v>1</v>
      </c>
    </row>
    <row r="50" spans="1:9" hidden="1" x14ac:dyDescent="0.3">
      <c r="A50" s="4">
        <v>49</v>
      </c>
      <c r="B50" s="4" t="s">
        <v>13</v>
      </c>
      <c r="C50" s="4" t="s">
        <v>11</v>
      </c>
      <c r="D50" s="4" t="s">
        <v>5</v>
      </c>
      <c r="E50" s="4">
        <v>58</v>
      </c>
      <c r="F50" s="4">
        <v>1</v>
      </c>
      <c r="G50" s="5">
        <v>19.5</v>
      </c>
      <c r="H50" s="4">
        <v>1109</v>
      </c>
      <c r="I50" s="4">
        <v>1</v>
      </c>
    </row>
    <row r="51" spans="1:9" hidden="1" x14ac:dyDescent="0.3">
      <c r="A51" s="4">
        <v>50</v>
      </c>
      <c r="B51" s="4" t="s">
        <v>14</v>
      </c>
      <c r="C51" s="4" t="s">
        <v>9</v>
      </c>
      <c r="D51" s="4" t="s">
        <v>2</v>
      </c>
      <c r="E51" s="4">
        <v>58</v>
      </c>
      <c r="F51" s="4">
        <v>1</v>
      </c>
      <c r="G51" s="5">
        <v>18.8</v>
      </c>
      <c r="H51" s="4">
        <v>1150</v>
      </c>
      <c r="I51" s="4">
        <v>2</v>
      </c>
    </row>
  </sheetData>
  <autoFilter ref="A1:I51" xr:uid="{00000000-0001-0000-0000-000000000000}">
    <filterColumn colId="3">
      <filters>
        <filter val="Mapre"/>
      </filters>
    </filterColumn>
  </autoFilter>
  <sortState xmlns:xlrd2="http://schemas.microsoft.com/office/spreadsheetml/2017/richdata2" ref="A2:I221">
    <sortCondition ref="A2:A221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B4A5-850A-4893-A3C0-C860D2898E6E}">
  <dimension ref="A1:F16"/>
  <sheetViews>
    <sheetView tabSelected="1" zoomScale="145" zoomScaleNormal="145" workbookViewId="0">
      <selection activeCell="D1" sqref="D1:F4"/>
    </sheetView>
  </sheetViews>
  <sheetFormatPr baseColWidth="10" defaultRowHeight="14.4" x14ac:dyDescent="0.3"/>
  <sheetData>
    <row r="1" spans="1:6" x14ac:dyDescent="0.3">
      <c r="A1" s="29" t="s">
        <v>59</v>
      </c>
      <c r="B1" s="29" t="s">
        <v>60</v>
      </c>
      <c r="D1" s="45"/>
      <c r="E1" s="46" t="s">
        <v>59</v>
      </c>
      <c r="F1" s="47" t="s">
        <v>60</v>
      </c>
    </row>
    <row r="2" spans="1:6" ht="25.8" x14ac:dyDescent="0.5">
      <c r="A2" s="5">
        <v>19.8</v>
      </c>
      <c r="B2" s="5">
        <v>17.700000000000003</v>
      </c>
      <c r="D2" s="48" t="s">
        <v>61</v>
      </c>
      <c r="E2" s="49">
        <f>_xlfn.PERCENTILE.EXC(A2:A16,0.75)</f>
        <v>19.5</v>
      </c>
      <c r="F2" s="50">
        <f>_xlfn.PERCENTILE.EXC(B2:B13,0.75)</f>
        <v>20.100000000000001</v>
      </c>
    </row>
    <row r="3" spans="1:6" ht="25.8" x14ac:dyDescent="0.5">
      <c r="A3" s="5">
        <v>20.3</v>
      </c>
      <c r="B3" s="5">
        <v>15</v>
      </c>
      <c r="D3" s="48" t="s">
        <v>62</v>
      </c>
      <c r="E3" s="49">
        <f>_xlfn.PERCENTILE.EXC(A2:A16,0.25)</f>
        <v>14.4</v>
      </c>
      <c r="F3" s="50">
        <f>_xlfn.PERCENTILE.EXC(B2:B13,0.25)</f>
        <v>14.55</v>
      </c>
    </row>
    <row r="4" spans="1:6" ht="26.4" thickBot="1" x14ac:dyDescent="0.55000000000000004">
      <c r="A4" s="5">
        <v>11.2</v>
      </c>
      <c r="B4" s="5">
        <v>14.4</v>
      </c>
      <c r="D4" s="51" t="s">
        <v>63</v>
      </c>
      <c r="E4" s="53">
        <f>E2-E3</f>
        <v>5.0999999999999996</v>
      </c>
      <c r="F4" s="52">
        <f>F2-F3</f>
        <v>5.5500000000000007</v>
      </c>
    </row>
    <row r="5" spans="1:6" x14ac:dyDescent="0.3">
      <c r="A5" s="5">
        <v>13.2</v>
      </c>
      <c r="B5" s="5">
        <v>20.5</v>
      </c>
    </row>
    <row r="6" spans="1:6" x14ac:dyDescent="0.3">
      <c r="A6" s="5">
        <v>17.400000000000002</v>
      </c>
      <c r="B6" s="5">
        <v>25.1</v>
      </c>
    </row>
    <row r="7" spans="1:6" x14ac:dyDescent="0.3">
      <c r="A7" s="5">
        <v>19</v>
      </c>
      <c r="B7" s="5">
        <v>18.600000000000001</v>
      </c>
    </row>
    <row r="8" spans="1:6" x14ac:dyDescent="0.3">
      <c r="A8" s="5">
        <v>17.400000000000002</v>
      </c>
      <c r="B8" s="5">
        <v>18.900000000000002</v>
      </c>
    </row>
    <row r="9" spans="1:6" x14ac:dyDescent="0.3">
      <c r="A9" s="5">
        <v>14.4</v>
      </c>
      <c r="B9" s="5">
        <v>11.6</v>
      </c>
    </row>
    <row r="10" spans="1:6" x14ac:dyDescent="0.3">
      <c r="A10" s="5">
        <v>17.600000000000001</v>
      </c>
      <c r="B10" s="5">
        <v>27.1</v>
      </c>
    </row>
    <row r="11" spans="1:6" x14ac:dyDescent="0.3">
      <c r="A11" s="5">
        <v>14.799999999999999</v>
      </c>
      <c r="B11" s="5">
        <v>18.5</v>
      </c>
    </row>
    <row r="12" spans="1:6" x14ac:dyDescent="0.3">
      <c r="A12" s="5">
        <v>16.400000000000002</v>
      </c>
      <c r="B12" s="5">
        <v>18.400000000000002</v>
      </c>
    </row>
    <row r="13" spans="1:6" x14ac:dyDescent="0.3">
      <c r="A13" s="5">
        <v>17.8</v>
      </c>
      <c r="B13" s="5">
        <v>10.6</v>
      </c>
    </row>
    <row r="14" spans="1:6" x14ac:dyDescent="0.3">
      <c r="A14" s="5">
        <v>20.200000000000003</v>
      </c>
    </row>
    <row r="15" spans="1:6" x14ac:dyDescent="0.3">
      <c r="A15" s="5">
        <v>13.6</v>
      </c>
    </row>
    <row r="16" spans="1:6" x14ac:dyDescent="0.3">
      <c r="A16" s="5">
        <v>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BB9E-9C72-4DB4-AC1B-0BEE9F33DE03}">
  <dimension ref="A1:G29"/>
  <sheetViews>
    <sheetView topLeftCell="A22" zoomScale="130" zoomScaleNormal="130" workbookViewId="0">
      <selection activeCell="D25" sqref="D25:G29"/>
    </sheetView>
  </sheetViews>
  <sheetFormatPr baseColWidth="10" defaultRowHeight="14.4" x14ac:dyDescent="0.3"/>
  <cols>
    <col min="4" max="4" width="20.109375" customWidth="1"/>
    <col min="5" max="5" width="11.77734375" customWidth="1"/>
    <col min="6" max="6" width="14.88671875" customWidth="1"/>
  </cols>
  <sheetData>
    <row r="1" spans="1:7" ht="72" x14ac:dyDescent="0.3">
      <c r="A1" s="29" t="s">
        <v>50</v>
      </c>
      <c r="B1" s="29" t="s">
        <v>51</v>
      </c>
    </row>
    <row r="2" spans="1:7" ht="15" thickBot="1" x14ac:dyDescent="0.35">
      <c r="A2" s="5">
        <v>19.8</v>
      </c>
      <c r="B2" s="5">
        <v>17.700000000000003</v>
      </c>
    </row>
    <row r="3" spans="1:7" ht="72" x14ac:dyDescent="0.3">
      <c r="A3" s="5">
        <v>20.3</v>
      </c>
      <c r="B3" s="5">
        <v>15</v>
      </c>
      <c r="D3" s="31" t="s">
        <v>50</v>
      </c>
      <c r="E3" s="9"/>
      <c r="F3" s="31" t="s">
        <v>51</v>
      </c>
      <c r="G3" s="9"/>
    </row>
    <row r="4" spans="1:7" x14ac:dyDescent="0.3">
      <c r="A4" s="5">
        <v>11.2</v>
      </c>
      <c r="B4" s="5">
        <v>14.4</v>
      </c>
      <c r="D4" s="7"/>
      <c r="E4" s="7"/>
      <c r="F4" s="7"/>
      <c r="G4" s="7"/>
    </row>
    <row r="5" spans="1:7" x14ac:dyDescent="0.3">
      <c r="A5" s="5">
        <v>13.2</v>
      </c>
      <c r="B5" s="5">
        <v>20.5</v>
      </c>
      <c r="D5" s="12" t="s">
        <v>25</v>
      </c>
      <c r="E5" s="12">
        <v>16.840000000000003</v>
      </c>
      <c r="F5" s="12" t="s">
        <v>25</v>
      </c>
      <c r="G5" s="12">
        <v>18.033333333333331</v>
      </c>
    </row>
    <row r="6" spans="1:7" x14ac:dyDescent="0.3">
      <c r="A6" s="5">
        <v>17.400000000000002</v>
      </c>
      <c r="B6" s="5">
        <v>25.1</v>
      </c>
      <c r="D6" s="7" t="s">
        <v>26</v>
      </c>
      <c r="E6" s="7">
        <v>0.72950080779353876</v>
      </c>
      <c r="F6" s="7" t="s">
        <v>26</v>
      </c>
      <c r="G6" s="7">
        <v>1.4002344681004586</v>
      </c>
    </row>
    <row r="7" spans="1:7" x14ac:dyDescent="0.3">
      <c r="A7" s="5">
        <v>19</v>
      </c>
      <c r="B7" s="5">
        <v>18.600000000000001</v>
      </c>
      <c r="D7" s="7" t="s">
        <v>27</v>
      </c>
      <c r="E7" s="7">
        <v>17.400000000000002</v>
      </c>
      <c r="F7" s="7" t="s">
        <v>27</v>
      </c>
      <c r="G7" s="7">
        <v>18.450000000000003</v>
      </c>
    </row>
    <row r="8" spans="1:7" x14ac:dyDescent="0.3">
      <c r="A8" s="5">
        <v>17.400000000000002</v>
      </c>
      <c r="B8" s="5">
        <v>18.900000000000002</v>
      </c>
      <c r="D8" s="7" t="s">
        <v>28</v>
      </c>
      <c r="E8" s="7">
        <v>17.400000000000002</v>
      </c>
      <c r="F8" s="7" t="s">
        <v>28</v>
      </c>
      <c r="G8" s="7" t="e">
        <v>#N/A</v>
      </c>
    </row>
    <row r="9" spans="1:7" x14ac:dyDescent="0.3">
      <c r="A9" s="5">
        <v>14.4</v>
      </c>
      <c r="B9" s="5">
        <v>11.6</v>
      </c>
      <c r="D9" s="12" t="s">
        <v>29</v>
      </c>
      <c r="E9" s="12">
        <v>2.8253444796292335</v>
      </c>
      <c r="F9" s="12" t="s">
        <v>29</v>
      </c>
      <c r="G9" s="12">
        <v>4.8505544825183531</v>
      </c>
    </row>
    <row r="10" spans="1:7" x14ac:dyDescent="0.3">
      <c r="A10" s="5">
        <v>17.600000000000001</v>
      </c>
      <c r="B10" s="5">
        <v>27.1</v>
      </c>
      <c r="D10" s="7" t="s">
        <v>30</v>
      </c>
      <c r="E10" s="7">
        <v>7.9825714285713856</v>
      </c>
      <c r="F10" s="7" t="s">
        <v>30</v>
      </c>
      <c r="G10" s="7">
        <v>23.527878787878887</v>
      </c>
    </row>
    <row r="11" spans="1:7" x14ac:dyDescent="0.3">
      <c r="A11" s="5">
        <v>14.799999999999999</v>
      </c>
      <c r="B11" s="5">
        <v>18.5</v>
      </c>
      <c r="D11" s="7" t="s">
        <v>31</v>
      </c>
      <c r="E11" s="7">
        <v>-0.71480446077885063</v>
      </c>
      <c r="F11" s="7" t="s">
        <v>31</v>
      </c>
      <c r="G11" s="7">
        <v>4.1279699687166271E-2</v>
      </c>
    </row>
    <row r="12" spans="1:7" x14ac:dyDescent="0.3">
      <c r="A12" s="5">
        <v>16.400000000000002</v>
      </c>
      <c r="B12" s="5">
        <v>18.400000000000002</v>
      </c>
      <c r="D12" s="7" t="s">
        <v>32</v>
      </c>
      <c r="E12" s="7">
        <v>-0.54407476092082763</v>
      </c>
      <c r="F12" s="7" t="s">
        <v>32</v>
      </c>
      <c r="G12" s="7">
        <v>0.34537670822188304</v>
      </c>
    </row>
    <row r="13" spans="1:7" x14ac:dyDescent="0.3">
      <c r="A13" s="5">
        <v>17.8</v>
      </c>
      <c r="B13" s="5">
        <v>10.6</v>
      </c>
      <c r="D13" s="7" t="s">
        <v>33</v>
      </c>
      <c r="E13" s="7">
        <v>9.1000000000000014</v>
      </c>
      <c r="F13" s="7" t="s">
        <v>33</v>
      </c>
      <c r="G13" s="7">
        <v>16.5</v>
      </c>
    </row>
    <row r="14" spans="1:7" x14ac:dyDescent="0.3">
      <c r="A14" s="5">
        <v>20.200000000000003</v>
      </c>
      <c r="D14" s="7" t="s">
        <v>34</v>
      </c>
      <c r="E14" s="7">
        <v>11.2</v>
      </c>
      <c r="F14" s="7" t="s">
        <v>34</v>
      </c>
      <c r="G14" s="7">
        <v>10.6</v>
      </c>
    </row>
    <row r="15" spans="1:7" x14ac:dyDescent="0.3">
      <c r="A15" s="5">
        <v>13.6</v>
      </c>
      <c r="D15" s="7" t="s">
        <v>35</v>
      </c>
      <c r="E15" s="7">
        <v>20.3</v>
      </c>
      <c r="F15" s="7" t="s">
        <v>35</v>
      </c>
      <c r="G15" s="7">
        <v>27.1</v>
      </c>
    </row>
    <row r="16" spans="1:7" x14ac:dyDescent="0.3">
      <c r="A16" s="5">
        <v>19.5</v>
      </c>
      <c r="D16" s="7" t="s">
        <v>36</v>
      </c>
      <c r="E16" s="7">
        <v>252.60000000000005</v>
      </c>
      <c r="F16" s="7" t="s">
        <v>36</v>
      </c>
      <c r="G16" s="7">
        <v>216.39999999999998</v>
      </c>
    </row>
    <row r="17" spans="4:7" ht="15" thickBot="1" x14ac:dyDescent="0.35">
      <c r="D17" s="8" t="s">
        <v>37</v>
      </c>
      <c r="E17" s="8">
        <v>15</v>
      </c>
      <c r="F17" s="8" t="s">
        <v>37</v>
      </c>
      <c r="G17" s="8">
        <v>12</v>
      </c>
    </row>
    <row r="18" spans="4:7" x14ac:dyDescent="0.3">
      <c r="D18" s="38" t="s">
        <v>52</v>
      </c>
      <c r="E18" s="40">
        <f>(E9/E5)*100</f>
        <v>16.777580045304234</v>
      </c>
      <c r="F18" s="38" t="s">
        <v>53</v>
      </c>
      <c r="G18" s="39">
        <f>G9/G5*100</f>
        <v>26.897714320804177</v>
      </c>
    </row>
    <row r="25" spans="4:7" x14ac:dyDescent="0.3">
      <c r="D25" s="17" t="s">
        <v>38</v>
      </c>
      <c r="E25" s="17" t="s">
        <v>56</v>
      </c>
      <c r="F25" s="17" t="s">
        <v>57</v>
      </c>
      <c r="G25" s="41" t="s">
        <v>58</v>
      </c>
    </row>
    <row r="26" spans="4:7" x14ac:dyDescent="0.3">
      <c r="D26" s="42" t="s">
        <v>3</v>
      </c>
      <c r="E26" s="43">
        <v>4.8505544825183531</v>
      </c>
      <c r="F26" s="43">
        <v>18.033333333333331</v>
      </c>
      <c r="G26" s="37">
        <f>E26/F26*100</f>
        <v>26.897714320804177</v>
      </c>
    </row>
    <row r="27" spans="4:7" x14ac:dyDescent="0.3">
      <c r="D27" s="42" t="s">
        <v>5</v>
      </c>
      <c r="E27" s="43">
        <v>2.8253444796292335</v>
      </c>
      <c r="F27" s="43">
        <v>16.840000000000003</v>
      </c>
      <c r="G27" s="44">
        <f t="shared" ref="G27:G29" si="0">E27/F27*100</f>
        <v>16.777580045304234</v>
      </c>
    </row>
    <row r="28" spans="4:7" x14ac:dyDescent="0.3">
      <c r="D28" s="15" t="s">
        <v>4</v>
      </c>
      <c r="E28" s="16">
        <v>2.0215505600075101</v>
      </c>
      <c r="F28" s="16">
        <v>13.333333333333334</v>
      </c>
      <c r="G28" s="36">
        <f t="shared" si="0"/>
        <v>15.161629200056325</v>
      </c>
    </row>
    <row r="29" spans="4:7" x14ac:dyDescent="0.3">
      <c r="D29" s="15" t="s">
        <v>2</v>
      </c>
      <c r="E29" s="16">
        <v>2.3143255910041329</v>
      </c>
      <c r="F29" s="16">
        <v>17.711764705882352</v>
      </c>
      <c r="G29" s="36">
        <f t="shared" si="0"/>
        <v>13.066600812710149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854-D666-4838-AB06-0F91AF0E5201}">
  <dimension ref="A1:E42"/>
  <sheetViews>
    <sheetView topLeftCell="A7" workbookViewId="0">
      <selection activeCell="D15" sqref="D15:E15"/>
    </sheetView>
  </sheetViews>
  <sheetFormatPr baseColWidth="10" defaultRowHeight="14.4" x14ac:dyDescent="0.3"/>
  <cols>
    <col min="4" max="4" width="23.109375" customWidth="1"/>
    <col min="5" max="5" width="17.6640625" customWidth="1"/>
  </cols>
  <sheetData>
    <row r="1" spans="1:5" ht="72" x14ac:dyDescent="0.3">
      <c r="A1" s="29" t="s">
        <v>48</v>
      </c>
    </row>
    <row r="2" spans="1:5" ht="28.8" x14ac:dyDescent="0.55000000000000004">
      <c r="A2" s="5">
        <v>18</v>
      </c>
      <c r="D2" s="30" t="s">
        <v>49</v>
      </c>
      <c r="E2" s="35">
        <f>SKEW(A2:A42)</f>
        <v>0.45320116936669397</v>
      </c>
    </row>
    <row r="3" spans="1:5" x14ac:dyDescent="0.3">
      <c r="A3" s="5">
        <v>18.400000000000002</v>
      </c>
    </row>
    <row r="4" spans="1:5" x14ac:dyDescent="0.3">
      <c r="A4" s="5">
        <v>18.5</v>
      </c>
    </row>
    <row r="5" spans="1:5" ht="15" thickBot="1" x14ac:dyDescent="0.35">
      <c r="A5" s="5">
        <v>19.8</v>
      </c>
    </row>
    <row r="6" spans="1:5" ht="28.8" x14ac:dyDescent="0.3">
      <c r="A6" s="5">
        <v>20.3</v>
      </c>
      <c r="D6" s="32" t="s">
        <v>48</v>
      </c>
      <c r="E6" s="33"/>
    </row>
    <row r="7" spans="1:5" x14ac:dyDescent="0.3">
      <c r="A7" s="5">
        <v>14.2</v>
      </c>
      <c r="D7" s="7"/>
      <c r="E7" s="7"/>
    </row>
    <row r="8" spans="1:5" x14ac:dyDescent="0.3">
      <c r="A8" s="5">
        <v>12.2</v>
      </c>
      <c r="D8" s="7" t="s">
        <v>25</v>
      </c>
      <c r="E8" s="7">
        <v>16.882926829268293</v>
      </c>
    </row>
    <row r="9" spans="1:5" x14ac:dyDescent="0.3">
      <c r="A9" s="5">
        <v>19.600000000000001</v>
      </c>
      <c r="D9" s="7" t="s">
        <v>26</v>
      </c>
      <c r="E9" s="7">
        <v>0.55246567533841184</v>
      </c>
    </row>
    <row r="10" spans="1:5" x14ac:dyDescent="0.3">
      <c r="A10" s="5">
        <v>15</v>
      </c>
      <c r="D10" s="7" t="s">
        <v>27</v>
      </c>
      <c r="E10" s="7">
        <v>17.400000000000002</v>
      </c>
    </row>
    <row r="11" spans="1:5" x14ac:dyDescent="0.3">
      <c r="A11" s="5">
        <v>14.4</v>
      </c>
      <c r="D11" s="7" t="s">
        <v>28</v>
      </c>
      <c r="E11" s="7">
        <v>18.400000000000002</v>
      </c>
    </row>
    <row r="12" spans="1:5" x14ac:dyDescent="0.3">
      <c r="A12" s="5">
        <v>20.5</v>
      </c>
      <c r="D12" s="7" t="s">
        <v>29</v>
      </c>
      <c r="E12" s="7">
        <v>3.537506356109092</v>
      </c>
    </row>
    <row r="13" spans="1:5" x14ac:dyDescent="0.3">
      <c r="A13" s="5">
        <v>11.2</v>
      </c>
      <c r="D13" s="7" t="s">
        <v>30</v>
      </c>
      <c r="E13" s="7">
        <v>12.513951219512228</v>
      </c>
    </row>
    <row r="14" spans="1:5" x14ac:dyDescent="0.3">
      <c r="A14" s="5">
        <v>17.400000000000002</v>
      </c>
      <c r="D14" s="7" t="s">
        <v>31</v>
      </c>
      <c r="E14" s="7">
        <v>0.87904394421572318</v>
      </c>
    </row>
    <row r="15" spans="1:5" x14ac:dyDescent="0.3">
      <c r="A15" s="5">
        <v>16.700000000000003</v>
      </c>
      <c r="D15" s="34" t="s">
        <v>32</v>
      </c>
      <c r="E15" s="34">
        <v>0.45320116936669397</v>
      </c>
    </row>
    <row r="16" spans="1:5" x14ac:dyDescent="0.3">
      <c r="A16" s="5">
        <v>19</v>
      </c>
      <c r="D16" s="7" t="s">
        <v>33</v>
      </c>
      <c r="E16" s="7">
        <v>16.5</v>
      </c>
    </row>
    <row r="17" spans="1:5" x14ac:dyDescent="0.3">
      <c r="A17" s="5">
        <v>25.1</v>
      </c>
      <c r="D17" s="7" t="s">
        <v>34</v>
      </c>
      <c r="E17" s="7">
        <v>10.6</v>
      </c>
    </row>
    <row r="18" spans="1:5" x14ac:dyDescent="0.3">
      <c r="A18" s="5">
        <v>18.600000000000001</v>
      </c>
      <c r="D18" s="7" t="s">
        <v>35</v>
      </c>
      <c r="E18" s="7">
        <v>27.1</v>
      </c>
    </row>
    <row r="19" spans="1:5" x14ac:dyDescent="0.3">
      <c r="A19" s="5">
        <v>13.5</v>
      </c>
      <c r="D19" s="7" t="s">
        <v>36</v>
      </c>
      <c r="E19" s="7">
        <v>692.2</v>
      </c>
    </row>
    <row r="20" spans="1:5" ht="15" thickBot="1" x14ac:dyDescent="0.35">
      <c r="A20" s="5">
        <v>10.7</v>
      </c>
      <c r="D20" s="8" t="s">
        <v>37</v>
      </c>
      <c r="E20" s="8">
        <v>41</v>
      </c>
    </row>
    <row r="21" spans="1:5" x14ac:dyDescent="0.3">
      <c r="A21" s="5">
        <v>14.4</v>
      </c>
    </row>
    <row r="22" spans="1:5" x14ac:dyDescent="0.3">
      <c r="A22" s="5">
        <v>13.2</v>
      </c>
    </row>
    <row r="23" spans="1:5" x14ac:dyDescent="0.3">
      <c r="A23" s="5">
        <v>16.8</v>
      </c>
    </row>
    <row r="24" spans="1:5" x14ac:dyDescent="0.3">
      <c r="A24" s="5">
        <v>17.5</v>
      </c>
    </row>
    <row r="25" spans="1:5" x14ac:dyDescent="0.3">
      <c r="A25" s="5">
        <v>17.600000000000001</v>
      </c>
    </row>
    <row r="26" spans="1:5" x14ac:dyDescent="0.3">
      <c r="A26" s="5">
        <v>11.6</v>
      </c>
    </row>
    <row r="27" spans="1:5" x14ac:dyDescent="0.3">
      <c r="A27" s="5">
        <v>14.799999999999999</v>
      </c>
    </row>
    <row r="28" spans="1:5" x14ac:dyDescent="0.3">
      <c r="A28" s="5">
        <v>15.1</v>
      </c>
    </row>
    <row r="29" spans="1:5" x14ac:dyDescent="0.3">
      <c r="A29" s="5">
        <v>20.100000000000001</v>
      </c>
    </row>
    <row r="30" spans="1:5" x14ac:dyDescent="0.3">
      <c r="A30" s="5">
        <v>15.2</v>
      </c>
    </row>
    <row r="31" spans="1:5" x14ac:dyDescent="0.3">
      <c r="A31" s="5">
        <v>27.1</v>
      </c>
    </row>
    <row r="32" spans="1:5" x14ac:dyDescent="0.3">
      <c r="A32" s="5">
        <v>16.3</v>
      </c>
    </row>
    <row r="33" spans="1:1" x14ac:dyDescent="0.3">
      <c r="A33" s="5">
        <v>16.400000000000002</v>
      </c>
    </row>
    <row r="34" spans="1:1" x14ac:dyDescent="0.3">
      <c r="A34" s="5">
        <v>19.600000000000001</v>
      </c>
    </row>
    <row r="35" spans="1:1" x14ac:dyDescent="0.3">
      <c r="A35" s="5">
        <v>17.8</v>
      </c>
    </row>
    <row r="36" spans="1:1" x14ac:dyDescent="0.3">
      <c r="A36" s="5">
        <v>19</v>
      </c>
    </row>
    <row r="37" spans="1:1" x14ac:dyDescent="0.3">
      <c r="A37" s="5">
        <v>20.200000000000003</v>
      </c>
    </row>
    <row r="38" spans="1:1" x14ac:dyDescent="0.3">
      <c r="A38" s="5">
        <v>15</v>
      </c>
    </row>
    <row r="39" spans="1:1" x14ac:dyDescent="0.3">
      <c r="A39" s="5">
        <v>13.6</v>
      </c>
    </row>
    <row r="40" spans="1:1" x14ac:dyDescent="0.3">
      <c r="A40" s="5">
        <v>18.400000000000002</v>
      </c>
    </row>
    <row r="41" spans="1:1" x14ac:dyDescent="0.3">
      <c r="A41" s="5">
        <v>10.6</v>
      </c>
    </row>
    <row r="42" spans="1:1" x14ac:dyDescent="0.3">
      <c r="A42" s="5">
        <v>18.8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8FD5-FDE5-4F56-BE16-5E9CE3DE0D69}">
  <dimension ref="A1:G16"/>
  <sheetViews>
    <sheetView workbookViewId="0">
      <selection activeCell="D2" sqref="D2"/>
    </sheetView>
  </sheetViews>
  <sheetFormatPr baseColWidth="10" defaultRowHeight="14.4" x14ac:dyDescent="0.3"/>
  <cols>
    <col min="4" max="4" width="12.109375" bestFit="1" customWidth="1"/>
  </cols>
  <sheetData>
    <row r="1" spans="1:7" ht="43.2" x14ac:dyDescent="0.3">
      <c r="A1" s="24" t="s">
        <v>46</v>
      </c>
    </row>
    <row r="2" spans="1:7" ht="23.4" x14ac:dyDescent="0.45">
      <c r="A2" s="4">
        <v>66</v>
      </c>
      <c r="C2" s="25" t="s">
        <v>47</v>
      </c>
      <c r="D2" s="28">
        <f>_xlfn.PERCENTILE.EXC(A2:A16,0.77)</f>
        <v>61.6</v>
      </c>
      <c r="E2" s="25"/>
      <c r="F2" s="25"/>
      <c r="G2" s="25"/>
    </row>
    <row r="3" spans="1:7" ht="23.4" x14ac:dyDescent="0.45">
      <c r="A3" s="4">
        <v>53</v>
      </c>
      <c r="C3" s="25"/>
      <c r="D3" s="25"/>
      <c r="E3" s="25"/>
      <c r="F3" s="25"/>
      <c r="G3" s="25"/>
    </row>
    <row r="4" spans="1:7" ht="23.4" x14ac:dyDescent="0.45">
      <c r="A4" s="4">
        <v>42</v>
      </c>
      <c r="C4" s="25"/>
      <c r="D4" s="25"/>
      <c r="E4" s="25"/>
      <c r="F4" s="25"/>
      <c r="G4" s="25"/>
    </row>
    <row r="5" spans="1:7" ht="23.4" x14ac:dyDescent="0.45">
      <c r="A5" s="4">
        <v>35</v>
      </c>
      <c r="C5" s="25"/>
      <c r="D5" s="25"/>
      <c r="E5" s="25"/>
      <c r="F5" s="25"/>
      <c r="G5" s="25"/>
    </row>
    <row r="6" spans="1:7" ht="23.4" x14ac:dyDescent="0.45">
      <c r="A6" s="4">
        <v>46</v>
      </c>
      <c r="C6" s="25"/>
      <c r="D6" s="25"/>
      <c r="E6" s="25"/>
      <c r="F6" s="25"/>
      <c r="G6" s="25"/>
    </row>
    <row r="7" spans="1:7" ht="23.4" x14ac:dyDescent="0.45">
      <c r="A7" s="4">
        <v>65</v>
      </c>
      <c r="C7" s="25"/>
      <c r="D7" s="25"/>
      <c r="E7" s="25"/>
      <c r="F7" s="25"/>
      <c r="G7" s="25"/>
    </row>
    <row r="8" spans="1:7" x14ac:dyDescent="0.3">
      <c r="A8" s="4">
        <v>32</v>
      </c>
    </row>
    <row r="9" spans="1:7" x14ac:dyDescent="0.3">
      <c r="A9" s="4">
        <v>45</v>
      </c>
    </row>
    <row r="10" spans="1:7" x14ac:dyDescent="0.3">
      <c r="A10" s="4">
        <v>60</v>
      </c>
    </row>
    <row r="11" spans="1:7" x14ac:dyDescent="0.3">
      <c r="A11" s="4">
        <v>37</v>
      </c>
    </row>
    <row r="12" spans="1:7" x14ac:dyDescent="0.3">
      <c r="A12" s="4">
        <v>40</v>
      </c>
    </row>
    <row r="13" spans="1:7" x14ac:dyDescent="0.3">
      <c r="A13" s="4">
        <v>54</v>
      </c>
    </row>
    <row r="14" spans="1:7" x14ac:dyDescent="0.3">
      <c r="A14" s="4">
        <v>67</v>
      </c>
    </row>
    <row r="15" spans="1:7" x14ac:dyDescent="0.3">
      <c r="A15" s="4">
        <v>38</v>
      </c>
    </row>
    <row r="16" spans="1:7" x14ac:dyDescent="0.3">
      <c r="A16" s="4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F0A9-DD28-4D28-A296-303FFDB024FE}">
  <dimension ref="A1:F18"/>
  <sheetViews>
    <sheetView workbookViewId="0">
      <selection activeCell="C13" sqref="C13"/>
    </sheetView>
  </sheetViews>
  <sheetFormatPr baseColWidth="10" defaultRowHeight="14.4" x14ac:dyDescent="0.3"/>
  <sheetData>
    <row r="1" spans="1:6" ht="28.8" x14ac:dyDescent="0.3">
      <c r="A1" s="24" t="s">
        <v>44</v>
      </c>
    </row>
    <row r="2" spans="1:6" x14ac:dyDescent="0.3">
      <c r="A2" s="4">
        <v>48</v>
      </c>
    </row>
    <row r="3" spans="1:6" ht="28.8" x14ac:dyDescent="0.55000000000000004">
      <c r="A3" s="4">
        <v>57</v>
      </c>
      <c r="C3" s="26" t="s">
        <v>45</v>
      </c>
      <c r="D3" s="27">
        <f>_xlfn.PERCENTILE.EXC(A2:A18,0.18)</f>
        <v>46.24</v>
      </c>
      <c r="E3" s="27"/>
      <c r="F3" s="27"/>
    </row>
    <row r="4" spans="1:6" ht="28.8" x14ac:dyDescent="0.55000000000000004">
      <c r="A4" s="4">
        <v>61</v>
      </c>
      <c r="C4" s="27"/>
      <c r="D4" s="27"/>
      <c r="E4" s="27"/>
      <c r="F4" s="27"/>
    </row>
    <row r="5" spans="1:6" ht="28.8" x14ac:dyDescent="0.55000000000000004">
      <c r="A5" s="4">
        <v>47</v>
      </c>
      <c r="C5" s="27"/>
      <c r="D5" s="27"/>
      <c r="E5" s="27"/>
      <c r="F5" s="27"/>
    </row>
    <row r="6" spans="1:6" ht="28.8" x14ac:dyDescent="0.55000000000000004">
      <c r="A6" s="4">
        <v>62</v>
      </c>
      <c r="C6" s="27"/>
      <c r="D6" s="27"/>
      <c r="E6" s="27"/>
      <c r="F6" s="27"/>
    </row>
    <row r="7" spans="1:6" ht="28.8" x14ac:dyDescent="0.55000000000000004">
      <c r="A7" s="4">
        <v>31</v>
      </c>
      <c r="C7" s="27"/>
      <c r="D7" s="27"/>
      <c r="E7" s="27"/>
      <c r="F7" s="27"/>
    </row>
    <row r="8" spans="1:6" ht="28.8" x14ac:dyDescent="0.55000000000000004">
      <c r="A8" s="4">
        <v>53</v>
      </c>
      <c r="C8" s="27"/>
      <c r="D8" s="27"/>
      <c r="E8" s="27"/>
      <c r="F8" s="27"/>
    </row>
    <row r="9" spans="1:6" ht="28.8" x14ac:dyDescent="0.55000000000000004">
      <c r="A9" s="4">
        <v>67</v>
      </c>
      <c r="C9" s="27"/>
      <c r="D9" s="27"/>
      <c r="E9" s="27"/>
      <c r="F9" s="27"/>
    </row>
    <row r="10" spans="1:6" ht="28.8" x14ac:dyDescent="0.55000000000000004">
      <c r="A10" s="4">
        <v>61</v>
      </c>
      <c r="C10" s="27"/>
      <c r="D10" s="27"/>
      <c r="E10" s="27"/>
      <c r="F10" s="27"/>
    </row>
    <row r="11" spans="1:6" ht="28.8" x14ac:dyDescent="0.55000000000000004">
      <c r="A11" s="4">
        <v>54</v>
      </c>
      <c r="C11" s="27"/>
      <c r="D11" s="27"/>
      <c r="E11" s="27"/>
      <c r="F11" s="27"/>
    </row>
    <row r="12" spans="1:6" ht="28.8" x14ac:dyDescent="0.55000000000000004">
      <c r="A12" s="4">
        <v>54</v>
      </c>
      <c r="C12" s="27"/>
      <c r="D12" s="27"/>
      <c r="E12" s="27"/>
      <c r="F12" s="27"/>
    </row>
    <row r="13" spans="1:6" ht="28.8" x14ac:dyDescent="0.55000000000000004">
      <c r="A13" s="4">
        <v>48</v>
      </c>
      <c r="C13" s="27"/>
      <c r="D13" s="27"/>
      <c r="E13" s="27"/>
      <c r="F13" s="27"/>
    </row>
    <row r="14" spans="1:6" x14ac:dyDescent="0.3">
      <c r="A14" s="4">
        <v>46</v>
      </c>
    </row>
    <row r="15" spans="1:6" x14ac:dyDescent="0.3">
      <c r="A15" s="4">
        <v>62</v>
      </c>
    </row>
    <row r="16" spans="1:6" x14ac:dyDescent="0.3">
      <c r="A16" s="4">
        <v>69</v>
      </c>
    </row>
    <row r="17" spans="1:1" x14ac:dyDescent="0.3">
      <c r="A17" s="4">
        <v>29</v>
      </c>
    </row>
    <row r="18" spans="1:1" x14ac:dyDescent="0.3">
      <c r="A18" s="4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0EA0-DCBA-4570-82EA-357B69408612}">
  <dimension ref="A1:K20"/>
  <sheetViews>
    <sheetView zoomScale="130" zoomScaleNormal="130" workbookViewId="0">
      <selection activeCell="D15" sqref="D15"/>
    </sheetView>
  </sheetViews>
  <sheetFormatPr baseColWidth="10" defaultRowHeight="14.4" x14ac:dyDescent="0.3"/>
  <cols>
    <col min="4" max="4" width="22.33203125" customWidth="1"/>
    <col min="5" max="5" width="20.109375" customWidth="1"/>
  </cols>
  <sheetData>
    <row r="1" spans="1:11" x14ac:dyDescent="0.3">
      <c r="A1" s="6" t="s">
        <v>23</v>
      </c>
      <c r="B1" s="6" t="s">
        <v>24</v>
      </c>
      <c r="D1" t="s">
        <v>41</v>
      </c>
      <c r="G1" t="s">
        <v>42</v>
      </c>
    </row>
    <row r="2" spans="1:11" x14ac:dyDescent="0.3">
      <c r="A2" s="4">
        <v>769</v>
      </c>
      <c r="B2" s="4">
        <v>1121</v>
      </c>
      <c r="D2" s="6" t="s">
        <v>23</v>
      </c>
      <c r="E2" s="6" t="s">
        <v>24</v>
      </c>
      <c r="G2" s="6" t="s">
        <v>23</v>
      </c>
      <c r="H2" s="6" t="s">
        <v>24</v>
      </c>
      <c r="K2" t="s">
        <v>43</v>
      </c>
    </row>
    <row r="3" spans="1:11" x14ac:dyDescent="0.3">
      <c r="A3" s="4">
        <v>1112</v>
      </c>
      <c r="B3" s="4">
        <v>1075</v>
      </c>
      <c r="D3">
        <f>AVERAGE(A2:A11)</f>
        <v>987.5</v>
      </c>
      <c r="E3">
        <f>AVERAGE(B2:B13)</f>
        <v>973.91666666666663</v>
      </c>
      <c r="G3">
        <f>MEDIAN(A2:A11)</f>
        <v>1038</v>
      </c>
      <c r="H3">
        <f>MEDIAN(B2:B13)</f>
        <v>960.5</v>
      </c>
      <c r="K3">
        <f>_xlfn.MODE.MULT(B2:B13)</f>
        <v>900</v>
      </c>
    </row>
    <row r="4" spans="1:11" x14ac:dyDescent="0.3">
      <c r="A4" s="4">
        <v>1079</v>
      </c>
      <c r="B4" s="4">
        <v>928</v>
      </c>
    </row>
    <row r="5" spans="1:11" ht="15" thickBot="1" x14ac:dyDescent="0.35">
      <c r="A5" s="4">
        <v>1107</v>
      </c>
      <c r="B5" s="4">
        <v>961</v>
      </c>
    </row>
    <row r="6" spans="1:11" x14ac:dyDescent="0.3">
      <c r="A6" s="4">
        <v>867</v>
      </c>
      <c r="B6" s="4">
        <v>931</v>
      </c>
      <c r="D6" s="10" t="s">
        <v>23</v>
      </c>
      <c r="E6" s="10"/>
      <c r="F6" s="10" t="s">
        <v>24</v>
      </c>
      <c r="G6" s="10"/>
    </row>
    <row r="7" spans="1:11" x14ac:dyDescent="0.3">
      <c r="A7" s="4">
        <v>1114</v>
      </c>
      <c r="B7" s="4">
        <v>963</v>
      </c>
      <c r="D7" s="7"/>
      <c r="E7" s="7"/>
      <c r="F7" s="7"/>
      <c r="G7" s="7"/>
    </row>
    <row r="8" spans="1:11" x14ac:dyDescent="0.3">
      <c r="A8" s="4">
        <v>899</v>
      </c>
      <c r="B8" s="4">
        <v>960</v>
      </c>
      <c r="D8" s="12" t="s">
        <v>25</v>
      </c>
      <c r="E8" s="13">
        <v>987.5</v>
      </c>
      <c r="F8" s="12" t="s">
        <v>25</v>
      </c>
      <c r="G8" s="12">
        <v>973.91666666666663</v>
      </c>
    </row>
    <row r="9" spans="1:11" x14ac:dyDescent="0.3">
      <c r="A9" s="4">
        <v>1058</v>
      </c>
      <c r="B9" s="4">
        <v>908</v>
      </c>
      <c r="D9" s="7" t="s">
        <v>26</v>
      </c>
      <c r="E9" s="7">
        <v>40.621628065190428</v>
      </c>
      <c r="F9" s="7" t="s">
        <v>26</v>
      </c>
      <c r="G9" s="7">
        <v>21.200506831181887</v>
      </c>
    </row>
    <row r="10" spans="1:11" x14ac:dyDescent="0.3">
      <c r="A10" s="4">
        <v>1018</v>
      </c>
      <c r="B10" s="4">
        <v>978</v>
      </c>
      <c r="D10" s="21" t="s">
        <v>27</v>
      </c>
      <c r="E10" s="21">
        <v>1038</v>
      </c>
      <c r="F10" s="7" t="s">
        <v>27</v>
      </c>
      <c r="G10" s="7">
        <v>960.5</v>
      </c>
    </row>
    <row r="11" spans="1:11" x14ac:dyDescent="0.3">
      <c r="A11" s="4">
        <v>852</v>
      </c>
      <c r="B11" s="11">
        <v>900</v>
      </c>
      <c r="D11" s="7" t="s">
        <v>28</v>
      </c>
      <c r="E11" s="7" t="e">
        <v>#N/A</v>
      </c>
      <c r="F11" s="22" t="s">
        <v>28</v>
      </c>
      <c r="G11" s="22">
        <v>900</v>
      </c>
    </row>
    <row r="12" spans="1:11" x14ac:dyDescent="0.3">
      <c r="B12" s="4">
        <v>1062</v>
      </c>
      <c r="D12" s="7" t="s">
        <v>29</v>
      </c>
      <c r="E12" s="7">
        <f>SQRT(E13)</f>
        <v>128.45686695022056</v>
      </c>
      <c r="F12" s="7" t="s">
        <v>29</v>
      </c>
      <c r="G12" s="7">
        <v>73.440709955636166</v>
      </c>
    </row>
    <row r="13" spans="1:11" x14ac:dyDescent="0.3">
      <c r="B13" s="11">
        <v>900</v>
      </c>
      <c r="D13" s="7" t="s">
        <v>30</v>
      </c>
      <c r="E13" s="7">
        <v>16501.166666666668</v>
      </c>
      <c r="F13" s="7" t="s">
        <v>30</v>
      </c>
      <c r="G13" s="7">
        <v>5393.5378787878781</v>
      </c>
    </row>
    <row r="14" spans="1:11" x14ac:dyDescent="0.3">
      <c r="D14" s="7" t="s">
        <v>31</v>
      </c>
      <c r="E14" s="7">
        <v>-1.3859422459363007</v>
      </c>
      <c r="F14" s="7" t="s">
        <v>31</v>
      </c>
      <c r="G14" s="7">
        <v>-0.13806742202499844</v>
      </c>
    </row>
    <row r="15" spans="1:11" x14ac:dyDescent="0.3">
      <c r="D15" s="7" t="s">
        <v>32</v>
      </c>
      <c r="E15" s="7">
        <v>-0.56067916792977757</v>
      </c>
      <c r="F15" s="7" t="s">
        <v>32</v>
      </c>
      <c r="G15" s="7">
        <v>0.99756770855062082</v>
      </c>
    </row>
    <row r="16" spans="1:11" x14ac:dyDescent="0.3">
      <c r="D16" s="7" t="s">
        <v>33</v>
      </c>
      <c r="E16" s="7">
        <v>345</v>
      </c>
      <c r="F16" s="7" t="s">
        <v>33</v>
      </c>
      <c r="G16" s="7">
        <v>221</v>
      </c>
    </row>
    <row r="17" spans="4:7" x14ac:dyDescent="0.3">
      <c r="D17" s="7" t="s">
        <v>34</v>
      </c>
      <c r="E17" s="7">
        <v>769</v>
      </c>
      <c r="F17" s="7" t="s">
        <v>34</v>
      </c>
      <c r="G17" s="7">
        <v>900</v>
      </c>
    </row>
    <row r="18" spans="4:7" x14ac:dyDescent="0.3">
      <c r="D18" s="7" t="s">
        <v>35</v>
      </c>
      <c r="E18" s="7">
        <v>1114</v>
      </c>
      <c r="F18" s="7" t="s">
        <v>35</v>
      </c>
      <c r="G18" s="7">
        <v>1121</v>
      </c>
    </row>
    <row r="19" spans="4:7" x14ac:dyDescent="0.3">
      <c r="D19" s="7" t="s">
        <v>36</v>
      </c>
      <c r="E19" s="7">
        <v>9875</v>
      </c>
      <c r="F19" s="7" t="s">
        <v>36</v>
      </c>
      <c r="G19" s="7">
        <v>11687</v>
      </c>
    </row>
    <row r="20" spans="4:7" ht="15" thickBot="1" x14ac:dyDescent="0.35">
      <c r="D20" s="8" t="s">
        <v>37</v>
      </c>
      <c r="E20" s="8">
        <v>10</v>
      </c>
      <c r="F20" s="8" t="s">
        <v>37</v>
      </c>
      <c r="G20" s="8">
        <v>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Hoja7</vt:lpstr>
      <vt:lpstr>Base de datos</vt:lpstr>
      <vt:lpstr>Hoja8</vt:lpstr>
      <vt:lpstr>Hoja6</vt:lpstr>
      <vt:lpstr>Hoja5</vt:lpstr>
      <vt:lpstr>Hoja4</vt:lpstr>
      <vt:lpstr>Hoja3</vt:lpstr>
      <vt:lpstr>Hoja1</vt:lpstr>
    </vt:vector>
  </TitlesOfParts>
  <Company>Silvestre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USUARIO</cp:lastModifiedBy>
  <cp:revision>01</cp:revision>
  <dcterms:created xsi:type="dcterms:W3CDTF">2014-05-21T09:14:31Z</dcterms:created>
  <dcterms:modified xsi:type="dcterms:W3CDTF">2021-08-21T02:01:34Z</dcterms:modified>
</cp:coreProperties>
</file>