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0" windowHeight="9740"/>
  </bookViews>
  <sheets>
    <sheet name="Sheet2" sheetId="2" r:id="rId1"/>
  </sheets>
  <definedNames>
    <definedName name="_xlnm._FilterDatabase" localSheetId="0" hidden="1">Sheet2!$A$1:$Z$101</definedName>
  </definedNames>
  <calcPr calcId="144525"/>
</workbook>
</file>

<file path=xl/sharedStrings.xml><?xml version="1.0" encoding="utf-8"?>
<sst xmlns="http://schemas.openxmlformats.org/spreadsheetml/2006/main" count="357">
  <si>
    <t>NO</t>
  </si>
  <si>
    <t>Predicted_Discrepency</t>
  </si>
  <si>
    <t>Predicted_Actual_Width</t>
  </si>
  <si>
    <t>Ground_Truth</t>
  </si>
  <si>
    <t>Discrepency</t>
  </si>
  <si>
    <t>(-0.25,0.25)</t>
  </si>
  <si>
    <t>(-0.5,0.5)</t>
  </si>
  <si>
    <t>(-0.75,0.75)</t>
  </si>
  <si>
    <r>
      <rPr>
        <sz val="11"/>
        <color theme="1"/>
        <rFont val="Calibri"/>
        <charset val="134"/>
      </rPr>
      <t>design_width-</t>
    </r>
    <r>
      <rPr>
        <sz val="11"/>
        <color theme="1"/>
        <rFont val="等线"/>
        <charset val="134"/>
      </rPr>
      <t>工艺门幅</t>
    </r>
  </si>
  <si>
    <r>
      <rPr>
        <sz val="11"/>
        <color theme="1"/>
        <rFont val="Calibri"/>
        <charset val="134"/>
      </rPr>
      <t>Fabric_Type-</t>
    </r>
    <r>
      <rPr>
        <sz val="11"/>
        <color theme="1"/>
        <rFont val="等线"/>
        <charset val="134"/>
      </rPr>
      <t>布种代码</t>
    </r>
  </si>
  <si>
    <r>
      <rPr>
        <sz val="11"/>
        <color theme="1"/>
        <rFont val="Calibri"/>
        <charset val="134"/>
      </rPr>
      <t>Warp_Density-</t>
    </r>
    <r>
      <rPr>
        <sz val="11"/>
        <color theme="1"/>
        <rFont val="等线"/>
        <charset val="134"/>
      </rPr>
      <t>经密</t>
    </r>
  </si>
  <si>
    <r>
      <rPr>
        <sz val="11"/>
        <color theme="1"/>
        <rFont val="Calibri"/>
        <charset val="134"/>
      </rPr>
      <t>Weft_Density-</t>
    </r>
    <r>
      <rPr>
        <sz val="11"/>
        <color theme="1"/>
        <rFont val="等线"/>
        <charset val="134"/>
      </rPr>
      <t>纬密</t>
    </r>
  </si>
  <si>
    <r>
      <rPr>
        <sz val="11"/>
        <color theme="1"/>
        <rFont val="Calibri"/>
        <charset val="134"/>
      </rPr>
      <t>F_Actual_count-</t>
    </r>
    <r>
      <rPr>
        <sz val="11"/>
        <color theme="1"/>
        <rFont val="等线"/>
        <charset val="134"/>
      </rPr>
      <t>纬向纱支</t>
    </r>
  </si>
  <si>
    <r>
      <rPr>
        <sz val="11"/>
        <color theme="1"/>
        <rFont val="Calibri"/>
        <charset val="134"/>
      </rPr>
      <t>W_Actual_count-</t>
    </r>
    <r>
      <rPr>
        <sz val="11"/>
        <color theme="1"/>
        <rFont val="等线"/>
        <charset val="134"/>
      </rPr>
      <t>经向纱支</t>
    </r>
    <r>
      <rPr>
        <sz val="11"/>
        <color theme="1"/>
        <rFont val="Calibri"/>
        <charset val="134"/>
      </rPr>
      <t xml:space="preserve"> </t>
    </r>
  </si>
  <si>
    <r>
      <rPr>
        <sz val="11"/>
        <color theme="1"/>
        <rFont val="Calibri"/>
        <charset val="134"/>
      </rPr>
      <t>Component-</t>
    </r>
    <r>
      <rPr>
        <sz val="11"/>
        <color theme="1"/>
        <rFont val="等线"/>
        <charset val="134"/>
      </rPr>
      <t>成分</t>
    </r>
  </si>
  <si>
    <r>
      <rPr>
        <sz val="11"/>
        <color theme="1"/>
        <rFont val="Calibri"/>
        <charset val="134"/>
      </rPr>
      <t>Reed_NO-</t>
    </r>
    <r>
      <rPr>
        <sz val="11"/>
        <color theme="1"/>
        <rFont val="等线"/>
        <charset val="134"/>
      </rPr>
      <t>筘号</t>
    </r>
  </si>
  <si>
    <r>
      <rPr>
        <sz val="11"/>
        <color theme="1"/>
        <rFont val="Calibri"/>
        <charset val="134"/>
      </rPr>
      <t>SUM_Reeding-</t>
    </r>
    <r>
      <rPr>
        <sz val="11"/>
        <color theme="1"/>
        <rFont val="等线"/>
        <charset val="134"/>
      </rPr>
      <t>入筘数</t>
    </r>
  </si>
  <si>
    <r>
      <rPr>
        <sz val="11"/>
        <color theme="1"/>
        <rFont val="Calibri"/>
        <charset val="134"/>
      </rPr>
      <t>reed_width-</t>
    </r>
    <r>
      <rPr>
        <sz val="11"/>
        <color theme="1"/>
        <rFont val="等线"/>
        <charset val="134"/>
      </rPr>
      <t>筘幅</t>
    </r>
  </si>
  <si>
    <r>
      <rPr>
        <sz val="11"/>
        <color theme="1"/>
        <rFont val="Calibri"/>
        <charset val="134"/>
      </rPr>
      <t>ReedNo_type-</t>
    </r>
    <r>
      <rPr>
        <sz val="11"/>
        <color theme="1"/>
        <rFont val="等线"/>
        <charset val="134"/>
      </rPr>
      <t>筘号整理类别</t>
    </r>
  </si>
  <si>
    <r>
      <rPr>
        <sz val="11"/>
        <color theme="1"/>
        <rFont val="Calibri"/>
        <charset val="134"/>
      </rPr>
      <t>Finish_list-</t>
    </r>
    <r>
      <rPr>
        <sz val="11"/>
        <color theme="1"/>
        <rFont val="等线"/>
        <charset val="134"/>
      </rPr>
      <t>整理方式</t>
    </r>
  </si>
  <si>
    <r>
      <rPr>
        <sz val="11"/>
        <color theme="1"/>
        <rFont val="Calibri"/>
        <charset val="134"/>
      </rPr>
      <t>Mercerizing-</t>
    </r>
    <r>
      <rPr>
        <sz val="11"/>
        <color theme="1"/>
        <rFont val="等线"/>
        <charset val="134"/>
      </rPr>
      <t>丝光</t>
    </r>
  </si>
  <si>
    <r>
      <rPr>
        <sz val="11"/>
        <color theme="1"/>
        <rFont val="Calibri"/>
        <charset val="134"/>
      </rPr>
      <t>Wash_Method-</t>
    </r>
    <r>
      <rPr>
        <sz val="11"/>
        <color theme="1"/>
        <rFont val="等线"/>
        <charset val="134"/>
      </rPr>
      <t>水洗方式</t>
    </r>
  </si>
  <si>
    <r>
      <rPr>
        <sz val="11"/>
        <color theme="1"/>
        <rFont val="Calibri"/>
        <charset val="134"/>
      </rPr>
      <t>FabricNumber-</t>
    </r>
    <r>
      <rPr>
        <sz val="11"/>
        <color theme="1"/>
        <rFont val="等线"/>
        <charset val="134"/>
      </rPr>
      <t>织物组织类别</t>
    </r>
  </si>
  <si>
    <r>
      <rPr>
        <sz val="11"/>
        <color theme="1"/>
        <rFont val="Calibri"/>
        <charset val="134"/>
      </rPr>
      <t>Color_Type-</t>
    </r>
    <r>
      <rPr>
        <sz val="11"/>
        <color theme="1"/>
        <rFont val="等线"/>
        <charset val="134"/>
      </rPr>
      <t>是否本白</t>
    </r>
  </si>
  <si>
    <r>
      <rPr>
        <sz val="11"/>
        <color theme="1"/>
        <rFont val="Calibri"/>
        <charset val="134"/>
      </rPr>
      <t>Is_Piece_Dye-</t>
    </r>
    <r>
      <rPr>
        <sz val="11"/>
        <color theme="1"/>
        <rFont val="等线"/>
        <charset val="134"/>
      </rPr>
      <t>是否</t>
    </r>
    <r>
      <rPr>
        <sz val="11"/>
        <color theme="1"/>
        <rFont val="Calibri"/>
        <charset val="134"/>
      </rPr>
      <t>CPB</t>
    </r>
  </si>
  <si>
    <r>
      <rPr>
        <sz val="11"/>
        <color theme="1"/>
        <rFont val="Calibri"/>
        <charset val="134"/>
      </rPr>
      <t>Shrinkage-</t>
    </r>
    <r>
      <rPr>
        <sz val="11"/>
        <color theme="1"/>
        <rFont val="等线"/>
        <charset val="134"/>
      </rPr>
      <t>纬向缩水标准</t>
    </r>
    <r>
      <rPr>
        <sz val="11"/>
        <color theme="1"/>
        <rFont val="Calibri"/>
        <charset val="134"/>
      </rPr>
      <t>(</t>
    </r>
    <r>
      <rPr>
        <sz val="11"/>
        <color theme="1"/>
        <rFont val="等线"/>
        <charset val="134"/>
      </rPr>
      <t>分档前</t>
    </r>
    <r>
      <rPr>
        <sz val="11"/>
        <color theme="1"/>
        <rFont val="Calibri"/>
        <charset val="134"/>
      </rPr>
      <t>)</t>
    </r>
  </si>
  <si>
    <t>42.50</t>
  </si>
  <si>
    <t>P</t>
  </si>
  <si>
    <t>130.00</t>
  </si>
  <si>
    <t>90.00</t>
  </si>
  <si>
    <t>40</t>
  </si>
  <si>
    <t>88D/36F</t>
  </si>
  <si>
    <t>63.7% ORGANIC / 36.3% SOLOTEX</t>
  </si>
  <si>
    <t>100.00</t>
  </si>
  <si>
    <t>2#</t>
  </si>
  <si>
    <t>55.12</t>
  </si>
  <si>
    <t>E</t>
  </si>
  <si>
    <t>30+</t>
  </si>
  <si>
    <t>24BE</t>
  </si>
  <si>
    <t>NW</t>
  </si>
  <si>
    <t>1</t>
  </si>
  <si>
    <t>N</t>
  </si>
  <si>
    <t>0</t>
  </si>
  <si>
    <t>-3.00</t>
  </si>
  <si>
    <t>44.50</t>
  </si>
  <si>
    <t>180.00</t>
  </si>
  <si>
    <t>96.00</t>
  </si>
  <si>
    <t>60</t>
  </si>
  <si>
    <t>40D\20D</t>
  </si>
  <si>
    <t>74.9% CTN / 21.8% NYLON / 3.3% LYCRA</t>
  </si>
  <si>
    <t>140.00</t>
  </si>
  <si>
    <t>57.16</t>
  </si>
  <si>
    <t>40+100+</t>
  </si>
  <si>
    <t>18BE</t>
  </si>
  <si>
    <t>GWS</t>
  </si>
  <si>
    <t>45.50</t>
  </si>
  <si>
    <t>O</t>
  </si>
  <si>
    <t>54.00</t>
  </si>
  <si>
    <t>16\70D</t>
  </si>
  <si>
    <t>96.7% CTN / 3.3% LYCRA</t>
  </si>
  <si>
    <t>65.64</t>
  </si>
  <si>
    <t>B</t>
  </si>
  <si>
    <t>31+171+</t>
  </si>
  <si>
    <t>2</t>
  </si>
  <si>
    <t>-5.00</t>
  </si>
  <si>
    <t>47.50</t>
  </si>
  <si>
    <t>76.00</t>
  </si>
  <si>
    <t>50</t>
  </si>
  <si>
    <t>50\40D</t>
  </si>
  <si>
    <t>96.5% CTN / 3.5% LYCRA</t>
  </si>
  <si>
    <t>133.00</t>
  </si>
  <si>
    <t>64.23</t>
  </si>
  <si>
    <t>1+</t>
  </si>
  <si>
    <t>50.50</t>
  </si>
  <si>
    <t>D</t>
  </si>
  <si>
    <t>150.00</t>
  </si>
  <si>
    <t>104.00</t>
  </si>
  <si>
    <t>50+50\40D</t>
  </si>
  <si>
    <t>98.4% ORGANIC / 1.6% LYCRA</t>
  </si>
  <si>
    <t>3#</t>
  </si>
  <si>
    <t>66.39</t>
  </si>
  <si>
    <t>Y</t>
  </si>
  <si>
    <t>J</t>
  </si>
  <si>
    <t>100.0% CTN</t>
  </si>
  <si>
    <t>122.00</t>
  </si>
  <si>
    <t>62.00</t>
  </si>
  <si>
    <t>A</t>
  </si>
  <si>
    <t>22+31+40+53+</t>
  </si>
  <si>
    <t>13</t>
  </si>
  <si>
    <t>K</t>
  </si>
  <si>
    <t>200.00</t>
  </si>
  <si>
    <t>120.00</t>
  </si>
  <si>
    <t>80+70</t>
  </si>
  <si>
    <t>60\30D</t>
  </si>
  <si>
    <t>95.6% CTN / 4.4% LYCRA</t>
  </si>
  <si>
    <t>160.00</t>
  </si>
  <si>
    <t>63.70</t>
  </si>
  <si>
    <t>40+</t>
  </si>
  <si>
    <t>7</t>
  </si>
  <si>
    <t>52.00</t>
  </si>
  <si>
    <t>16\40D</t>
  </si>
  <si>
    <t>98.3% CTN / 1.7% LYCRA</t>
  </si>
  <si>
    <t>88.00</t>
  </si>
  <si>
    <t>68.77</t>
  </si>
  <si>
    <t>GW</t>
  </si>
  <si>
    <t>75.1% CTN / 21.7% NYLON / 3.2% LYCRA</t>
  </si>
  <si>
    <t>64.87</t>
  </si>
  <si>
    <t>51.50</t>
  </si>
  <si>
    <t>110.00</t>
  </si>
  <si>
    <t>70.00</t>
  </si>
  <si>
    <t>45</t>
  </si>
  <si>
    <t>65.0% POLY / 35.0% CTN</t>
  </si>
  <si>
    <t>56.52</t>
  </si>
  <si>
    <t>54.50</t>
  </si>
  <si>
    <t>80.00</t>
  </si>
  <si>
    <t>67.98</t>
  </si>
  <si>
    <t>22+31+53+</t>
  </si>
  <si>
    <t>GRSO</t>
  </si>
  <si>
    <t>116.00</t>
  </si>
  <si>
    <t>60+40</t>
  </si>
  <si>
    <t>66.90</t>
  </si>
  <si>
    <t>21+31+53+129+161+</t>
  </si>
  <si>
    <t>0.00</t>
  </si>
  <si>
    <t>86.00</t>
  </si>
  <si>
    <t>70.0% CTN / 30.0% PRE-RECYCLED CTN</t>
  </si>
  <si>
    <t>84.00</t>
  </si>
  <si>
    <t>71.93</t>
  </si>
  <si>
    <t>10+33+53+171+</t>
  </si>
  <si>
    <t>EZW</t>
  </si>
  <si>
    <t>154.00</t>
  </si>
  <si>
    <t>72.00</t>
  </si>
  <si>
    <t>126.00</t>
  </si>
  <si>
    <t>66.52</t>
  </si>
  <si>
    <t>26+31+53+102+</t>
  </si>
  <si>
    <t>VSD</t>
  </si>
  <si>
    <t>-4.00</t>
  </si>
  <si>
    <t>S</t>
  </si>
  <si>
    <t>40+40\40D/2</t>
  </si>
  <si>
    <t>40+40\40D</t>
  </si>
  <si>
    <t>99.8% CTN / 0.2% LYCRA</t>
  </si>
  <si>
    <t>62.29</t>
  </si>
  <si>
    <t>3+</t>
  </si>
  <si>
    <r>
      <rPr>
        <sz val="11"/>
        <color theme="1"/>
        <rFont val="等线"/>
        <charset val="134"/>
      </rPr>
      <t>不丝光</t>
    </r>
  </si>
  <si>
    <t>-8.00</t>
  </si>
  <si>
    <t>55.50</t>
  </si>
  <si>
    <t>62.20</t>
  </si>
  <si>
    <t>37+</t>
  </si>
  <si>
    <t>15</t>
  </si>
  <si>
    <t>-2.50</t>
  </si>
  <si>
    <t>72.60</t>
  </si>
  <si>
    <t>21+30+31+171+</t>
  </si>
  <si>
    <t>8</t>
  </si>
  <si>
    <t>-2.00</t>
  </si>
  <si>
    <t>30\40D</t>
  </si>
  <si>
    <t>106.00</t>
  </si>
  <si>
    <t>73.15</t>
  </si>
  <si>
    <t>ECO</t>
  </si>
  <si>
    <t>96.1% CTN / 3.9% LYCRA</t>
  </si>
  <si>
    <t>68.15</t>
  </si>
  <si>
    <t>56.50</t>
  </si>
  <si>
    <t>108.00</t>
  </si>
  <si>
    <t>73.09</t>
  </si>
  <si>
    <t>10</t>
  </si>
  <si>
    <t>20</t>
  </si>
  <si>
    <t>60.00</t>
  </si>
  <si>
    <t>71.43</t>
  </si>
  <si>
    <t>165+</t>
  </si>
  <si>
    <t>92.00</t>
  </si>
  <si>
    <t>73.48</t>
  </si>
  <si>
    <t>147+</t>
  </si>
  <si>
    <t>GAWS</t>
  </si>
  <si>
    <t>30+60</t>
  </si>
  <si>
    <t>102.00</t>
  </si>
  <si>
    <t>60.78</t>
  </si>
  <si>
    <t>-6.00</t>
  </si>
  <si>
    <t>57.50</t>
  </si>
  <si>
    <t>C</t>
  </si>
  <si>
    <t>70.64</t>
  </si>
  <si>
    <t>26+31+</t>
  </si>
  <si>
    <t>WFGW</t>
  </si>
  <si>
    <t>6</t>
  </si>
  <si>
    <t>73.16</t>
  </si>
  <si>
    <t>118.00</t>
  </si>
  <si>
    <t>73.03</t>
  </si>
  <si>
    <t>21+31+</t>
  </si>
  <si>
    <t>11</t>
  </si>
  <si>
    <t>71.71</t>
  </si>
  <si>
    <t>26+31+201+</t>
  </si>
  <si>
    <t>-3.50</t>
  </si>
  <si>
    <t>56.00</t>
  </si>
  <si>
    <t>30</t>
  </si>
  <si>
    <t>74.4% CTN / 25.6% LINEN</t>
  </si>
  <si>
    <t>58.00</t>
  </si>
  <si>
    <t>71.24</t>
  </si>
  <si>
    <t>14BE</t>
  </si>
  <si>
    <t>58.50</t>
  </si>
  <si>
    <t>170.00</t>
  </si>
  <si>
    <t>142.00</t>
  </si>
  <si>
    <t>69.96</t>
  </si>
  <si>
    <t>GBW</t>
  </si>
  <si>
    <t>4#</t>
  </si>
  <si>
    <t>65.00</t>
  </si>
  <si>
    <t>30+194+</t>
  </si>
  <si>
    <t>67.35</t>
  </si>
  <si>
    <t>70.46</t>
  </si>
  <si>
    <t>10+33+</t>
  </si>
  <si>
    <t>46.00</t>
  </si>
  <si>
    <t>100.0% ORGANIC</t>
  </si>
  <si>
    <t>66.88</t>
  </si>
  <si>
    <t>SOFT</t>
  </si>
  <si>
    <t>112.00</t>
  </si>
  <si>
    <t>67.79</t>
  </si>
  <si>
    <t>20+31+</t>
  </si>
  <si>
    <t>74.00</t>
  </si>
  <si>
    <t>40+20</t>
  </si>
  <si>
    <t>94.00</t>
  </si>
  <si>
    <t>62.15</t>
  </si>
  <si>
    <t>HGS</t>
  </si>
  <si>
    <t>114.00</t>
  </si>
  <si>
    <t>74.16</t>
  </si>
  <si>
    <t>20+95+</t>
  </si>
  <si>
    <t>9</t>
  </si>
  <si>
    <t>61.50</t>
  </si>
  <si>
    <t>70.88</t>
  </si>
  <si>
    <t>33+</t>
  </si>
  <si>
    <t>3</t>
  </si>
  <si>
    <t>2,3#</t>
  </si>
  <si>
    <t>68.65</t>
  </si>
  <si>
    <t>132.00</t>
  </si>
  <si>
    <t>65.67</t>
  </si>
  <si>
    <t>145.00</t>
  </si>
  <si>
    <t>67.78</t>
  </si>
  <si>
    <t>67.64</t>
  </si>
  <si>
    <t>22+31+40+</t>
  </si>
  <si>
    <t>144.00</t>
  </si>
  <si>
    <t>70.73</t>
  </si>
  <si>
    <t>155+</t>
  </si>
  <si>
    <t>50.00</t>
  </si>
  <si>
    <t>71.38</t>
  </si>
  <si>
    <t>EXS</t>
  </si>
  <si>
    <t>265.00</t>
  </si>
  <si>
    <t>70</t>
  </si>
  <si>
    <t>70.8% CTN / 25.4% NYLON / 3.8% LYCRA</t>
  </si>
  <si>
    <t>66.59</t>
  </si>
  <si>
    <t>74.5% CTN / 22.2% NYLON / 3.3% LYCRA</t>
  </si>
  <si>
    <t>136.00</t>
  </si>
  <si>
    <t>60.82</t>
  </si>
  <si>
    <t>60.14</t>
  </si>
  <si>
    <t>240.00</t>
  </si>
  <si>
    <t>80</t>
  </si>
  <si>
    <t>95.5% CTN / 4.5% LYCRA</t>
  </si>
  <si>
    <t>62.36</t>
  </si>
  <si>
    <t>40+95+</t>
  </si>
  <si>
    <t>48.00</t>
  </si>
  <si>
    <t>12.5</t>
  </si>
  <si>
    <t>56.91</t>
  </si>
  <si>
    <t>95.7% CTN / 4.3% LYCRA</t>
  </si>
  <si>
    <t>68.37</t>
  </si>
  <si>
    <t>MCC</t>
  </si>
  <si>
    <t>48.50</t>
  </si>
  <si>
    <t>16</t>
  </si>
  <si>
    <t>61.95</t>
  </si>
  <si>
    <t>97.9% CTN / 2.1% LYCRA</t>
  </si>
  <si>
    <t>72.73</t>
  </si>
  <si>
    <t>31+</t>
  </si>
  <si>
    <t>66.00</t>
  </si>
  <si>
    <t>64.21</t>
  </si>
  <si>
    <t>26+31+200+</t>
  </si>
  <si>
    <t>17</t>
  </si>
  <si>
    <t>97.8% CTN / 2.2% LYCRA</t>
  </si>
  <si>
    <t>67.50</t>
  </si>
  <si>
    <t>20+31+171+</t>
  </si>
  <si>
    <t>16+128+</t>
  </si>
  <si>
    <t>12</t>
  </si>
  <si>
    <t>64.38</t>
  </si>
  <si>
    <t>53+</t>
  </si>
  <si>
    <t>HCS</t>
  </si>
  <si>
    <t>64.26</t>
  </si>
  <si>
    <t>20+31+53+</t>
  </si>
  <si>
    <t>73.25</t>
  </si>
  <si>
    <t>67+</t>
  </si>
  <si>
    <t>53.50</t>
  </si>
  <si>
    <t>40.00</t>
  </si>
  <si>
    <t>66.70</t>
  </si>
  <si>
    <t>14+128+</t>
  </si>
  <si>
    <t>31+169+</t>
  </si>
  <si>
    <t>71.83</t>
  </si>
  <si>
    <t>26+31+53+</t>
  </si>
  <si>
    <t>71.22</t>
  </si>
  <si>
    <t>21+31+53+</t>
  </si>
  <si>
    <t>98.00</t>
  </si>
  <si>
    <t>72.80</t>
  </si>
  <si>
    <t>69.49</t>
  </si>
  <si>
    <t>69.56</t>
  </si>
  <si>
    <t>31+53+169+</t>
  </si>
  <si>
    <t>72.91</t>
  </si>
  <si>
    <t>124.00</t>
  </si>
  <si>
    <t>72.16</t>
  </si>
  <si>
    <t>69.29</t>
  </si>
  <si>
    <t>26+31+33+</t>
  </si>
  <si>
    <t>113.00</t>
  </si>
  <si>
    <t>70.60</t>
  </si>
  <si>
    <t>83.00</t>
  </si>
  <si>
    <t>72.58</t>
  </si>
  <si>
    <t>70.52</t>
  </si>
  <si>
    <t>32</t>
  </si>
  <si>
    <t>72.90</t>
  </si>
  <si>
    <t>14+130+</t>
  </si>
  <si>
    <t>73.14</t>
  </si>
  <si>
    <t>73.47</t>
  </si>
  <si>
    <t>88+165+</t>
  </si>
  <si>
    <t>72.98</t>
  </si>
  <si>
    <t>40+98+</t>
  </si>
  <si>
    <t>165.00</t>
  </si>
  <si>
    <t>95.00</t>
  </si>
  <si>
    <t>69.46</t>
  </si>
  <si>
    <t>21+31+171+</t>
  </si>
  <si>
    <t>H</t>
  </si>
  <si>
    <t>50+25</t>
  </si>
  <si>
    <t>70.82</t>
  </si>
  <si>
    <t>31+129+</t>
  </si>
  <si>
    <t>90.0% CTN / 10.0% WOOL</t>
  </si>
  <si>
    <t>8+</t>
  </si>
  <si>
    <t>LGW</t>
  </si>
  <si>
    <t>72.95</t>
  </si>
  <si>
    <t>71.42</t>
  </si>
  <si>
    <t>44.00</t>
  </si>
  <si>
    <t>70.04</t>
  </si>
  <si>
    <t>63.67</t>
  </si>
  <si>
    <t>RUBW</t>
  </si>
  <si>
    <t>59.00</t>
  </si>
  <si>
    <t>93.9% CTN / 6.1% CASHMERE</t>
  </si>
  <si>
    <t>67.92</t>
  </si>
  <si>
    <t>14+</t>
  </si>
  <si>
    <t>59.50</t>
  </si>
  <si>
    <t>68.02</t>
  </si>
  <si>
    <t>68.50</t>
  </si>
  <si>
    <t>69.08</t>
  </si>
  <si>
    <t>60.50</t>
  </si>
  <si>
    <t>51.00</t>
  </si>
  <si>
    <t>73.22</t>
  </si>
  <si>
    <t>70.83</t>
  </si>
  <si>
    <t>22+31+</t>
  </si>
  <si>
    <t>1239</t>
  </si>
  <si>
    <t>68.20</t>
  </si>
  <si>
    <t>HGW</t>
  </si>
  <si>
    <t>69.21</t>
  </si>
  <si>
    <t>78.00</t>
  </si>
  <si>
    <t>67.41</t>
  </si>
  <si>
    <t>40+30</t>
  </si>
  <si>
    <t>71.36</t>
  </si>
  <si>
    <t>66.43</t>
  </si>
  <si>
    <t>33+194+</t>
  </si>
  <si>
    <t>64.00</t>
  </si>
  <si>
    <t>71.85</t>
  </si>
  <si>
    <t>68.82</t>
  </si>
  <si>
    <t>PEAC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</si>
</sst>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微软雅黑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1" borderId="5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/>
    <xf numFmtId="2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1"/>
  <sheetViews>
    <sheetView tabSelected="1" workbookViewId="0">
      <pane ySplit="1" topLeftCell="A2" activePane="bottomLeft" state="frozen"/>
      <selection/>
      <selection pane="bottomLeft" activeCell="I1" sqref="I$1:I$1048576"/>
    </sheetView>
  </sheetViews>
  <sheetFormatPr defaultColWidth="9" defaultRowHeight="14"/>
  <cols>
    <col min="1" max="1" width="4.125" style="2" customWidth="1"/>
    <col min="2" max="2" width="17.3125" style="2" customWidth="1"/>
    <col min="3" max="8" width="18.3515625" style="2" customWidth="1"/>
    <col min="9" max="16384" width="9" style="3"/>
  </cols>
  <sheetData>
    <row r="1" s="1" customFormat="1" ht="56" spans="1: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>
        <v>1</v>
      </c>
      <c r="B2" s="5">
        <v>-0.655305680463353</v>
      </c>
      <c r="C2" s="2">
        <f>I2+B2</f>
        <v>41.8446943195366</v>
      </c>
      <c r="D2" s="6">
        <v>41.3</v>
      </c>
      <c r="E2" s="6">
        <f>D2-C2</f>
        <v>-0.544694319536646</v>
      </c>
      <c r="F2" s="6">
        <f>IF(AND(E2&gt;=-0.25,E2&lt;=0.25),1,0)</f>
        <v>0</v>
      </c>
      <c r="G2" s="6">
        <f>IF(AND(E2&gt;=-0.5,E2&lt;=0.5),1,0)</f>
        <v>0</v>
      </c>
      <c r="H2" s="6">
        <f>IF(AND(E2&gt;=-0.75,E2&lt;=0.75),1,0)</f>
        <v>1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</row>
    <row r="3" spans="1:26">
      <c r="A3" s="2">
        <v>2</v>
      </c>
      <c r="B3" s="5">
        <v>-0.184734703313301</v>
      </c>
      <c r="C3" s="2">
        <f t="shared" ref="C3:C34" si="0">I3+B3</f>
        <v>44.3152652966867</v>
      </c>
      <c r="D3" s="6">
        <v>44.5</v>
      </c>
      <c r="E3" s="6">
        <f t="shared" ref="E3:E34" si="1">D3-C3</f>
        <v>0.184734703313303</v>
      </c>
      <c r="F3" s="6">
        <f t="shared" ref="F3:F34" si="2">IF(AND(E3&gt;=-0.25,E3&lt;=0.25),1,0)</f>
        <v>1</v>
      </c>
      <c r="G3" s="6">
        <f t="shared" ref="G3:G34" si="3">IF(AND(E3&gt;=-0.5,E3&lt;=0.5),1,0)</f>
        <v>1</v>
      </c>
      <c r="H3" s="6">
        <f t="shared" ref="H3:H34" si="4">IF(AND(E3&gt;=-0.75,E3&lt;=0.75),1,0)</f>
        <v>1</v>
      </c>
      <c r="I3" s="3" t="s">
        <v>44</v>
      </c>
      <c r="J3" s="3" t="s">
        <v>27</v>
      </c>
      <c r="K3" s="3" t="s">
        <v>45</v>
      </c>
      <c r="L3" s="3" t="s">
        <v>46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34</v>
      </c>
      <c r="R3" s="3" t="s">
        <v>51</v>
      </c>
      <c r="S3" s="3" t="s">
        <v>36</v>
      </c>
      <c r="T3" s="3" t="s">
        <v>52</v>
      </c>
      <c r="U3" s="3" t="s">
        <v>53</v>
      </c>
      <c r="V3" s="3" t="s">
        <v>54</v>
      </c>
      <c r="W3" s="3" t="s">
        <v>40</v>
      </c>
      <c r="X3" s="3" t="s">
        <v>41</v>
      </c>
      <c r="Y3" s="3" t="s">
        <v>42</v>
      </c>
      <c r="Z3" s="3" t="s">
        <v>43</v>
      </c>
    </row>
    <row r="4" spans="1:26">
      <c r="A4" s="2">
        <v>3</v>
      </c>
      <c r="B4" s="5">
        <v>-1.37592690376439</v>
      </c>
      <c r="C4" s="2">
        <f t="shared" si="0"/>
        <v>44.1240730962356</v>
      </c>
      <c r="D4" s="6">
        <v>43.9796346211441</v>
      </c>
      <c r="E4" s="6">
        <f t="shared" si="1"/>
        <v>-0.144438475091548</v>
      </c>
      <c r="F4" s="6">
        <f t="shared" si="2"/>
        <v>1</v>
      </c>
      <c r="G4" s="6">
        <f t="shared" si="3"/>
        <v>1</v>
      </c>
      <c r="H4" s="6">
        <f t="shared" si="4"/>
        <v>1</v>
      </c>
      <c r="I4" s="3" t="s">
        <v>55</v>
      </c>
      <c r="J4" s="3" t="s">
        <v>56</v>
      </c>
      <c r="K4" s="3" t="s">
        <v>28</v>
      </c>
      <c r="L4" s="3" t="s">
        <v>57</v>
      </c>
      <c r="M4" s="3" t="s">
        <v>30</v>
      </c>
      <c r="N4" s="3" t="s">
        <v>58</v>
      </c>
      <c r="O4" s="3" t="s">
        <v>59</v>
      </c>
      <c r="P4" s="3" t="s">
        <v>29</v>
      </c>
      <c r="Q4" s="3" t="s">
        <v>34</v>
      </c>
      <c r="R4" s="3" t="s">
        <v>60</v>
      </c>
      <c r="S4" s="3" t="s">
        <v>61</v>
      </c>
      <c r="T4" s="3" t="s">
        <v>62</v>
      </c>
      <c r="U4" s="3" t="s">
        <v>53</v>
      </c>
      <c r="V4" s="3" t="s">
        <v>54</v>
      </c>
      <c r="W4" s="3" t="s">
        <v>63</v>
      </c>
      <c r="X4" s="3" t="s">
        <v>41</v>
      </c>
      <c r="Y4" s="3" t="s">
        <v>42</v>
      </c>
      <c r="Z4" s="3" t="s">
        <v>64</v>
      </c>
    </row>
    <row r="5" spans="1:26">
      <c r="A5" s="2">
        <v>4</v>
      </c>
      <c r="B5" s="5">
        <v>-0.207379646304084</v>
      </c>
      <c r="C5" s="2">
        <f t="shared" si="0"/>
        <v>47.2926203536959</v>
      </c>
      <c r="D5" s="6">
        <v>47.5983096540005</v>
      </c>
      <c r="E5" s="6">
        <f t="shared" si="1"/>
        <v>0.30568930030455</v>
      </c>
      <c r="F5" s="6">
        <f t="shared" si="2"/>
        <v>0</v>
      </c>
      <c r="G5" s="6">
        <f t="shared" si="3"/>
        <v>1</v>
      </c>
      <c r="H5" s="6">
        <f t="shared" si="4"/>
        <v>1</v>
      </c>
      <c r="I5" s="3" t="s">
        <v>65</v>
      </c>
      <c r="J5" s="3" t="s">
        <v>27</v>
      </c>
      <c r="K5" s="3" t="s">
        <v>45</v>
      </c>
      <c r="L5" s="3" t="s">
        <v>66</v>
      </c>
      <c r="M5" s="3" t="s">
        <v>67</v>
      </c>
      <c r="N5" s="3" t="s">
        <v>68</v>
      </c>
      <c r="O5" s="3" t="s">
        <v>69</v>
      </c>
      <c r="P5" s="3" t="s">
        <v>70</v>
      </c>
      <c r="Q5" s="3" t="s">
        <v>34</v>
      </c>
      <c r="R5" s="3" t="s">
        <v>71</v>
      </c>
      <c r="S5" s="3" t="s">
        <v>36</v>
      </c>
      <c r="T5" s="3" t="s">
        <v>72</v>
      </c>
      <c r="U5" s="3" t="s">
        <v>38</v>
      </c>
      <c r="V5" s="3" t="s">
        <v>39</v>
      </c>
      <c r="W5" s="3" t="s">
        <v>40</v>
      </c>
      <c r="X5" s="3" t="s">
        <v>41</v>
      </c>
      <c r="Y5" s="3" t="s">
        <v>42</v>
      </c>
      <c r="Z5" s="3" t="s">
        <v>64</v>
      </c>
    </row>
    <row r="6" spans="1:26">
      <c r="A6" s="2">
        <v>5</v>
      </c>
      <c r="B6" s="5">
        <v>-0.196669320803486</v>
      </c>
      <c r="C6" s="2">
        <f t="shared" si="0"/>
        <v>50.3033306791965</v>
      </c>
      <c r="D6" s="6">
        <v>50.4246329279082</v>
      </c>
      <c r="E6" s="6">
        <f t="shared" si="1"/>
        <v>0.1213022487117</v>
      </c>
      <c r="F6" s="6">
        <f t="shared" si="2"/>
        <v>1</v>
      </c>
      <c r="G6" s="6">
        <f t="shared" si="3"/>
        <v>1</v>
      </c>
      <c r="H6" s="6">
        <f t="shared" si="4"/>
        <v>1</v>
      </c>
      <c r="I6" s="3" t="s">
        <v>73</v>
      </c>
      <c r="J6" s="3" t="s">
        <v>74</v>
      </c>
      <c r="K6" s="3" t="s">
        <v>75</v>
      </c>
      <c r="L6" s="3" t="s">
        <v>76</v>
      </c>
      <c r="M6" s="3" t="s">
        <v>67</v>
      </c>
      <c r="N6" s="3" t="s">
        <v>77</v>
      </c>
      <c r="O6" s="3" t="s">
        <v>78</v>
      </c>
      <c r="P6" s="3" t="s">
        <v>66</v>
      </c>
      <c r="Q6" s="3" t="s">
        <v>79</v>
      </c>
      <c r="R6" s="3" t="s">
        <v>80</v>
      </c>
      <c r="S6" s="3" t="s">
        <v>36</v>
      </c>
      <c r="T6" s="3" t="s">
        <v>72</v>
      </c>
      <c r="U6" s="3" t="s">
        <v>38</v>
      </c>
      <c r="V6" s="3" t="s">
        <v>54</v>
      </c>
      <c r="W6" s="3" t="s">
        <v>42</v>
      </c>
      <c r="X6" s="3" t="s">
        <v>81</v>
      </c>
      <c r="Y6" s="3" t="s">
        <v>42</v>
      </c>
      <c r="Z6" s="3" t="s">
        <v>64</v>
      </c>
    </row>
    <row r="7" spans="1:26">
      <c r="A7" s="2">
        <v>6</v>
      </c>
      <c r="B7" s="5">
        <v>0.674102885264997</v>
      </c>
      <c r="C7" s="2">
        <f t="shared" si="0"/>
        <v>51.174102885265</v>
      </c>
      <c r="D7" s="6">
        <v>51.6619483739525</v>
      </c>
      <c r="E7" s="6">
        <f t="shared" si="1"/>
        <v>0.487845488687498</v>
      </c>
      <c r="F7" s="6">
        <f t="shared" si="2"/>
        <v>0</v>
      </c>
      <c r="G7" s="6">
        <f t="shared" si="3"/>
        <v>1</v>
      </c>
      <c r="H7" s="6">
        <f t="shared" si="4"/>
        <v>1</v>
      </c>
      <c r="I7" s="3" t="s">
        <v>73</v>
      </c>
      <c r="J7" s="3" t="s">
        <v>82</v>
      </c>
      <c r="K7" s="3" t="s">
        <v>75</v>
      </c>
      <c r="L7" s="3" t="s">
        <v>28</v>
      </c>
      <c r="M7" s="3" t="s">
        <v>30</v>
      </c>
      <c r="N7" s="3" t="s">
        <v>30</v>
      </c>
      <c r="O7" s="3" t="s">
        <v>83</v>
      </c>
      <c r="P7" s="3" t="s">
        <v>84</v>
      </c>
      <c r="Q7" s="3" t="s">
        <v>34</v>
      </c>
      <c r="R7" s="3" t="s">
        <v>85</v>
      </c>
      <c r="S7" s="3" t="s">
        <v>86</v>
      </c>
      <c r="T7" s="3" t="s">
        <v>87</v>
      </c>
      <c r="U7" s="3" t="s">
        <v>38</v>
      </c>
      <c r="V7" s="3" t="s">
        <v>39</v>
      </c>
      <c r="W7" s="3" t="s">
        <v>88</v>
      </c>
      <c r="X7" s="3" t="s">
        <v>41</v>
      </c>
      <c r="Y7" s="3" t="s">
        <v>42</v>
      </c>
      <c r="Z7" s="3" t="s">
        <v>43</v>
      </c>
    </row>
    <row r="8" spans="1:26">
      <c r="A8" s="2">
        <v>7</v>
      </c>
      <c r="B8" s="5">
        <v>-0.50732539648322</v>
      </c>
      <c r="C8" s="2">
        <f t="shared" si="0"/>
        <v>49.9926746035168</v>
      </c>
      <c r="D8" s="6">
        <v>49.5</v>
      </c>
      <c r="E8" s="6">
        <f t="shared" si="1"/>
        <v>-0.492674603516782</v>
      </c>
      <c r="F8" s="6">
        <f t="shared" si="2"/>
        <v>0</v>
      </c>
      <c r="G8" s="6">
        <f t="shared" si="3"/>
        <v>1</v>
      </c>
      <c r="H8" s="6">
        <f t="shared" si="4"/>
        <v>1</v>
      </c>
      <c r="I8" s="3" t="s">
        <v>73</v>
      </c>
      <c r="J8" s="3" t="s">
        <v>89</v>
      </c>
      <c r="K8" s="3" t="s">
        <v>90</v>
      </c>
      <c r="L8" s="3" t="s">
        <v>91</v>
      </c>
      <c r="M8" s="3" t="s">
        <v>92</v>
      </c>
      <c r="N8" s="3" t="s">
        <v>93</v>
      </c>
      <c r="O8" s="3" t="s">
        <v>94</v>
      </c>
      <c r="P8" s="3" t="s">
        <v>95</v>
      </c>
      <c r="Q8" s="3" t="s">
        <v>34</v>
      </c>
      <c r="R8" s="3" t="s">
        <v>96</v>
      </c>
      <c r="S8" s="3" t="s">
        <v>36</v>
      </c>
      <c r="T8" s="3" t="s">
        <v>97</v>
      </c>
      <c r="U8" s="3" t="s">
        <v>38</v>
      </c>
      <c r="V8" s="3" t="s">
        <v>54</v>
      </c>
      <c r="W8" s="3" t="s">
        <v>98</v>
      </c>
      <c r="X8" s="3" t="s">
        <v>41</v>
      </c>
      <c r="Y8" s="3" t="s">
        <v>42</v>
      </c>
      <c r="Z8" s="3" t="s">
        <v>64</v>
      </c>
    </row>
    <row r="9" spans="1:26">
      <c r="A9" s="2">
        <v>8</v>
      </c>
      <c r="B9" s="5">
        <v>-0.325289871304814</v>
      </c>
      <c r="C9" s="2">
        <f t="shared" si="0"/>
        <v>50.1747101286952</v>
      </c>
      <c r="D9" s="6">
        <v>50.1105675557092</v>
      </c>
      <c r="E9" s="6">
        <f t="shared" si="1"/>
        <v>-0.0641425729860359</v>
      </c>
      <c r="F9" s="6">
        <f t="shared" si="2"/>
        <v>1</v>
      </c>
      <c r="G9" s="6">
        <f t="shared" si="3"/>
        <v>1</v>
      </c>
      <c r="H9" s="6">
        <f t="shared" si="4"/>
        <v>1</v>
      </c>
      <c r="I9" s="3" t="s">
        <v>73</v>
      </c>
      <c r="J9" s="3" t="s">
        <v>56</v>
      </c>
      <c r="K9" s="3" t="s">
        <v>91</v>
      </c>
      <c r="L9" s="3" t="s">
        <v>99</v>
      </c>
      <c r="M9" s="3" t="s">
        <v>30</v>
      </c>
      <c r="N9" s="3" t="s">
        <v>100</v>
      </c>
      <c r="O9" s="3" t="s">
        <v>101</v>
      </c>
      <c r="P9" s="3" t="s">
        <v>102</v>
      </c>
      <c r="Q9" s="3" t="s">
        <v>34</v>
      </c>
      <c r="R9" s="3" t="s">
        <v>103</v>
      </c>
      <c r="S9" s="3" t="s">
        <v>36</v>
      </c>
      <c r="T9" s="3" t="s">
        <v>72</v>
      </c>
      <c r="U9" s="3" t="s">
        <v>38</v>
      </c>
      <c r="V9" s="3" t="s">
        <v>104</v>
      </c>
      <c r="W9" s="3" t="s">
        <v>63</v>
      </c>
      <c r="X9" s="3" t="s">
        <v>81</v>
      </c>
      <c r="Y9" s="3" t="s">
        <v>42</v>
      </c>
      <c r="Z9" s="3" t="s">
        <v>64</v>
      </c>
    </row>
    <row r="10" spans="1:26">
      <c r="A10" s="2">
        <v>9</v>
      </c>
      <c r="B10" s="5">
        <v>-0.167099329611169</v>
      </c>
      <c r="C10" s="2">
        <f t="shared" si="0"/>
        <v>50.3329006703888</v>
      </c>
      <c r="D10" s="6">
        <v>50.5126707176491</v>
      </c>
      <c r="E10" s="6">
        <f t="shared" si="1"/>
        <v>0.179770047260298</v>
      </c>
      <c r="F10" s="6">
        <f t="shared" si="2"/>
        <v>1</v>
      </c>
      <c r="G10" s="6">
        <f t="shared" si="3"/>
        <v>1</v>
      </c>
      <c r="H10" s="6">
        <f t="shared" si="4"/>
        <v>1</v>
      </c>
      <c r="I10" s="3" t="s">
        <v>73</v>
      </c>
      <c r="J10" s="3" t="s">
        <v>27</v>
      </c>
      <c r="K10" s="3" t="s">
        <v>45</v>
      </c>
      <c r="L10" s="3" t="s">
        <v>46</v>
      </c>
      <c r="M10" s="3" t="s">
        <v>47</v>
      </c>
      <c r="N10" s="3" t="s">
        <v>48</v>
      </c>
      <c r="O10" s="3" t="s">
        <v>105</v>
      </c>
      <c r="P10" s="3" t="s">
        <v>50</v>
      </c>
      <c r="Q10" s="3" t="s">
        <v>34</v>
      </c>
      <c r="R10" s="3" t="s">
        <v>106</v>
      </c>
      <c r="S10" s="3" t="s">
        <v>36</v>
      </c>
      <c r="T10" s="3" t="s">
        <v>52</v>
      </c>
      <c r="U10" s="3" t="s">
        <v>53</v>
      </c>
      <c r="V10" s="3" t="s">
        <v>54</v>
      </c>
      <c r="W10" s="3" t="s">
        <v>40</v>
      </c>
      <c r="X10" s="3" t="s">
        <v>41</v>
      </c>
      <c r="Y10" s="3" t="s">
        <v>42</v>
      </c>
      <c r="Z10" s="3" t="s">
        <v>43</v>
      </c>
    </row>
    <row r="11" spans="1:26">
      <c r="A11" s="2">
        <v>10</v>
      </c>
      <c r="B11" s="5">
        <v>-0.792738327185744</v>
      </c>
      <c r="C11" s="2">
        <f t="shared" si="0"/>
        <v>50.7072616728143</v>
      </c>
      <c r="D11" s="6">
        <v>50.3603204404738</v>
      </c>
      <c r="E11" s="6">
        <f t="shared" si="1"/>
        <v>-0.34694123234042</v>
      </c>
      <c r="F11" s="6">
        <f t="shared" si="2"/>
        <v>0</v>
      </c>
      <c r="G11" s="6">
        <f t="shared" si="3"/>
        <v>1</v>
      </c>
      <c r="H11" s="6">
        <f t="shared" si="4"/>
        <v>1</v>
      </c>
      <c r="I11" s="3" t="s">
        <v>107</v>
      </c>
      <c r="J11" s="3" t="s">
        <v>27</v>
      </c>
      <c r="K11" s="3" t="s">
        <v>108</v>
      </c>
      <c r="L11" s="3" t="s">
        <v>109</v>
      </c>
      <c r="M11" s="3" t="s">
        <v>110</v>
      </c>
      <c r="N11" s="3" t="s">
        <v>110</v>
      </c>
      <c r="O11" s="3" t="s">
        <v>111</v>
      </c>
      <c r="P11" s="3" t="s">
        <v>33</v>
      </c>
      <c r="Q11" s="3" t="s">
        <v>34</v>
      </c>
      <c r="R11" s="3" t="s">
        <v>112</v>
      </c>
      <c r="S11" s="3" t="s">
        <v>36</v>
      </c>
      <c r="T11" s="3" t="s">
        <v>72</v>
      </c>
      <c r="U11" s="3" t="s">
        <v>53</v>
      </c>
      <c r="V11" s="3" t="s">
        <v>39</v>
      </c>
      <c r="W11" s="3" t="s">
        <v>40</v>
      </c>
      <c r="X11" s="3" t="s">
        <v>41</v>
      </c>
      <c r="Y11" s="3" t="s">
        <v>42</v>
      </c>
      <c r="Z11" s="3" t="s">
        <v>43</v>
      </c>
    </row>
    <row r="12" spans="1:26">
      <c r="A12" s="2">
        <v>11</v>
      </c>
      <c r="B12" s="5">
        <v>-0.412881732138969</v>
      </c>
      <c r="C12" s="2">
        <f t="shared" si="0"/>
        <v>54.087118267861</v>
      </c>
      <c r="D12" s="6">
        <v>54.082371353584</v>
      </c>
      <c r="E12" s="6">
        <f t="shared" si="1"/>
        <v>-0.0047469142769998</v>
      </c>
      <c r="F12" s="6">
        <f t="shared" si="2"/>
        <v>1</v>
      </c>
      <c r="G12" s="6">
        <f t="shared" si="3"/>
        <v>1</v>
      </c>
      <c r="H12" s="6">
        <f t="shared" si="4"/>
        <v>1</v>
      </c>
      <c r="I12" s="3" t="s">
        <v>113</v>
      </c>
      <c r="J12" s="3" t="s">
        <v>27</v>
      </c>
      <c r="K12" s="3" t="s">
        <v>91</v>
      </c>
      <c r="L12" s="3" t="s">
        <v>114</v>
      </c>
      <c r="M12" s="3" t="s">
        <v>30</v>
      </c>
      <c r="N12" s="3" t="s">
        <v>30</v>
      </c>
      <c r="O12" s="3" t="s">
        <v>83</v>
      </c>
      <c r="P12" s="3" t="s">
        <v>46</v>
      </c>
      <c r="Q12" s="3" t="s">
        <v>34</v>
      </c>
      <c r="R12" s="3" t="s">
        <v>115</v>
      </c>
      <c r="S12" s="3" t="s">
        <v>86</v>
      </c>
      <c r="T12" s="3" t="s">
        <v>116</v>
      </c>
      <c r="U12" s="3" t="s">
        <v>38</v>
      </c>
      <c r="V12" s="3" t="s">
        <v>117</v>
      </c>
      <c r="W12" s="3" t="s">
        <v>40</v>
      </c>
      <c r="X12" s="3" t="s">
        <v>41</v>
      </c>
      <c r="Y12" s="3" t="s">
        <v>42</v>
      </c>
      <c r="Z12" s="3" t="s">
        <v>43</v>
      </c>
    </row>
    <row r="13" spans="1:26">
      <c r="A13" s="2">
        <v>12</v>
      </c>
      <c r="B13" s="5">
        <v>-0.641496614982928</v>
      </c>
      <c r="C13" s="2">
        <f t="shared" si="0"/>
        <v>53.8585033850171</v>
      </c>
      <c r="D13" s="6">
        <v>53.7059896748385</v>
      </c>
      <c r="E13" s="6">
        <f t="shared" si="1"/>
        <v>-0.15251371017856</v>
      </c>
      <c r="F13" s="6">
        <f t="shared" si="2"/>
        <v>1</v>
      </c>
      <c r="G13" s="6">
        <f t="shared" si="3"/>
        <v>1</v>
      </c>
      <c r="H13" s="6">
        <f t="shared" si="4"/>
        <v>1</v>
      </c>
      <c r="I13" s="3" t="s">
        <v>113</v>
      </c>
      <c r="J13" s="3" t="s">
        <v>74</v>
      </c>
      <c r="K13" s="3" t="s">
        <v>75</v>
      </c>
      <c r="L13" s="3" t="s">
        <v>118</v>
      </c>
      <c r="M13" s="3" t="s">
        <v>47</v>
      </c>
      <c r="N13" s="3" t="s">
        <v>119</v>
      </c>
      <c r="O13" s="3" t="s">
        <v>83</v>
      </c>
      <c r="P13" s="3" t="s">
        <v>84</v>
      </c>
      <c r="Q13" s="3" t="s">
        <v>34</v>
      </c>
      <c r="R13" s="3" t="s">
        <v>120</v>
      </c>
      <c r="S13" s="3" t="s">
        <v>86</v>
      </c>
      <c r="T13" s="3" t="s">
        <v>121</v>
      </c>
      <c r="U13" s="3" t="s">
        <v>38</v>
      </c>
      <c r="V13" s="3" t="s">
        <v>39</v>
      </c>
      <c r="W13" s="3" t="s">
        <v>42</v>
      </c>
      <c r="X13" s="3" t="s">
        <v>41</v>
      </c>
      <c r="Y13" s="3" t="s">
        <v>42</v>
      </c>
      <c r="Z13" s="3" t="s">
        <v>122</v>
      </c>
    </row>
    <row r="14" spans="1:26">
      <c r="A14" s="2">
        <v>13</v>
      </c>
      <c r="B14" s="5">
        <v>-0.859897530334233</v>
      </c>
      <c r="C14" s="2">
        <f t="shared" si="0"/>
        <v>53.6401024696658</v>
      </c>
      <c r="D14" s="6">
        <v>54.5</v>
      </c>
      <c r="E14" s="6">
        <f t="shared" si="1"/>
        <v>0.85989753033423</v>
      </c>
      <c r="F14" s="6">
        <f t="shared" si="2"/>
        <v>0</v>
      </c>
      <c r="G14" s="6">
        <f t="shared" si="3"/>
        <v>0</v>
      </c>
      <c r="H14" s="6">
        <f t="shared" si="4"/>
        <v>0</v>
      </c>
      <c r="I14" s="3" t="s">
        <v>113</v>
      </c>
      <c r="J14" s="3" t="s">
        <v>89</v>
      </c>
      <c r="K14" s="3" t="s">
        <v>108</v>
      </c>
      <c r="L14" s="3" t="s">
        <v>123</v>
      </c>
      <c r="M14" s="3" t="s">
        <v>30</v>
      </c>
      <c r="N14" s="3" t="s">
        <v>30</v>
      </c>
      <c r="O14" s="3" t="s">
        <v>124</v>
      </c>
      <c r="P14" s="3" t="s">
        <v>125</v>
      </c>
      <c r="Q14" s="3" t="s">
        <v>34</v>
      </c>
      <c r="R14" s="3" t="s">
        <v>126</v>
      </c>
      <c r="S14" s="3" t="s">
        <v>86</v>
      </c>
      <c r="T14" s="3" t="s">
        <v>127</v>
      </c>
      <c r="U14" s="3" t="s">
        <v>38</v>
      </c>
      <c r="V14" s="3" t="s">
        <v>128</v>
      </c>
      <c r="W14" s="3" t="s">
        <v>98</v>
      </c>
      <c r="X14" s="3" t="s">
        <v>41</v>
      </c>
      <c r="Y14" s="3" t="s">
        <v>42</v>
      </c>
      <c r="Z14" s="3" t="s">
        <v>64</v>
      </c>
    </row>
    <row r="15" spans="1:26">
      <c r="A15" s="2">
        <v>14</v>
      </c>
      <c r="B15" s="5">
        <v>-0.370482586472185</v>
      </c>
      <c r="C15" s="2">
        <f t="shared" si="0"/>
        <v>54.1295174135278</v>
      </c>
      <c r="D15" s="6">
        <v>54.0146934900121</v>
      </c>
      <c r="E15" s="6">
        <f t="shared" si="1"/>
        <v>-0.114823923515715</v>
      </c>
      <c r="F15" s="6">
        <f t="shared" si="2"/>
        <v>1</v>
      </c>
      <c r="G15" s="6">
        <f t="shared" si="3"/>
        <v>1</v>
      </c>
      <c r="H15" s="6">
        <f t="shared" si="4"/>
        <v>1</v>
      </c>
      <c r="I15" s="3" t="s">
        <v>113</v>
      </c>
      <c r="J15" s="3" t="s">
        <v>56</v>
      </c>
      <c r="K15" s="3" t="s">
        <v>129</v>
      </c>
      <c r="L15" s="3" t="s">
        <v>130</v>
      </c>
      <c r="M15" s="3" t="s">
        <v>30</v>
      </c>
      <c r="N15" s="3" t="s">
        <v>30</v>
      </c>
      <c r="O15" s="3" t="s">
        <v>83</v>
      </c>
      <c r="P15" s="3" t="s">
        <v>131</v>
      </c>
      <c r="Q15" s="3" t="s">
        <v>34</v>
      </c>
      <c r="R15" s="3" t="s">
        <v>132</v>
      </c>
      <c r="S15" s="3" t="s">
        <v>86</v>
      </c>
      <c r="T15" s="3" t="s">
        <v>133</v>
      </c>
      <c r="U15" s="3" t="s">
        <v>38</v>
      </c>
      <c r="V15" s="3" t="s">
        <v>134</v>
      </c>
      <c r="W15" s="3" t="s">
        <v>63</v>
      </c>
      <c r="X15" s="3" t="s">
        <v>41</v>
      </c>
      <c r="Y15" s="3" t="s">
        <v>42</v>
      </c>
      <c r="Z15" s="3" t="s">
        <v>135</v>
      </c>
    </row>
    <row r="16" spans="1:26">
      <c r="A16" s="2">
        <v>15</v>
      </c>
      <c r="B16" s="5">
        <v>-0.418638542003908</v>
      </c>
      <c r="C16" s="2">
        <f t="shared" si="0"/>
        <v>54.0813614579961</v>
      </c>
      <c r="D16" s="6">
        <v>54</v>
      </c>
      <c r="E16" s="6">
        <f t="shared" si="1"/>
        <v>-0.0813614579960884</v>
      </c>
      <c r="F16" s="6">
        <f t="shared" si="2"/>
        <v>1</v>
      </c>
      <c r="G16" s="6">
        <f t="shared" si="3"/>
        <v>1</v>
      </c>
      <c r="H16" s="6">
        <f t="shared" si="4"/>
        <v>1</v>
      </c>
      <c r="I16" s="3" t="s">
        <v>113</v>
      </c>
      <c r="J16" s="3" t="s">
        <v>136</v>
      </c>
      <c r="K16" s="3" t="s">
        <v>108</v>
      </c>
      <c r="L16" s="3" t="s">
        <v>102</v>
      </c>
      <c r="M16" s="3" t="s">
        <v>137</v>
      </c>
      <c r="N16" s="3" t="s">
        <v>138</v>
      </c>
      <c r="O16" s="3" t="s">
        <v>139</v>
      </c>
      <c r="P16" s="3" t="s">
        <v>46</v>
      </c>
      <c r="Q16" s="3" t="s">
        <v>34</v>
      </c>
      <c r="R16" s="3" t="s">
        <v>140</v>
      </c>
      <c r="S16" s="3" t="s">
        <v>36</v>
      </c>
      <c r="T16" s="3" t="s">
        <v>141</v>
      </c>
      <c r="U16" s="3" t="s">
        <v>142</v>
      </c>
      <c r="V16" s="3" t="s">
        <v>104</v>
      </c>
      <c r="W16" s="3" t="s">
        <v>42</v>
      </c>
      <c r="X16" s="3" t="s">
        <v>41</v>
      </c>
      <c r="Y16" s="3" t="s">
        <v>42</v>
      </c>
      <c r="Z16" s="3" t="s">
        <v>143</v>
      </c>
    </row>
    <row r="17" spans="1:26">
      <c r="A17" s="2">
        <v>16</v>
      </c>
      <c r="B17" s="5">
        <v>-0.267381646071148</v>
      </c>
      <c r="C17" s="2">
        <f t="shared" si="0"/>
        <v>55.2326183539288</v>
      </c>
      <c r="D17" s="6">
        <v>55.3</v>
      </c>
      <c r="E17" s="6">
        <f t="shared" si="1"/>
        <v>0.0673816460711478</v>
      </c>
      <c r="F17" s="6">
        <f t="shared" si="2"/>
        <v>1</v>
      </c>
      <c r="G17" s="6">
        <f t="shared" si="3"/>
        <v>1</v>
      </c>
      <c r="H17" s="6">
        <f t="shared" si="4"/>
        <v>1</v>
      </c>
      <c r="I17" s="3" t="s">
        <v>144</v>
      </c>
      <c r="J17" s="3" t="s">
        <v>74</v>
      </c>
      <c r="K17" s="3" t="s">
        <v>90</v>
      </c>
      <c r="L17" s="3" t="s">
        <v>131</v>
      </c>
      <c r="M17" s="3" t="s">
        <v>47</v>
      </c>
      <c r="N17" s="3" t="s">
        <v>47</v>
      </c>
      <c r="O17" s="3" t="s">
        <v>83</v>
      </c>
      <c r="P17" s="3" t="s">
        <v>91</v>
      </c>
      <c r="Q17" s="3" t="s">
        <v>79</v>
      </c>
      <c r="R17" s="3" t="s">
        <v>145</v>
      </c>
      <c r="S17" s="3" t="s">
        <v>36</v>
      </c>
      <c r="T17" s="3" t="s">
        <v>146</v>
      </c>
      <c r="U17" s="3" t="s">
        <v>53</v>
      </c>
      <c r="V17" s="3" t="s">
        <v>39</v>
      </c>
      <c r="W17" s="3" t="s">
        <v>147</v>
      </c>
      <c r="X17" s="3" t="s">
        <v>41</v>
      </c>
      <c r="Y17" s="3" t="s">
        <v>42</v>
      </c>
      <c r="Z17" s="3" t="s">
        <v>148</v>
      </c>
    </row>
    <row r="18" spans="1:26">
      <c r="A18" s="2">
        <v>17</v>
      </c>
      <c r="B18" s="5">
        <v>-0.973945163752315</v>
      </c>
      <c r="C18" s="2">
        <f t="shared" si="0"/>
        <v>54.5260548362477</v>
      </c>
      <c r="D18" s="6">
        <v>54.5</v>
      </c>
      <c r="E18" s="6">
        <f t="shared" si="1"/>
        <v>-0.0260548362476882</v>
      </c>
      <c r="F18" s="6">
        <f t="shared" si="2"/>
        <v>1</v>
      </c>
      <c r="G18" s="6">
        <f t="shared" si="3"/>
        <v>1</v>
      </c>
      <c r="H18" s="6">
        <f t="shared" si="4"/>
        <v>1</v>
      </c>
      <c r="I18" s="3" t="s">
        <v>144</v>
      </c>
      <c r="J18" s="3" t="s">
        <v>89</v>
      </c>
      <c r="K18" s="3" t="s">
        <v>108</v>
      </c>
      <c r="L18" s="3" t="s">
        <v>102</v>
      </c>
      <c r="M18" s="3" t="s">
        <v>30</v>
      </c>
      <c r="N18" s="3" t="s">
        <v>30</v>
      </c>
      <c r="O18" s="3" t="s">
        <v>83</v>
      </c>
      <c r="P18" s="3" t="s">
        <v>125</v>
      </c>
      <c r="Q18" s="3" t="s">
        <v>34</v>
      </c>
      <c r="R18" s="3" t="s">
        <v>149</v>
      </c>
      <c r="S18" s="3" t="s">
        <v>61</v>
      </c>
      <c r="T18" s="3" t="s">
        <v>150</v>
      </c>
      <c r="U18" s="3" t="s">
        <v>53</v>
      </c>
      <c r="V18" s="3" t="s">
        <v>39</v>
      </c>
      <c r="W18" s="3" t="s">
        <v>151</v>
      </c>
      <c r="X18" s="3" t="s">
        <v>41</v>
      </c>
      <c r="Y18" s="3" t="s">
        <v>42</v>
      </c>
      <c r="Z18" s="3" t="s">
        <v>152</v>
      </c>
    </row>
    <row r="19" spans="1:26">
      <c r="A19" s="2">
        <v>18</v>
      </c>
      <c r="B19" s="5">
        <v>-1.05590178609037</v>
      </c>
      <c r="C19" s="2">
        <f t="shared" si="0"/>
        <v>54.4440982139096</v>
      </c>
      <c r="D19" s="6">
        <v>54.2100056139635</v>
      </c>
      <c r="E19" s="6">
        <f t="shared" si="1"/>
        <v>-0.234092599946173</v>
      </c>
      <c r="F19" s="6">
        <f t="shared" si="2"/>
        <v>1</v>
      </c>
      <c r="G19" s="6">
        <f t="shared" si="3"/>
        <v>1</v>
      </c>
      <c r="H19" s="6">
        <f t="shared" si="4"/>
        <v>1</v>
      </c>
      <c r="I19" s="3" t="s">
        <v>144</v>
      </c>
      <c r="J19" s="3" t="s">
        <v>56</v>
      </c>
      <c r="K19" s="3" t="s">
        <v>50</v>
      </c>
      <c r="L19" s="3" t="s">
        <v>109</v>
      </c>
      <c r="M19" s="3" t="s">
        <v>67</v>
      </c>
      <c r="N19" s="3" t="s">
        <v>153</v>
      </c>
      <c r="O19" s="3" t="s">
        <v>59</v>
      </c>
      <c r="P19" s="3" t="s">
        <v>154</v>
      </c>
      <c r="Q19" s="3" t="s">
        <v>34</v>
      </c>
      <c r="R19" s="3" t="s">
        <v>155</v>
      </c>
      <c r="S19" s="3" t="s">
        <v>36</v>
      </c>
      <c r="T19" s="3" t="s">
        <v>72</v>
      </c>
      <c r="U19" s="3" t="s">
        <v>38</v>
      </c>
      <c r="V19" s="3" t="s">
        <v>156</v>
      </c>
      <c r="W19" s="3" t="s">
        <v>63</v>
      </c>
      <c r="X19" s="3" t="s">
        <v>81</v>
      </c>
      <c r="Y19" s="3" t="s">
        <v>42</v>
      </c>
      <c r="Z19" s="3" t="s">
        <v>122</v>
      </c>
    </row>
    <row r="20" spans="1:26">
      <c r="A20" s="2">
        <v>19</v>
      </c>
      <c r="B20" s="5">
        <v>-0.148687778975712</v>
      </c>
      <c r="C20" s="2">
        <f t="shared" si="0"/>
        <v>55.3513122210243</v>
      </c>
      <c r="D20" s="6">
        <v>56.726926581224</v>
      </c>
      <c r="E20" s="6">
        <f t="shared" si="1"/>
        <v>1.37561436019973</v>
      </c>
      <c r="F20" s="6">
        <f t="shared" si="2"/>
        <v>0</v>
      </c>
      <c r="G20" s="6">
        <f t="shared" si="3"/>
        <v>0</v>
      </c>
      <c r="H20" s="6">
        <f t="shared" si="4"/>
        <v>0</v>
      </c>
      <c r="I20" s="3" t="s">
        <v>144</v>
      </c>
      <c r="J20" s="3" t="s">
        <v>27</v>
      </c>
      <c r="K20" s="3" t="s">
        <v>75</v>
      </c>
      <c r="L20" s="3" t="s">
        <v>114</v>
      </c>
      <c r="M20" s="3" t="s">
        <v>67</v>
      </c>
      <c r="N20" s="3" t="s">
        <v>68</v>
      </c>
      <c r="O20" s="3" t="s">
        <v>157</v>
      </c>
      <c r="P20" s="3" t="s">
        <v>84</v>
      </c>
      <c r="Q20" s="3" t="s">
        <v>34</v>
      </c>
      <c r="R20" s="3" t="s">
        <v>158</v>
      </c>
      <c r="S20" s="3" t="s">
        <v>36</v>
      </c>
      <c r="T20" s="3" t="s">
        <v>72</v>
      </c>
      <c r="U20" s="3" t="s">
        <v>38</v>
      </c>
      <c r="V20" s="3" t="s">
        <v>39</v>
      </c>
      <c r="W20" s="3" t="s">
        <v>40</v>
      </c>
      <c r="X20" s="3" t="s">
        <v>41</v>
      </c>
      <c r="Y20" s="3" t="s">
        <v>42</v>
      </c>
      <c r="Z20" s="3" t="s">
        <v>64</v>
      </c>
    </row>
    <row r="21" spans="1:26">
      <c r="A21" s="2">
        <v>20</v>
      </c>
      <c r="B21" s="5">
        <v>-1.10937392921204</v>
      </c>
      <c r="C21" s="2">
        <f t="shared" si="0"/>
        <v>55.390626070788</v>
      </c>
      <c r="D21" s="6">
        <v>55.5</v>
      </c>
      <c r="E21" s="6">
        <f t="shared" si="1"/>
        <v>0.109373929212033</v>
      </c>
      <c r="F21" s="6">
        <f t="shared" si="2"/>
        <v>1</v>
      </c>
      <c r="G21" s="6">
        <f t="shared" si="3"/>
        <v>1</v>
      </c>
      <c r="H21" s="6">
        <f t="shared" si="4"/>
        <v>1</v>
      </c>
      <c r="I21" s="3" t="s">
        <v>159</v>
      </c>
      <c r="J21" s="3" t="s">
        <v>82</v>
      </c>
      <c r="K21" s="3" t="s">
        <v>50</v>
      </c>
      <c r="L21" s="3" t="s">
        <v>108</v>
      </c>
      <c r="M21" s="3" t="s">
        <v>67</v>
      </c>
      <c r="N21" s="3" t="s">
        <v>67</v>
      </c>
      <c r="O21" s="3" t="s">
        <v>83</v>
      </c>
      <c r="P21" s="3" t="s">
        <v>160</v>
      </c>
      <c r="Q21" s="3" t="s">
        <v>34</v>
      </c>
      <c r="R21" s="3" t="s">
        <v>161</v>
      </c>
      <c r="S21" s="3" t="s">
        <v>61</v>
      </c>
      <c r="T21" s="3" t="s">
        <v>150</v>
      </c>
      <c r="U21" s="3" t="s">
        <v>53</v>
      </c>
      <c r="V21" s="3" t="s">
        <v>39</v>
      </c>
      <c r="W21" s="3" t="s">
        <v>162</v>
      </c>
      <c r="X21" s="3" t="s">
        <v>41</v>
      </c>
      <c r="Y21" s="3" t="s">
        <v>42</v>
      </c>
      <c r="Z21" s="3" t="s">
        <v>152</v>
      </c>
    </row>
    <row r="22" spans="1:26">
      <c r="A22" s="2">
        <v>21</v>
      </c>
      <c r="B22" s="5">
        <v>-0.909063864343586</v>
      </c>
      <c r="C22" s="2">
        <f t="shared" si="0"/>
        <v>55.5909361356564</v>
      </c>
      <c r="D22" s="6">
        <v>55.5</v>
      </c>
      <c r="E22" s="6">
        <f t="shared" si="1"/>
        <v>-0.0909361356564133</v>
      </c>
      <c r="F22" s="6">
        <f t="shared" si="2"/>
        <v>1</v>
      </c>
      <c r="G22" s="6">
        <f t="shared" si="3"/>
        <v>1</v>
      </c>
      <c r="H22" s="6">
        <f t="shared" si="4"/>
        <v>1</v>
      </c>
      <c r="I22" s="3" t="s">
        <v>159</v>
      </c>
      <c r="J22" s="3" t="s">
        <v>89</v>
      </c>
      <c r="K22" s="3" t="s">
        <v>66</v>
      </c>
      <c r="L22" s="3" t="s">
        <v>85</v>
      </c>
      <c r="M22" s="3" t="s">
        <v>163</v>
      </c>
      <c r="N22" s="3" t="s">
        <v>163</v>
      </c>
      <c r="O22" s="3" t="s">
        <v>83</v>
      </c>
      <c r="P22" s="3" t="s">
        <v>164</v>
      </c>
      <c r="Q22" s="3" t="s">
        <v>34</v>
      </c>
      <c r="R22" s="3" t="s">
        <v>165</v>
      </c>
      <c r="S22" s="3" t="s">
        <v>61</v>
      </c>
      <c r="T22" s="3" t="s">
        <v>166</v>
      </c>
      <c r="U22" s="3" t="s">
        <v>53</v>
      </c>
      <c r="V22" s="3" t="s">
        <v>117</v>
      </c>
      <c r="W22" s="3" t="s">
        <v>151</v>
      </c>
      <c r="X22" s="3" t="s">
        <v>41</v>
      </c>
      <c r="Y22" s="3" t="s">
        <v>42</v>
      </c>
      <c r="Z22" s="3" t="s">
        <v>43</v>
      </c>
    </row>
    <row r="23" spans="1:26">
      <c r="A23" s="2">
        <v>22</v>
      </c>
      <c r="B23" s="5">
        <v>-1.20765025594347</v>
      </c>
      <c r="C23" s="2">
        <f t="shared" si="0"/>
        <v>55.2923497440565</v>
      </c>
      <c r="D23" s="6">
        <v>55.2195920519376</v>
      </c>
      <c r="E23" s="6">
        <f t="shared" si="1"/>
        <v>-0.0727576921189481</v>
      </c>
      <c r="F23" s="6">
        <f t="shared" si="2"/>
        <v>1</v>
      </c>
      <c r="G23" s="6">
        <f t="shared" si="3"/>
        <v>1</v>
      </c>
      <c r="H23" s="6">
        <f t="shared" si="4"/>
        <v>1</v>
      </c>
      <c r="I23" s="3" t="s">
        <v>159</v>
      </c>
      <c r="J23" s="3" t="s">
        <v>27</v>
      </c>
      <c r="K23" s="3" t="s">
        <v>91</v>
      </c>
      <c r="L23" s="3" t="s">
        <v>33</v>
      </c>
      <c r="M23" s="3" t="s">
        <v>67</v>
      </c>
      <c r="N23" s="3" t="s">
        <v>67</v>
      </c>
      <c r="O23" s="3" t="s">
        <v>83</v>
      </c>
      <c r="P23" s="3" t="s">
        <v>167</v>
      </c>
      <c r="Q23" s="3" t="s">
        <v>34</v>
      </c>
      <c r="R23" s="3" t="s">
        <v>168</v>
      </c>
      <c r="S23" s="3" t="s">
        <v>61</v>
      </c>
      <c r="T23" s="3" t="s">
        <v>169</v>
      </c>
      <c r="U23" s="3" t="s">
        <v>142</v>
      </c>
      <c r="V23" s="3" t="s">
        <v>170</v>
      </c>
      <c r="W23" s="3" t="s">
        <v>40</v>
      </c>
      <c r="X23" s="3" t="s">
        <v>41</v>
      </c>
      <c r="Y23" s="3" t="s">
        <v>42</v>
      </c>
      <c r="Z23" s="3" t="s">
        <v>43</v>
      </c>
    </row>
    <row r="24" spans="1:26">
      <c r="A24" s="2">
        <v>23</v>
      </c>
      <c r="B24" s="5">
        <v>-0.330264352281775</v>
      </c>
      <c r="C24" s="2">
        <f t="shared" si="0"/>
        <v>56.1697356477182</v>
      </c>
      <c r="D24" s="6">
        <v>56.2</v>
      </c>
      <c r="E24" s="6">
        <f t="shared" si="1"/>
        <v>0.030264352281776</v>
      </c>
      <c r="F24" s="6">
        <f t="shared" si="2"/>
        <v>1</v>
      </c>
      <c r="G24" s="6">
        <f t="shared" si="3"/>
        <v>1</v>
      </c>
      <c r="H24" s="6">
        <f t="shared" si="4"/>
        <v>1</v>
      </c>
      <c r="I24" s="3" t="s">
        <v>159</v>
      </c>
      <c r="J24" s="3" t="s">
        <v>136</v>
      </c>
      <c r="K24" s="3" t="s">
        <v>108</v>
      </c>
      <c r="L24" s="3" t="s">
        <v>46</v>
      </c>
      <c r="M24" s="3" t="s">
        <v>171</v>
      </c>
      <c r="N24" s="3" t="s">
        <v>47</v>
      </c>
      <c r="O24" s="3" t="s">
        <v>83</v>
      </c>
      <c r="P24" s="3" t="s">
        <v>172</v>
      </c>
      <c r="Q24" s="3" t="s">
        <v>34</v>
      </c>
      <c r="R24" s="3" t="s">
        <v>173</v>
      </c>
      <c r="S24" s="3" t="s">
        <v>36</v>
      </c>
      <c r="T24" s="3" t="s">
        <v>141</v>
      </c>
      <c r="U24" s="3" t="s">
        <v>142</v>
      </c>
      <c r="V24" s="3" t="s">
        <v>104</v>
      </c>
      <c r="W24" s="3" t="s">
        <v>42</v>
      </c>
      <c r="X24" s="3" t="s">
        <v>41</v>
      </c>
      <c r="Y24" s="3" t="s">
        <v>42</v>
      </c>
      <c r="Z24" s="3" t="s">
        <v>174</v>
      </c>
    </row>
    <row r="25" spans="1:26">
      <c r="A25" s="2">
        <v>24</v>
      </c>
      <c r="B25" s="5">
        <v>-0.567054961547448</v>
      </c>
      <c r="C25" s="2">
        <f t="shared" si="0"/>
        <v>56.9329450384526</v>
      </c>
      <c r="D25" s="6">
        <v>56.7527994517081</v>
      </c>
      <c r="E25" s="6">
        <f t="shared" si="1"/>
        <v>-0.180145586744416</v>
      </c>
      <c r="F25" s="6">
        <f t="shared" si="2"/>
        <v>1</v>
      </c>
      <c r="G25" s="6">
        <f t="shared" si="3"/>
        <v>1</v>
      </c>
      <c r="H25" s="6">
        <f t="shared" si="4"/>
        <v>1</v>
      </c>
      <c r="I25" s="3" t="s">
        <v>175</v>
      </c>
      <c r="J25" s="3" t="s">
        <v>176</v>
      </c>
      <c r="K25" s="3" t="s">
        <v>75</v>
      </c>
      <c r="L25" s="3" t="s">
        <v>118</v>
      </c>
      <c r="M25" s="3" t="s">
        <v>30</v>
      </c>
      <c r="N25" s="3" t="s">
        <v>30</v>
      </c>
      <c r="O25" s="3" t="s">
        <v>83</v>
      </c>
      <c r="P25" s="3" t="s">
        <v>84</v>
      </c>
      <c r="Q25" s="3" t="s">
        <v>34</v>
      </c>
      <c r="R25" s="3" t="s">
        <v>177</v>
      </c>
      <c r="S25" s="3" t="s">
        <v>74</v>
      </c>
      <c r="T25" s="3" t="s">
        <v>178</v>
      </c>
      <c r="U25" s="3" t="s">
        <v>53</v>
      </c>
      <c r="V25" s="3" t="s">
        <v>179</v>
      </c>
      <c r="W25" s="3" t="s">
        <v>180</v>
      </c>
      <c r="X25" s="3" t="s">
        <v>41</v>
      </c>
      <c r="Y25" s="3" t="s">
        <v>42</v>
      </c>
      <c r="Z25" s="3" t="s">
        <v>135</v>
      </c>
    </row>
    <row r="26" spans="1:26">
      <c r="A26" s="2">
        <v>25</v>
      </c>
      <c r="B26" s="5">
        <v>-0.608250933224281</v>
      </c>
      <c r="C26" s="2">
        <f t="shared" si="0"/>
        <v>56.8917490667757</v>
      </c>
      <c r="D26" s="6">
        <v>57.1</v>
      </c>
      <c r="E26" s="6">
        <f t="shared" si="1"/>
        <v>0.208250933224285</v>
      </c>
      <c r="F26" s="6">
        <f t="shared" si="2"/>
        <v>1</v>
      </c>
      <c r="G26" s="6">
        <f t="shared" si="3"/>
        <v>1</v>
      </c>
      <c r="H26" s="6">
        <f t="shared" si="4"/>
        <v>1</v>
      </c>
      <c r="I26" s="3" t="s">
        <v>175</v>
      </c>
      <c r="J26" s="3" t="s">
        <v>74</v>
      </c>
      <c r="K26" s="3" t="s">
        <v>28</v>
      </c>
      <c r="L26" s="3" t="s">
        <v>46</v>
      </c>
      <c r="M26" s="3" t="s">
        <v>30</v>
      </c>
      <c r="N26" s="3" t="s">
        <v>30</v>
      </c>
      <c r="O26" s="3" t="s">
        <v>83</v>
      </c>
      <c r="P26" s="3" t="s">
        <v>172</v>
      </c>
      <c r="Q26" s="3" t="s">
        <v>34</v>
      </c>
      <c r="R26" s="3" t="s">
        <v>181</v>
      </c>
      <c r="S26" s="3" t="s">
        <v>74</v>
      </c>
      <c r="T26" s="3" t="s">
        <v>178</v>
      </c>
      <c r="U26" s="3" t="s">
        <v>53</v>
      </c>
      <c r="V26" s="3" t="s">
        <v>179</v>
      </c>
      <c r="W26" s="3" t="s">
        <v>42</v>
      </c>
      <c r="X26" s="3" t="s">
        <v>41</v>
      </c>
      <c r="Y26" s="3" t="s">
        <v>42</v>
      </c>
      <c r="Z26" s="3" t="s">
        <v>122</v>
      </c>
    </row>
    <row r="27" spans="1:26">
      <c r="A27" s="2">
        <v>26</v>
      </c>
      <c r="B27" s="5">
        <v>-0.882296961271428</v>
      </c>
      <c r="C27" s="2">
        <f t="shared" si="0"/>
        <v>56.6177030387286</v>
      </c>
      <c r="D27" s="6">
        <v>56.4</v>
      </c>
      <c r="E27" s="6">
        <f t="shared" si="1"/>
        <v>-0.217703038728573</v>
      </c>
      <c r="F27" s="6">
        <f t="shared" si="2"/>
        <v>1</v>
      </c>
      <c r="G27" s="6">
        <f t="shared" si="3"/>
        <v>1</v>
      </c>
      <c r="H27" s="6">
        <f t="shared" si="4"/>
        <v>1</v>
      </c>
      <c r="I27" s="3" t="s">
        <v>175</v>
      </c>
      <c r="J27" s="3" t="s">
        <v>82</v>
      </c>
      <c r="K27" s="3" t="s">
        <v>75</v>
      </c>
      <c r="L27" s="3" t="s">
        <v>91</v>
      </c>
      <c r="M27" s="3" t="s">
        <v>67</v>
      </c>
      <c r="N27" s="3" t="s">
        <v>67</v>
      </c>
      <c r="O27" s="3" t="s">
        <v>83</v>
      </c>
      <c r="P27" s="3" t="s">
        <v>182</v>
      </c>
      <c r="Q27" s="3" t="s">
        <v>34</v>
      </c>
      <c r="R27" s="3" t="s">
        <v>183</v>
      </c>
      <c r="S27" s="3" t="s">
        <v>61</v>
      </c>
      <c r="T27" s="3" t="s">
        <v>184</v>
      </c>
      <c r="U27" s="3" t="s">
        <v>53</v>
      </c>
      <c r="V27" s="3" t="s">
        <v>39</v>
      </c>
      <c r="W27" s="3" t="s">
        <v>185</v>
      </c>
      <c r="X27" s="3" t="s">
        <v>41</v>
      </c>
      <c r="Y27" s="3" t="s">
        <v>42</v>
      </c>
      <c r="Z27" s="3" t="s">
        <v>152</v>
      </c>
    </row>
    <row r="28" spans="1:26">
      <c r="A28" s="2">
        <v>27</v>
      </c>
      <c r="B28" s="5">
        <v>-0.430791633890565</v>
      </c>
      <c r="C28" s="2">
        <f t="shared" si="0"/>
        <v>57.0692083661094</v>
      </c>
      <c r="D28" s="6">
        <v>57.2060668315975</v>
      </c>
      <c r="E28" s="6">
        <f t="shared" si="1"/>
        <v>0.136858465488089</v>
      </c>
      <c r="F28" s="6">
        <f t="shared" si="2"/>
        <v>1</v>
      </c>
      <c r="G28" s="6">
        <f t="shared" si="3"/>
        <v>1</v>
      </c>
      <c r="H28" s="6">
        <f t="shared" si="4"/>
        <v>1</v>
      </c>
      <c r="I28" s="3" t="s">
        <v>175</v>
      </c>
      <c r="J28" s="3" t="s">
        <v>89</v>
      </c>
      <c r="K28" s="3" t="s">
        <v>91</v>
      </c>
      <c r="L28" s="3" t="s">
        <v>46</v>
      </c>
      <c r="M28" s="3" t="s">
        <v>30</v>
      </c>
      <c r="N28" s="3" t="s">
        <v>67</v>
      </c>
      <c r="O28" s="3" t="s">
        <v>83</v>
      </c>
      <c r="P28" s="3" t="s">
        <v>46</v>
      </c>
      <c r="Q28" s="3" t="s">
        <v>34</v>
      </c>
      <c r="R28" s="3" t="s">
        <v>186</v>
      </c>
      <c r="S28" s="3" t="s">
        <v>74</v>
      </c>
      <c r="T28" s="3" t="s">
        <v>187</v>
      </c>
      <c r="U28" s="3" t="s">
        <v>38</v>
      </c>
      <c r="V28" s="3" t="s">
        <v>179</v>
      </c>
      <c r="W28" s="3" t="s">
        <v>151</v>
      </c>
      <c r="X28" s="3" t="s">
        <v>41</v>
      </c>
      <c r="Y28" s="3" t="s">
        <v>42</v>
      </c>
      <c r="Z28" s="3" t="s">
        <v>188</v>
      </c>
    </row>
    <row r="29" spans="1:26">
      <c r="A29" s="2">
        <v>28</v>
      </c>
      <c r="B29" s="5">
        <v>-0.236346132559005</v>
      </c>
      <c r="C29" s="2">
        <f t="shared" si="0"/>
        <v>57.263653867441</v>
      </c>
      <c r="D29" s="6">
        <v>57.4944753108168</v>
      </c>
      <c r="E29" s="6">
        <f t="shared" si="1"/>
        <v>0.230821443375845</v>
      </c>
      <c r="F29" s="6">
        <f t="shared" si="2"/>
        <v>1</v>
      </c>
      <c r="G29" s="6">
        <f t="shared" si="3"/>
        <v>1</v>
      </c>
      <c r="H29" s="6">
        <f t="shared" si="4"/>
        <v>1</v>
      </c>
      <c r="I29" s="3" t="s">
        <v>175</v>
      </c>
      <c r="J29" s="3" t="s">
        <v>27</v>
      </c>
      <c r="K29" s="3" t="s">
        <v>130</v>
      </c>
      <c r="L29" s="3" t="s">
        <v>189</v>
      </c>
      <c r="M29" s="3" t="s">
        <v>190</v>
      </c>
      <c r="N29" s="3" t="s">
        <v>163</v>
      </c>
      <c r="O29" s="3" t="s">
        <v>191</v>
      </c>
      <c r="P29" s="3" t="s">
        <v>192</v>
      </c>
      <c r="Q29" s="3" t="s">
        <v>34</v>
      </c>
      <c r="R29" s="3" t="s">
        <v>193</v>
      </c>
      <c r="S29" s="3" t="s">
        <v>36</v>
      </c>
      <c r="T29" s="3" t="s">
        <v>72</v>
      </c>
      <c r="U29" s="3" t="s">
        <v>194</v>
      </c>
      <c r="V29" s="3" t="s">
        <v>170</v>
      </c>
      <c r="W29" s="3" t="s">
        <v>40</v>
      </c>
      <c r="X29" s="3" t="s">
        <v>41</v>
      </c>
      <c r="Y29" s="3" t="s">
        <v>42</v>
      </c>
      <c r="Z29" s="3" t="s">
        <v>122</v>
      </c>
    </row>
    <row r="30" spans="1:26">
      <c r="A30" s="2">
        <v>29</v>
      </c>
      <c r="B30" s="5">
        <v>-0.58672767572312</v>
      </c>
      <c r="C30" s="2">
        <f t="shared" si="0"/>
        <v>57.9132723242769</v>
      </c>
      <c r="D30" s="6">
        <v>57.8862994382579</v>
      </c>
      <c r="E30" s="6">
        <f t="shared" si="1"/>
        <v>-0.0269728860189744</v>
      </c>
      <c r="F30" s="6">
        <f t="shared" si="2"/>
        <v>1</v>
      </c>
      <c r="G30" s="6">
        <f t="shared" si="3"/>
        <v>1</v>
      </c>
      <c r="H30" s="6">
        <f t="shared" si="4"/>
        <v>1</v>
      </c>
      <c r="I30" s="3" t="s">
        <v>195</v>
      </c>
      <c r="J30" s="3" t="s">
        <v>176</v>
      </c>
      <c r="K30" s="3" t="s">
        <v>196</v>
      </c>
      <c r="L30" s="3" t="s">
        <v>50</v>
      </c>
      <c r="M30" s="3" t="s">
        <v>47</v>
      </c>
      <c r="N30" s="3" t="s">
        <v>47</v>
      </c>
      <c r="O30" s="3" t="s">
        <v>83</v>
      </c>
      <c r="P30" s="3" t="s">
        <v>197</v>
      </c>
      <c r="Q30" s="3" t="s">
        <v>34</v>
      </c>
      <c r="R30" s="3" t="s">
        <v>198</v>
      </c>
      <c r="S30" s="3" t="s">
        <v>36</v>
      </c>
      <c r="T30" s="3" t="s">
        <v>72</v>
      </c>
      <c r="U30" s="3" t="s">
        <v>38</v>
      </c>
      <c r="V30" s="3" t="s">
        <v>199</v>
      </c>
      <c r="W30" s="3" t="s">
        <v>180</v>
      </c>
      <c r="X30" s="3" t="s">
        <v>81</v>
      </c>
      <c r="Y30" s="3" t="s">
        <v>42</v>
      </c>
      <c r="Z30" s="3" t="s">
        <v>64</v>
      </c>
    </row>
    <row r="31" spans="1:26">
      <c r="A31" s="2">
        <v>30</v>
      </c>
      <c r="B31" s="5">
        <v>-0.96141400146405</v>
      </c>
      <c r="C31" s="2">
        <f t="shared" si="0"/>
        <v>57.538585998536</v>
      </c>
      <c r="D31" s="6">
        <v>57.1534621640089</v>
      </c>
      <c r="E31" s="6">
        <f t="shared" si="1"/>
        <v>-0.385123834527064</v>
      </c>
      <c r="F31" s="6">
        <f t="shared" si="2"/>
        <v>0</v>
      </c>
      <c r="G31" s="6">
        <f t="shared" si="3"/>
        <v>1</v>
      </c>
      <c r="H31" s="6">
        <f t="shared" si="4"/>
        <v>1</v>
      </c>
      <c r="I31" s="3" t="s">
        <v>195</v>
      </c>
      <c r="J31" s="3" t="s">
        <v>74</v>
      </c>
      <c r="K31" s="3" t="s">
        <v>90</v>
      </c>
      <c r="L31" s="3" t="s">
        <v>95</v>
      </c>
      <c r="M31" s="3" t="s">
        <v>47</v>
      </c>
      <c r="N31" s="3" t="s">
        <v>47</v>
      </c>
      <c r="O31" s="3" t="s">
        <v>83</v>
      </c>
      <c r="P31" s="3" t="s">
        <v>29</v>
      </c>
      <c r="Q31" s="3" t="s">
        <v>200</v>
      </c>
      <c r="R31" s="3" t="s">
        <v>201</v>
      </c>
      <c r="S31" s="3" t="s">
        <v>36</v>
      </c>
      <c r="T31" s="3" t="s">
        <v>202</v>
      </c>
      <c r="U31" s="3" t="s">
        <v>142</v>
      </c>
      <c r="V31" s="3" t="s">
        <v>39</v>
      </c>
      <c r="W31" s="3" t="s">
        <v>42</v>
      </c>
      <c r="X31" s="3" t="s">
        <v>41</v>
      </c>
      <c r="Y31" s="3" t="s">
        <v>42</v>
      </c>
      <c r="Z31" s="3" t="s">
        <v>43</v>
      </c>
    </row>
    <row r="32" spans="1:26">
      <c r="A32" s="2">
        <v>31</v>
      </c>
      <c r="B32" s="5">
        <v>-0.815746770570615</v>
      </c>
      <c r="C32" s="2">
        <f t="shared" si="0"/>
        <v>57.6842532294294</v>
      </c>
      <c r="D32" s="6">
        <v>57.3484115723891</v>
      </c>
      <c r="E32" s="6">
        <f t="shared" si="1"/>
        <v>-0.335841657040277</v>
      </c>
      <c r="F32" s="6">
        <f t="shared" si="2"/>
        <v>0</v>
      </c>
      <c r="G32" s="6">
        <f t="shared" si="3"/>
        <v>1</v>
      </c>
      <c r="H32" s="6">
        <f t="shared" si="4"/>
        <v>1</v>
      </c>
      <c r="I32" s="3" t="s">
        <v>195</v>
      </c>
      <c r="J32" s="3" t="s">
        <v>82</v>
      </c>
      <c r="K32" s="3" t="s">
        <v>91</v>
      </c>
      <c r="L32" s="3" t="s">
        <v>46</v>
      </c>
      <c r="M32" s="3" t="s">
        <v>190</v>
      </c>
      <c r="N32" s="3" t="s">
        <v>190</v>
      </c>
      <c r="O32" s="3" t="s">
        <v>83</v>
      </c>
      <c r="P32" s="3" t="s">
        <v>76</v>
      </c>
      <c r="Q32" s="3" t="s">
        <v>34</v>
      </c>
      <c r="R32" s="3" t="s">
        <v>203</v>
      </c>
      <c r="S32" s="3" t="s">
        <v>36</v>
      </c>
      <c r="T32" s="3" t="s">
        <v>72</v>
      </c>
      <c r="U32" s="3" t="s">
        <v>53</v>
      </c>
      <c r="V32" s="3" t="s">
        <v>39</v>
      </c>
      <c r="W32" s="3" t="s">
        <v>185</v>
      </c>
      <c r="X32" s="3" t="s">
        <v>41</v>
      </c>
      <c r="Y32" s="3" t="s">
        <v>42</v>
      </c>
      <c r="Z32" s="3" t="s">
        <v>122</v>
      </c>
    </row>
    <row r="33" spans="1:26">
      <c r="A33" s="2">
        <v>32</v>
      </c>
      <c r="B33" s="5">
        <v>-0.52754246106015</v>
      </c>
      <c r="C33" s="2">
        <f t="shared" si="0"/>
        <v>57.9724575389398</v>
      </c>
      <c r="D33" s="6">
        <v>57.8</v>
      </c>
      <c r="E33" s="6">
        <f t="shared" si="1"/>
        <v>-0.172457538939852</v>
      </c>
      <c r="F33" s="6">
        <f t="shared" si="2"/>
        <v>1</v>
      </c>
      <c r="G33" s="6">
        <f t="shared" si="3"/>
        <v>1</v>
      </c>
      <c r="H33" s="6">
        <f t="shared" si="4"/>
        <v>1</v>
      </c>
      <c r="I33" s="3" t="s">
        <v>195</v>
      </c>
      <c r="J33" s="3" t="s">
        <v>89</v>
      </c>
      <c r="K33" s="3" t="s">
        <v>108</v>
      </c>
      <c r="L33" s="3" t="s">
        <v>123</v>
      </c>
      <c r="M33" s="3" t="s">
        <v>30</v>
      </c>
      <c r="N33" s="3" t="s">
        <v>30</v>
      </c>
      <c r="O33" s="3" t="s">
        <v>124</v>
      </c>
      <c r="P33" s="3" t="s">
        <v>167</v>
      </c>
      <c r="Q33" s="3" t="s">
        <v>34</v>
      </c>
      <c r="R33" s="3" t="s">
        <v>204</v>
      </c>
      <c r="S33" s="3" t="s">
        <v>36</v>
      </c>
      <c r="T33" s="3" t="s">
        <v>205</v>
      </c>
      <c r="U33" s="3" t="s">
        <v>53</v>
      </c>
      <c r="V33" s="3" t="s">
        <v>128</v>
      </c>
      <c r="W33" s="3" t="s">
        <v>98</v>
      </c>
      <c r="X33" s="3" t="s">
        <v>41</v>
      </c>
      <c r="Y33" s="3" t="s">
        <v>42</v>
      </c>
      <c r="Z33" s="3" t="s">
        <v>64</v>
      </c>
    </row>
    <row r="34" spans="1:26">
      <c r="A34" s="2">
        <v>33</v>
      </c>
      <c r="B34" s="5">
        <v>-0.587622702567692</v>
      </c>
      <c r="C34" s="2">
        <f t="shared" si="0"/>
        <v>57.9123772974323</v>
      </c>
      <c r="D34" s="6">
        <v>58.2383117097588</v>
      </c>
      <c r="E34" s="6">
        <f t="shared" si="1"/>
        <v>0.325934412326454</v>
      </c>
      <c r="F34" s="6">
        <f t="shared" si="2"/>
        <v>0</v>
      </c>
      <c r="G34" s="6">
        <f t="shared" si="3"/>
        <v>1</v>
      </c>
      <c r="H34" s="6">
        <f t="shared" si="4"/>
        <v>1</v>
      </c>
      <c r="I34" s="3" t="s">
        <v>195</v>
      </c>
      <c r="J34" s="3" t="s">
        <v>56</v>
      </c>
      <c r="K34" s="3" t="s">
        <v>108</v>
      </c>
      <c r="L34" s="3" t="s">
        <v>206</v>
      </c>
      <c r="M34" s="3" t="s">
        <v>30</v>
      </c>
      <c r="N34" s="3" t="s">
        <v>162</v>
      </c>
      <c r="O34" s="3" t="s">
        <v>207</v>
      </c>
      <c r="P34" s="3" t="s">
        <v>46</v>
      </c>
      <c r="Q34" s="3" t="s">
        <v>34</v>
      </c>
      <c r="R34" s="3" t="s">
        <v>208</v>
      </c>
      <c r="S34" s="3" t="s">
        <v>36</v>
      </c>
      <c r="T34" s="3" t="s">
        <v>72</v>
      </c>
      <c r="U34" s="3" t="s">
        <v>53</v>
      </c>
      <c r="V34" s="3" t="s">
        <v>209</v>
      </c>
      <c r="W34" s="3" t="s">
        <v>63</v>
      </c>
      <c r="X34" s="3" t="s">
        <v>41</v>
      </c>
      <c r="Y34" s="3" t="s">
        <v>42</v>
      </c>
      <c r="Z34" s="3" t="s">
        <v>43</v>
      </c>
    </row>
    <row r="35" spans="1:26">
      <c r="A35" s="2">
        <v>34</v>
      </c>
      <c r="B35" s="5">
        <v>-0.801253271615839</v>
      </c>
      <c r="C35" s="2">
        <f t="shared" ref="C35:C66" si="5">I35+B35</f>
        <v>57.6987467283842</v>
      </c>
      <c r="D35" s="6">
        <v>57</v>
      </c>
      <c r="E35" s="6">
        <f t="shared" ref="E35:E66" si="6">D35-C35</f>
        <v>-0.698746728384158</v>
      </c>
      <c r="F35" s="6">
        <f t="shared" ref="F35:F66" si="7">IF(AND(E35&gt;=-0.25,E35&lt;=0.25),1,0)</f>
        <v>0</v>
      </c>
      <c r="G35" s="6">
        <f t="shared" ref="G35:G66" si="8">IF(AND(E35&gt;=-0.5,E35&lt;=0.5),1,0)</f>
        <v>0</v>
      </c>
      <c r="H35" s="6">
        <f t="shared" ref="H35:H66" si="9">IF(AND(E35&gt;=-0.75,E35&lt;=0.75),1,0)</f>
        <v>1</v>
      </c>
      <c r="I35" s="3" t="s">
        <v>195</v>
      </c>
      <c r="J35" s="3" t="s">
        <v>27</v>
      </c>
      <c r="K35" s="3" t="s">
        <v>28</v>
      </c>
      <c r="L35" s="3" t="s">
        <v>102</v>
      </c>
      <c r="M35" s="3" t="s">
        <v>30</v>
      </c>
      <c r="N35" s="3" t="s">
        <v>30</v>
      </c>
      <c r="O35" s="3" t="s">
        <v>83</v>
      </c>
      <c r="P35" s="3" t="s">
        <v>210</v>
      </c>
      <c r="Q35" s="3" t="s">
        <v>34</v>
      </c>
      <c r="R35" s="3" t="s">
        <v>211</v>
      </c>
      <c r="S35" s="3" t="s">
        <v>61</v>
      </c>
      <c r="T35" s="3" t="s">
        <v>212</v>
      </c>
      <c r="U35" s="3" t="s">
        <v>38</v>
      </c>
      <c r="V35" s="3" t="s">
        <v>39</v>
      </c>
      <c r="W35" s="3" t="s">
        <v>40</v>
      </c>
      <c r="X35" s="3" t="s">
        <v>41</v>
      </c>
      <c r="Y35" s="3" t="s">
        <v>42</v>
      </c>
      <c r="Z35" s="3" t="s">
        <v>148</v>
      </c>
    </row>
    <row r="36" spans="1:26">
      <c r="A36" s="2">
        <v>35</v>
      </c>
      <c r="B36" s="5">
        <v>-0.26375256022261</v>
      </c>
      <c r="C36" s="2">
        <f t="shared" si="5"/>
        <v>58.2362474397774</v>
      </c>
      <c r="D36" s="6">
        <v>58.1121125528799</v>
      </c>
      <c r="E36" s="6">
        <f t="shared" si="6"/>
        <v>-0.124134886897465</v>
      </c>
      <c r="F36" s="6">
        <f t="shared" si="7"/>
        <v>1</v>
      </c>
      <c r="G36" s="6">
        <f t="shared" si="8"/>
        <v>1</v>
      </c>
      <c r="H36" s="6">
        <f t="shared" si="9"/>
        <v>1</v>
      </c>
      <c r="I36" s="3" t="s">
        <v>195</v>
      </c>
      <c r="J36" s="3" t="s">
        <v>136</v>
      </c>
      <c r="K36" s="3" t="s">
        <v>33</v>
      </c>
      <c r="L36" s="3" t="s">
        <v>213</v>
      </c>
      <c r="M36" s="3" t="s">
        <v>214</v>
      </c>
      <c r="N36" s="3" t="s">
        <v>30</v>
      </c>
      <c r="O36" s="3" t="s">
        <v>207</v>
      </c>
      <c r="P36" s="3" t="s">
        <v>215</v>
      </c>
      <c r="Q36" s="3" t="s">
        <v>34</v>
      </c>
      <c r="R36" s="3" t="s">
        <v>216</v>
      </c>
      <c r="S36" s="3" t="s">
        <v>36</v>
      </c>
      <c r="T36" s="3" t="s">
        <v>141</v>
      </c>
      <c r="U36" s="3" t="s">
        <v>142</v>
      </c>
      <c r="V36" s="3" t="s">
        <v>217</v>
      </c>
      <c r="W36" s="3" t="s">
        <v>42</v>
      </c>
      <c r="X36" s="3" t="s">
        <v>41</v>
      </c>
      <c r="Y36" s="3" t="s">
        <v>42</v>
      </c>
      <c r="Z36" s="3" t="s">
        <v>143</v>
      </c>
    </row>
    <row r="37" spans="1:26">
      <c r="A37" s="2">
        <v>36</v>
      </c>
      <c r="B37" s="5">
        <v>-0.450787018644338</v>
      </c>
      <c r="C37" s="2">
        <f t="shared" si="5"/>
        <v>59.5492129813557</v>
      </c>
      <c r="D37" s="6">
        <v>60.3</v>
      </c>
      <c r="E37" s="6">
        <f t="shared" si="6"/>
        <v>0.750787018644331</v>
      </c>
      <c r="F37" s="6">
        <f t="shared" si="7"/>
        <v>0</v>
      </c>
      <c r="G37" s="6">
        <f t="shared" si="8"/>
        <v>0</v>
      </c>
      <c r="H37" s="6">
        <f t="shared" si="9"/>
        <v>0</v>
      </c>
      <c r="I37" s="3" t="s">
        <v>164</v>
      </c>
      <c r="J37" s="3" t="s">
        <v>89</v>
      </c>
      <c r="K37" s="3" t="s">
        <v>50</v>
      </c>
      <c r="L37" s="3" t="s">
        <v>33</v>
      </c>
      <c r="M37" s="3" t="s">
        <v>67</v>
      </c>
      <c r="N37" s="3" t="s">
        <v>67</v>
      </c>
      <c r="O37" s="3" t="s">
        <v>83</v>
      </c>
      <c r="P37" s="3" t="s">
        <v>218</v>
      </c>
      <c r="Q37" s="3" t="s">
        <v>34</v>
      </c>
      <c r="R37" s="3" t="s">
        <v>219</v>
      </c>
      <c r="S37" s="3" t="s">
        <v>61</v>
      </c>
      <c r="T37" s="3" t="s">
        <v>220</v>
      </c>
      <c r="U37" s="3" t="s">
        <v>38</v>
      </c>
      <c r="V37" s="3" t="s">
        <v>39</v>
      </c>
      <c r="W37" s="3" t="s">
        <v>221</v>
      </c>
      <c r="X37" s="3" t="s">
        <v>81</v>
      </c>
      <c r="Y37" s="3" t="s">
        <v>42</v>
      </c>
      <c r="Z37" s="3" t="s">
        <v>43</v>
      </c>
    </row>
    <row r="38" spans="1:26">
      <c r="A38" s="2">
        <v>37</v>
      </c>
      <c r="B38" s="5">
        <v>-0.994723613990393</v>
      </c>
      <c r="C38" s="2">
        <f t="shared" si="5"/>
        <v>60.5052763860096</v>
      </c>
      <c r="D38" s="6">
        <v>60</v>
      </c>
      <c r="E38" s="6">
        <f t="shared" si="6"/>
        <v>-0.505276386009605</v>
      </c>
      <c r="F38" s="6">
        <f t="shared" si="7"/>
        <v>0</v>
      </c>
      <c r="G38" s="6">
        <f t="shared" si="8"/>
        <v>0</v>
      </c>
      <c r="H38" s="6">
        <f t="shared" si="9"/>
        <v>1</v>
      </c>
      <c r="I38" s="3" t="s">
        <v>222</v>
      </c>
      <c r="J38" s="3" t="s">
        <v>176</v>
      </c>
      <c r="K38" s="3" t="s">
        <v>75</v>
      </c>
      <c r="L38" s="3" t="s">
        <v>91</v>
      </c>
      <c r="M38" s="3" t="s">
        <v>67</v>
      </c>
      <c r="N38" s="3" t="s">
        <v>67</v>
      </c>
      <c r="O38" s="3" t="s">
        <v>83</v>
      </c>
      <c r="P38" s="3" t="s">
        <v>28</v>
      </c>
      <c r="Q38" s="3" t="s">
        <v>34</v>
      </c>
      <c r="R38" s="3" t="s">
        <v>223</v>
      </c>
      <c r="S38" s="3" t="s">
        <v>36</v>
      </c>
      <c r="T38" s="3" t="s">
        <v>224</v>
      </c>
      <c r="U38" s="3" t="s">
        <v>38</v>
      </c>
      <c r="V38" s="3" t="s">
        <v>156</v>
      </c>
      <c r="W38" s="3" t="s">
        <v>225</v>
      </c>
      <c r="X38" s="3" t="s">
        <v>41</v>
      </c>
      <c r="Y38" s="3" t="s">
        <v>42</v>
      </c>
      <c r="Z38" s="3" t="s">
        <v>122</v>
      </c>
    </row>
    <row r="39" spans="1:26">
      <c r="A39" s="2">
        <v>38</v>
      </c>
      <c r="B39" s="5">
        <v>-0.739093980040503</v>
      </c>
      <c r="C39" s="2">
        <f t="shared" si="5"/>
        <v>60.7609060199595</v>
      </c>
      <c r="D39" s="6">
        <v>60.8</v>
      </c>
      <c r="E39" s="6">
        <f t="shared" si="6"/>
        <v>0.0390939800404908</v>
      </c>
      <c r="F39" s="6">
        <f t="shared" si="7"/>
        <v>1</v>
      </c>
      <c r="G39" s="6">
        <f t="shared" si="8"/>
        <v>1</v>
      </c>
      <c r="H39" s="6">
        <f t="shared" si="9"/>
        <v>1</v>
      </c>
      <c r="I39" s="3" t="s">
        <v>222</v>
      </c>
      <c r="J39" s="3" t="s">
        <v>74</v>
      </c>
      <c r="K39" s="3" t="s">
        <v>28</v>
      </c>
      <c r="L39" s="3" t="s">
        <v>123</v>
      </c>
      <c r="M39" s="3" t="s">
        <v>67</v>
      </c>
      <c r="N39" s="3" t="s">
        <v>67</v>
      </c>
      <c r="O39" s="3" t="s">
        <v>83</v>
      </c>
      <c r="P39" s="3" t="s">
        <v>218</v>
      </c>
      <c r="Q39" s="3" t="s">
        <v>226</v>
      </c>
      <c r="R39" s="3" t="s">
        <v>227</v>
      </c>
      <c r="S39" s="3" t="s">
        <v>36</v>
      </c>
      <c r="T39" s="3" t="s">
        <v>72</v>
      </c>
      <c r="U39" s="3" t="s">
        <v>53</v>
      </c>
      <c r="V39" s="3" t="s">
        <v>104</v>
      </c>
      <c r="W39" s="3" t="s">
        <v>42</v>
      </c>
      <c r="X39" s="3" t="s">
        <v>41</v>
      </c>
      <c r="Y39" s="3" t="s">
        <v>42</v>
      </c>
      <c r="Z39" s="3" t="s">
        <v>43</v>
      </c>
    </row>
    <row r="40" spans="1:26">
      <c r="A40" s="2">
        <v>39</v>
      </c>
      <c r="B40" s="5">
        <v>-0.862135723664244</v>
      </c>
      <c r="C40" s="2">
        <f t="shared" si="5"/>
        <v>60.6378642763358</v>
      </c>
      <c r="D40" s="6">
        <v>60.5905328601542</v>
      </c>
      <c r="E40" s="6">
        <f t="shared" si="6"/>
        <v>-0.0473314161815352</v>
      </c>
      <c r="F40" s="6">
        <f t="shared" si="7"/>
        <v>1</v>
      </c>
      <c r="G40" s="6">
        <f t="shared" si="8"/>
        <v>1</v>
      </c>
      <c r="H40" s="6">
        <f t="shared" si="9"/>
        <v>1</v>
      </c>
      <c r="I40" s="3" t="s">
        <v>222</v>
      </c>
      <c r="J40" s="3" t="s">
        <v>89</v>
      </c>
      <c r="K40" s="3" t="s">
        <v>50</v>
      </c>
      <c r="L40" s="3" t="s">
        <v>66</v>
      </c>
      <c r="M40" s="3" t="s">
        <v>190</v>
      </c>
      <c r="N40" s="3" t="s">
        <v>163</v>
      </c>
      <c r="O40" s="3" t="s">
        <v>83</v>
      </c>
      <c r="P40" s="3" t="s">
        <v>228</v>
      </c>
      <c r="Q40" s="3" t="s">
        <v>34</v>
      </c>
      <c r="R40" s="3" t="s">
        <v>229</v>
      </c>
      <c r="S40" s="3" t="s">
        <v>36</v>
      </c>
      <c r="T40" s="3" t="s">
        <v>72</v>
      </c>
      <c r="U40" s="3" t="s">
        <v>53</v>
      </c>
      <c r="V40" s="3" t="s">
        <v>54</v>
      </c>
      <c r="W40" s="3" t="s">
        <v>98</v>
      </c>
      <c r="X40" s="3" t="s">
        <v>41</v>
      </c>
      <c r="Y40" s="3" t="s">
        <v>42</v>
      </c>
      <c r="Z40" s="3" t="s">
        <v>43</v>
      </c>
    </row>
    <row r="41" spans="1:26">
      <c r="A41" s="2">
        <v>40</v>
      </c>
      <c r="B41" s="5">
        <v>-0.769913081124273</v>
      </c>
      <c r="C41" s="2">
        <f t="shared" si="5"/>
        <v>60.7300869188757</v>
      </c>
      <c r="D41" s="6">
        <v>60.747177594442</v>
      </c>
      <c r="E41" s="6">
        <f t="shared" si="6"/>
        <v>0.0170906755663154</v>
      </c>
      <c r="F41" s="6">
        <f t="shared" si="7"/>
        <v>1</v>
      </c>
      <c r="G41" s="6">
        <f t="shared" si="8"/>
        <v>1</v>
      </c>
      <c r="H41" s="6">
        <f t="shared" si="9"/>
        <v>1</v>
      </c>
      <c r="I41" s="3" t="s">
        <v>222</v>
      </c>
      <c r="J41" s="3" t="s">
        <v>56</v>
      </c>
      <c r="K41" s="3" t="s">
        <v>95</v>
      </c>
      <c r="L41" s="3" t="s">
        <v>85</v>
      </c>
      <c r="M41" s="3" t="s">
        <v>30</v>
      </c>
      <c r="N41" s="3" t="s">
        <v>30</v>
      </c>
      <c r="O41" s="3" t="s">
        <v>83</v>
      </c>
      <c r="P41" s="3" t="s">
        <v>230</v>
      </c>
      <c r="Q41" s="3" t="s">
        <v>34</v>
      </c>
      <c r="R41" s="3" t="s">
        <v>231</v>
      </c>
      <c r="S41" s="3" t="s">
        <v>36</v>
      </c>
      <c r="T41" s="3" t="s">
        <v>72</v>
      </c>
      <c r="U41" s="3" t="s">
        <v>38</v>
      </c>
      <c r="V41" s="3" t="s">
        <v>54</v>
      </c>
      <c r="W41" s="3" t="s">
        <v>63</v>
      </c>
      <c r="X41" s="3" t="s">
        <v>41</v>
      </c>
      <c r="Y41" s="3" t="s">
        <v>42</v>
      </c>
      <c r="Z41" s="3" t="s">
        <v>43</v>
      </c>
    </row>
    <row r="42" spans="1:26">
      <c r="A42" s="2">
        <v>41</v>
      </c>
      <c r="B42" s="5">
        <v>-1.00475772355233</v>
      </c>
      <c r="C42" s="2">
        <f t="shared" si="5"/>
        <v>60.4952422764477</v>
      </c>
      <c r="D42" s="6">
        <v>60</v>
      </c>
      <c r="E42" s="6">
        <f t="shared" si="6"/>
        <v>-0.495242276447669</v>
      </c>
      <c r="F42" s="6">
        <f t="shared" si="7"/>
        <v>0</v>
      </c>
      <c r="G42" s="6">
        <f t="shared" si="8"/>
        <v>1</v>
      </c>
      <c r="H42" s="6">
        <f t="shared" si="9"/>
        <v>1</v>
      </c>
      <c r="I42" s="3" t="s">
        <v>222</v>
      </c>
      <c r="J42" s="3" t="s">
        <v>27</v>
      </c>
      <c r="K42" s="3" t="s">
        <v>28</v>
      </c>
      <c r="L42" s="3" t="s">
        <v>114</v>
      </c>
      <c r="M42" s="3" t="s">
        <v>30</v>
      </c>
      <c r="N42" s="3" t="s">
        <v>30</v>
      </c>
      <c r="O42" s="3" t="s">
        <v>83</v>
      </c>
      <c r="P42" s="3" t="s">
        <v>182</v>
      </c>
      <c r="Q42" s="3" t="s">
        <v>34</v>
      </c>
      <c r="R42" s="3" t="s">
        <v>232</v>
      </c>
      <c r="S42" s="3" t="s">
        <v>176</v>
      </c>
      <c r="T42" s="3" t="s">
        <v>233</v>
      </c>
      <c r="U42" s="3" t="s">
        <v>38</v>
      </c>
      <c r="V42" s="3" t="s">
        <v>39</v>
      </c>
      <c r="W42" s="3" t="s">
        <v>40</v>
      </c>
      <c r="X42" s="3" t="s">
        <v>41</v>
      </c>
      <c r="Y42" s="3" t="s">
        <v>42</v>
      </c>
      <c r="Z42" s="3" t="s">
        <v>152</v>
      </c>
    </row>
    <row r="43" spans="1:26">
      <c r="A43" s="2">
        <v>42</v>
      </c>
      <c r="B43" s="5">
        <v>-0.821081944524829</v>
      </c>
      <c r="C43" s="2">
        <f t="shared" si="5"/>
        <v>64.1789180554752</v>
      </c>
      <c r="D43" s="6">
        <v>65</v>
      </c>
      <c r="E43" s="6">
        <f t="shared" si="6"/>
        <v>0.821081944524835</v>
      </c>
      <c r="F43" s="6">
        <f t="shared" si="7"/>
        <v>0</v>
      </c>
      <c r="G43" s="6">
        <f t="shared" si="8"/>
        <v>0</v>
      </c>
      <c r="H43" s="6">
        <f t="shared" si="9"/>
        <v>0</v>
      </c>
      <c r="I43" s="3" t="s">
        <v>201</v>
      </c>
      <c r="J43" s="3" t="s">
        <v>27</v>
      </c>
      <c r="K43" s="3" t="s">
        <v>234</v>
      </c>
      <c r="L43" s="3" t="s">
        <v>91</v>
      </c>
      <c r="M43" s="3" t="s">
        <v>47</v>
      </c>
      <c r="N43" s="3" t="s">
        <v>47</v>
      </c>
      <c r="O43" s="3" t="s">
        <v>207</v>
      </c>
      <c r="P43" s="3" t="s">
        <v>228</v>
      </c>
      <c r="Q43" s="3" t="s">
        <v>34</v>
      </c>
      <c r="R43" s="3" t="s">
        <v>235</v>
      </c>
      <c r="S43" s="3" t="s">
        <v>36</v>
      </c>
      <c r="T43" s="3" t="s">
        <v>236</v>
      </c>
      <c r="U43" s="3" t="s">
        <v>142</v>
      </c>
      <c r="V43" s="3" t="s">
        <v>54</v>
      </c>
      <c r="W43" s="3" t="s">
        <v>40</v>
      </c>
      <c r="X43" s="3" t="s">
        <v>41</v>
      </c>
      <c r="Y43" s="3" t="s">
        <v>42</v>
      </c>
      <c r="Z43" s="3" t="s">
        <v>174</v>
      </c>
    </row>
    <row r="44" spans="1:26">
      <c r="A44" s="2">
        <v>43</v>
      </c>
      <c r="B44" s="5">
        <v>-0.916968708249302</v>
      </c>
      <c r="C44" s="2">
        <f t="shared" si="5"/>
        <v>61.0830312917507</v>
      </c>
      <c r="D44" s="6">
        <v>61.0994758936202</v>
      </c>
      <c r="E44" s="6">
        <f t="shared" si="6"/>
        <v>0.0164446018695301</v>
      </c>
      <c r="F44" s="6">
        <f t="shared" si="7"/>
        <v>1</v>
      </c>
      <c r="G44" s="6">
        <f t="shared" si="8"/>
        <v>1</v>
      </c>
      <c r="H44" s="6">
        <f t="shared" si="9"/>
        <v>1</v>
      </c>
      <c r="I44" s="3" t="s">
        <v>85</v>
      </c>
      <c r="J44" s="3" t="s">
        <v>56</v>
      </c>
      <c r="K44" s="3" t="s">
        <v>91</v>
      </c>
      <c r="L44" s="3" t="s">
        <v>237</v>
      </c>
      <c r="M44" s="3" t="s">
        <v>30</v>
      </c>
      <c r="N44" s="3" t="s">
        <v>147</v>
      </c>
      <c r="O44" s="3" t="s">
        <v>83</v>
      </c>
      <c r="P44" s="3" t="s">
        <v>76</v>
      </c>
      <c r="Q44" s="3" t="s">
        <v>34</v>
      </c>
      <c r="R44" s="3" t="s">
        <v>238</v>
      </c>
      <c r="S44" s="3" t="s">
        <v>36</v>
      </c>
      <c r="T44" s="3" t="s">
        <v>72</v>
      </c>
      <c r="U44" s="3" t="s">
        <v>53</v>
      </c>
      <c r="V44" s="3" t="s">
        <v>239</v>
      </c>
      <c r="W44" s="3" t="s">
        <v>63</v>
      </c>
      <c r="X44" s="3" t="s">
        <v>41</v>
      </c>
      <c r="Y44" s="3" t="s">
        <v>42</v>
      </c>
      <c r="Z44" s="3" t="s">
        <v>43</v>
      </c>
    </row>
    <row r="45" spans="1:26">
      <c r="A45" s="2">
        <v>44</v>
      </c>
      <c r="B45" s="5">
        <v>-0.584688414437603</v>
      </c>
      <c r="C45" s="2">
        <f t="shared" si="5"/>
        <v>43.9153115855624</v>
      </c>
      <c r="D45" s="6">
        <v>44.0496803652968</v>
      </c>
      <c r="E45" s="6">
        <f t="shared" si="6"/>
        <v>0.134368779734395</v>
      </c>
      <c r="F45" s="6">
        <f t="shared" si="7"/>
        <v>1</v>
      </c>
      <c r="G45" s="6">
        <f t="shared" si="8"/>
        <v>1</v>
      </c>
      <c r="H45" s="6">
        <f t="shared" si="9"/>
        <v>1</v>
      </c>
      <c r="I45" s="3" t="s">
        <v>44</v>
      </c>
      <c r="J45" s="3" t="s">
        <v>74</v>
      </c>
      <c r="K45" s="3" t="s">
        <v>240</v>
      </c>
      <c r="L45" s="3" t="s">
        <v>28</v>
      </c>
      <c r="M45" s="3" t="s">
        <v>241</v>
      </c>
      <c r="N45" s="3" t="s">
        <v>48</v>
      </c>
      <c r="O45" s="3" t="s">
        <v>242</v>
      </c>
      <c r="P45" s="3" t="s">
        <v>84</v>
      </c>
      <c r="Q45" s="3" t="s">
        <v>79</v>
      </c>
      <c r="R45" s="3" t="s">
        <v>243</v>
      </c>
      <c r="S45" s="3" t="s">
        <v>36</v>
      </c>
      <c r="T45" s="3" t="s">
        <v>97</v>
      </c>
      <c r="U45" s="3" t="s">
        <v>38</v>
      </c>
      <c r="V45" s="3" t="s">
        <v>39</v>
      </c>
      <c r="W45" s="3" t="s">
        <v>147</v>
      </c>
      <c r="X45" s="3" t="s">
        <v>41</v>
      </c>
      <c r="Y45" s="3" t="s">
        <v>42</v>
      </c>
      <c r="Z45" s="3" t="s">
        <v>122</v>
      </c>
    </row>
    <row r="46" spans="1:26">
      <c r="A46" s="2">
        <v>45</v>
      </c>
      <c r="B46" s="5">
        <v>0.198054745414837</v>
      </c>
      <c r="C46" s="2">
        <f t="shared" si="5"/>
        <v>44.6980547454148</v>
      </c>
      <c r="D46" s="6">
        <v>45.0695562814255</v>
      </c>
      <c r="E46" s="6">
        <f t="shared" si="6"/>
        <v>0.371501536010641</v>
      </c>
      <c r="F46" s="6">
        <f t="shared" si="7"/>
        <v>0</v>
      </c>
      <c r="G46" s="6">
        <f t="shared" si="8"/>
        <v>1</v>
      </c>
      <c r="H46" s="6">
        <f t="shared" si="9"/>
        <v>1</v>
      </c>
      <c r="I46" s="3" t="s">
        <v>44</v>
      </c>
      <c r="J46" s="3" t="s">
        <v>89</v>
      </c>
      <c r="K46" s="3" t="s">
        <v>45</v>
      </c>
      <c r="L46" s="3" t="s">
        <v>108</v>
      </c>
      <c r="M46" s="3" t="s">
        <v>67</v>
      </c>
      <c r="N46" s="3" t="s">
        <v>48</v>
      </c>
      <c r="O46" s="3" t="s">
        <v>244</v>
      </c>
      <c r="P46" s="3" t="s">
        <v>245</v>
      </c>
      <c r="Q46" s="3" t="s">
        <v>34</v>
      </c>
      <c r="R46" s="3" t="s">
        <v>246</v>
      </c>
      <c r="S46" s="3" t="s">
        <v>61</v>
      </c>
      <c r="T46" s="3" t="s">
        <v>212</v>
      </c>
      <c r="U46" s="3" t="s">
        <v>53</v>
      </c>
      <c r="V46" s="3" t="s">
        <v>39</v>
      </c>
      <c r="W46" s="3" t="s">
        <v>42</v>
      </c>
      <c r="X46" s="3" t="s">
        <v>41</v>
      </c>
      <c r="Y46" s="3" t="s">
        <v>42</v>
      </c>
      <c r="Z46" s="3" t="s">
        <v>122</v>
      </c>
    </row>
    <row r="47" spans="1:26">
      <c r="A47" s="2">
        <v>46</v>
      </c>
      <c r="B47" s="5">
        <v>-0.277523888757805</v>
      </c>
      <c r="C47" s="2">
        <f t="shared" si="5"/>
        <v>44.2224761112422</v>
      </c>
      <c r="D47" s="6">
        <v>44.6317406052358</v>
      </c>
      <c r="E47" s="6">
        <f t="shared" si="6"/>
        <v>0.409264493993604</v>
      </c>
      <c r="F47" s="6">
        <f t="shared" si="7"/>
        <v>0</v>
      </c>
      <c r="G47" s="6">
        <f t="shared" si="8"/>
        <v>1</v>
      </c>
      <c r="H47" s="6">
        <f t="shared" si="9"/>
        <v>1</v>
      </c>
      <c r="I47" s="3" t="s">
        <v>44</v>
      </c>
      <c r="J47" s="3" t="s">
        <v>27</v>
      </c>
      <c r="K47" s="3" t="s">
        <v>45</v>
      </c>
      <c r="L47" s="3" t="s">
        <v>66</v>
      </c>
      <c r="M47" s="3" t="s">
        <v>67</v>
      </c>
      <c r="N47" s="3" t="s">
        <v>68</v>
      </c>
      <c r="O47" s="3" t="s">
        <v>69</v>
      </c>
      <c r="P47" s="3" t="s">
        <v>70</v>
      </c>
      <c r="Q47" s="3" t="s">
        <v>34</v>
      </c>
      <c r="R47" s="3" t="s">
        <v>247</v>
      </c>
      <c r="S47" s="3" t="s">
        <v>36</v>
      </c>
      <c r="T47" s="3" t="s">
        <v>72</v>
      </c>
      <c r="U47" s="3" t="s">
        <v>38</v>
      </c>
      <c r="V47" s="3" t="s">
        <v>39</v>
      </c>
      <c r="W47" s="3" t="s">
        <v>40</v>
      </c>
      <c r="X47" s="3" t="s">
        <v>41</v>
      </c>
      <c r="Y47" s="3" t="s">
        <v>42</v>
      </c>
      <c r="Z47" s="3" t="s">
        <v>64</v>
      </c>
    </row>
    <row r="48" spans="1:26">
      <c r="A48" s="2">
        <v>47</v>
      </c>
      <c r="B48" s="5">
        <v>0.062163433878228</v>
      </c>
      <c r="C48" s="2">
        <f t="shared" si="5"/>
        <v>45.5621634338782</v>
      </c>
      <c r="D48" s="6">
        <v>46.1676237018937</v>
      </c>
      <c r="E48" s="6">
        <f t="shared" si="6"/>
        <v>0.605460268015477</v>
      </c>
      <c r="F48" s="6">
        <f t="shared" si="7"/>
        <v>0</v>
      </c>
      <c r="G48" s="6">
        <f t="shared" si="8"/>
        <v>0</v>
      </c>
      <c r="H48" s="6">
        <f t="shared" si="9"/>
        <v>1</v>
      </c>
      <c r="I48" s="3" t="s">
        <v>55</v>
      </c>
      <c r="J48" s="3" t="s">
        <v>89</v>
      </c>
      <c r="K48" s="3" t="s">
        <v>248</v>
      </c>
      <c r="L48" s="3" t="s">
        <v>245</v>
      </c>
      <c r="M48" s="3" t="s">
        <v>249</v>
      </c>
      <c r="N48" s="3" t="s">
        <v>93</v>
      </c>
      <c r="O48" s="3" t="s">
        <v>250</v>
      </c>
      <c r="P48" s="3" t="s">
        <v>182</v>
      </c>
      <c r="Q48" s="3" t="s">
        <v>79</v>
      </c>
      <c r="R48" s="3" t="s">
        <v>251</v>
      </c>
      <c r="S48" s="3" t="s">
        <v>61</v>
      </c>
      <c r="T48" s="3" t="s">
        <v>252</v>
      </c>
      <c r="U48" s="3" t="s">
        <v>38</v>
      </c>
      <c r="V48" s="3" t="s">
        <v>39</v>
      </c>
      <c r="W48" s="3" t="s">
        <v>221</v>
      </c>
      <c r="X48" s="3" t="s">
        <v>41</v>
      </c>
      <c r="Y48" s="3" t="s">
        <v>42</v>
      </c>
      <c r="Z48" s="3" t="s">
        <v>64</v>
      </c>
    </row>
    <row r="49" spans="1:26">
      <c r="A49" s="2">
        <v>48</v>
      </c>
      <c r="B49" s="5">
        <v>-0.489831366000603</v>
      </c>
      <c r="C49" s="2">
        <f t="shared" si="5"/>
        <v>47.0101686339994</v>
      </c>
      <c r="D49" s="6">
        <v>47</v>
      </c>
      <c r="E49" s="6">
        <f t="shared" si="6"/>
        <v>-0.0101686339993989</v>
      </c>
      <c r="F49" s="6">
        <f t="shared" si="7"/>
        <v>1</v>
      </c>
      <c r="G49" s="6">
        <f t="shared" si="8"/>
        <v>1</v>
      </c>
      <c r="H49" s="6">
        <f t="shared" si="9"/>
        <v>1</v>
      </c>
      <c r="I49" s="3" t="s">
        <v>65</v>
      </c>
      <c r="J49" s="3" t="s">
        <v>56</v>
      </c>
      <c r="K49" s="3" t="s">
        <v>160</v>
      </c>
      <c r="L49" s="3" t="s">
        <v>253</v>
      </c>
      <c r="M49" s="3" t="s">
        <v>30</v>
      </c>
      <c r="N49" s="3" t="s">
        <v>254</v>
      </c>
      <c r="O49" s="3" t="s">
        <v>83</v>
      </c>
      <c r="P49" s="3" t="s">
        <v>29</v>
      </c>
      <c r="Q49" s="3" t="s">
        <v>34</v>
      </c>
      <c r="R49" s="3" t="s">
        <v>255</v>
      </c>
      <c r="S49" s="3" t="s">
        <v>36</v>
      </c>
      <c r="T49" s="3" t="s">
        <v>72</v>
      </c>
      <c r="U49" s="3" t="s">
        <v>53</v>
      </c>
      <c r="V49" s="3" t="s">
        <v>39</v>
      </c>
      <c r="W49" s="3" t="s">
        <v>63</v>
      </c>
      <c r="X49" s="3" t="s">
        <v>41</v>
      </c>
      <c r="Y49" s="3" t="s">
        <v>42</v>
      </c>
      <c r="Z49" s="3" t="s">
        <v>43</v>
      </c>
    </row>
    <row r="50" spans="1:26">
      <c r="A50" s="2">
        <v>49</v>
      </c>
      <c r="B50" s="5">
        <v>-0.722814541385126</v>
      </c>
      <c r="C50" s="2">
        <f t="shared" si="5"/>
        <v>46.7771854586149</v>
      </c>
      <c r="D50" s="6">
        <v>46.2119553396651</v>
      </c>
      <c r="E50" s="6">
        <f t="shared" si="6"/>
        <v>-0.56523011894982</v>
      </c>
      <c r="F50" s="6">
        <f t="shared" si="7"/>
        <v>0</v>
      </c>
      <c r="G50" s="6">
        <f t="shared" si="8"/>
        <v>0</v>
      </c>
      <c r="H50" s="6">
        <f t="shared" si="9"/>
        <v>1</v>
      </c>
      <c r="I50" s="3" t="s">
        <v>65</v>
      </c>
      <c r="J50" s="3" t="s">
        <v>27</v>
      </c>
      <c r="K50" s="3" t="s">
        <v>75</v>
      </c>
      <c r="L50" s="3" t="s">
        <v>114</v>
      </c>
      <c r="M50" s="3" t="s">
        <v>67</v>
      </c>
      <c r="N50" s="3" t="s">
        <v>68</v>
      </c>
      <c r="O50" s="3" t="s">
        <v>256</v>
      </c>
      <c r="P50" s="3" t="s">
        <v>76</v>
      </c>
      <c r="Q50" s="3" t="s">
        <v>34</v>
      </c>
      <c r="R50" s="3" t="s">
        <v>257</v>
      </c>
      <c r="S50" s="3" t="s">
        <v>36</v>
      </c>
      <c r="T50" s="3" t="s">
        <v>37</v>
      </c>
      <c r="U50" s="3" t="s">
        <v>38</v>
      </c>
      <c r="V50" s="3" t="s">
        <v>258</v>
      </c>
      <c r="W50" s="3" t="s">
        <v>40</v>
      </c>
      <c r="X50" s="3" t="s">
        <v>41</v>
      </c>
      <c r="Y50" s="3" t="s">
        <v>42</v>
      </c>
      <c r="Z50" s="3" t="s">
        <v>64</v>
      </c>
    </row>
    <row r="51" spans="1:26">
      <c r="A51" s="2">
        <v>50</v>
      </c>
      <c r="B51" s="5">
        <v>-0.593262209892127</v>
      </c>
      <c r="C51" s="2">
        <f t="shared" si="5"/>
        <v>47.9067377901079</v>
      </c>
      <c r="D51" s="6">
        <v>47.5</v>
      </c>
      <c r="E51" s="6">
        <f t="shared" si="6"/>
        <v>-0.406737790107876</v>
      </c>
      <c r="F51" s="6">
        <f t="shared" si="7"/>
        <v>0</v>
      </c>
      <c r="G51" s="6">
        <f t="shared" si="8"/>
        <v>1</v>
      </c>
      <c r="H51" s="6">
        <f t="shared" si="9"/>
        <v>1</v>
      </c>
      <c r="I51" s="3" t="s">
        <v>259</v>
      </c>
      <c r="J51" s="3" t="s">
        <v>74</v>
      </c>
      <c r="K51" s="3" t="s">
        <v>108</v>
      </c>
      <c r="L51" s="3" t="s">
        <v>57</v>
      </c>
      <c r="M51" s="3" t="s">
        <v>30</v>
      </c>
      <c r="N51" s="3" t="s">
        <v>260</v>
      </c>
      <c r="O51" s="3" t="s">
        <v>83</v>
      </c>
      <c r="P51" s="3" t="s">
        <v>123</v>
      </c>
      <c r="Q51" s="3" t="s">
        <v>34</v>
      </c>
      <c r="R51" s="3" t="s">
        <v>261</v>
      </c>
      <c r="S51" s="3" t="s">
        <v>61</v>
      </c>
      <c r="T51" s="3" t="s">
        <v>212</v>
      </c>
      <c r="U51" s="3" t="s">
        <v>53</v>
      </c>
      <c r="V51" s="3" t="s">
        <v>39</v>
      </c>
      <c r="W51" s="3" t="s">
        <v>42</v>
      </c>
      <c r="X51" s="3" t="s">
        <v>41</v>
      </c>
      <c r="Y51" s="3" t="s">
        <v>42</v>
      </c>
      <c r="Z51" s="3" t="s">
        <v>64</v>
      </c>
    </row>
    <row r="52" spans="1:26">
      <c r="A52" s="2">
        <v>51</v>
      </c>
      <c r="B52" s="5">
        <v>-1.96523305065813</v>
      </c>
      <c r="C52" s="2">
        <f t="shared" si="5"/>
        <v>48.5347669493419</v>
      </c>
      <c r="D52" s="6">
        <v>48.2720698500395</v>
      </c>
      <c r="E52" s="6">
        <f t="shared" si="6"/>
        <v>-0.262697099302407</v>
      </c>
      <c r="F52" s="6">
        <f t="shared" si="7"/>
        <v>0</v>
      </c>
      <c r="G52" s="6">
        <f t="shared" si="8"/>
        <v>1</v>
      </c>
      <c r="H52" s="6">
        <f t="shared" si="9"/>
        <v>1</v>
      </c>
      <c r="I52" s="3" t="s">
        <v>73</v>
      </c>
      <c r="J52" s="3" t="s">
        <v>176</v>
      </c>
      <c r="K52" s="3" t="s">
        <v>95</v>
      </c>
      <c r="L52" s="3" t="s">
        <v>33</v>
      </c>
      <c r="M52" s="3" t="s">
        <v>30</v>
      </c>
      <c r="N52" s="3" t="s">
        <v>138</v>
      </c>
      <c r="O52" s="3" t="s">
        <v>262</v>
      </c>
      <c r="P52" s="3" t="s">
        <v>213</v>
      </c>
      <c r="Q52" s="3" t="s">
        <v>79</v>
      </c>
      <c r="R52" s="3" t="s">
        <v>263</v>
      </c>
      <c r="S52" s="3" t="s">
        <v>61</v>
      </c>
      <c r="T52" s="3" t="s">
        <v>264</v>
      </c>
      <c r="U52" s="3" t="s">
        <v>38</v>
      </c>
      <c r="V52" s="3" t="s">
        <v>54</v>
      </c>
      <c r="W52" s="3" t="s">
        <v>42</v>
      </c>
      <c r="X52" s="3" t="s">
        <v>81</v>
      </c>
      <c r="Y52" s="3" t="s">
        <v>42</v>
      </c>
      <c r="Z52" s="3" t="s">
        <v>64</v>
      </c>
    </row>
    <row r="53" spans="1:26">
      <c r="A53" s="2">
        <v>52</v>
      </c>
      <c r="B53" s="5">
        <v>0.077609672610174</v>
      </c>
      <c r="C53" s="2">
        <f t="shared" si="5"/>
        <v>50.5776096726102</v>
      </c>
      <c r="D53" s="6">
        <v>50.4569722564191</v>
      </c>
      <c r="E53" s="6">
        <f t="shared" si="6"/>
        <v>-0.120637416191109</v>
      </c>
      <c r="F53" s="6">
        <f t="shared" si="7"/>
        <v>1</v>
      </c>
      <c r="G53" s="6">
        <f t="shared" si="8"/>
        <v>1</v>
      </c>
      <c r="H53" s="6">
        <f t="shared" si="9"/>
        <v>1</v>
      </c>
      <c r="I53" s="3" t="s">
        <v>73</v>
      </c>
      <c r="J53" s="3" t="s">
        <v>74</v>
      </c>
      <c r="K53" s="3" t="s">
        <v>131</v>
      </c>
      <c r="L53" s="3" t="s">
        <v>123</v>
      </c>
      <c r="M53" s="3" t="s">
        <v>30</v>
      </c>
      <c r="N53" s="3" t="s">
        <v>30</v>
      </c>
      <c r="O53" s="3" t="s">
        <v>83</v>
      </c>
      <c r="P53" s="3" t="s">
        <v>265</v>
      </c>
      <c r="Q53" s="3" t="s">
        <v>79</v>
      </c>
      <c r="R53" s="3" t="s">
        <v>266</v>
      </c>
      <c r="S53" s="3" t="s">
        <v>74</v>
      </c>
      <c r="T53" s="3" t="s">
        <v>267</v>
      </c>
      <c r="U53" s="3" t="s">
        <v>38</v>
      </c>
      <c r="V53" s="3" t="s">
        <v>179</v>
      </c>
      <c r="W53" s="3" t="s">
        <v>268</v>
      </c>
      <c r="X53" s="3" t="s">
        <v>41</v>
      </c>
      <c r="Y53" s="3" t="s">
        <v>42</v>
      </c>
      <c r="Z53" s="3" t="s">
        <v>135</v>
      </c>
    </row>
    <row r="54" spans="1:26">
      <c r="A54" s="2">
        <v>53</v>
      </c>
      <c r="B54" s="5">
        <v>-0.452066957871664</v>
      </c>
      <c r="C54" s="2">
        <f t="shared" si="5"/>
        <v>50.0479330421283</v>
      </c>
      <c r="D54" s="6">
        <v>50.0131756756757</v>
      </c>
      <c r="E54" s="6">
        <f t="shared" si="6"/>
        <v>-0.0347573664526593</v>
      </c>
      <c r="F54" s="6">
        <f t="shared" si="7"/>
        <v>1</v>
      </c>
      <c r="G54" s="6">
        <f t="shared" si="8"/>
        <v>1</v>
      </c>
      <c r="H54" s="6">
        <f t="shared" si="9"/>
        <v>1</v>
      </c>
      <c r="I54" s="3" t="s">
        <v>73</v>
      </c>
      <c r="J54" s="3" t="s">
        <v>82</v>
      </c>
      <c r="K54" s="3" t="s">
        <v>75</v>
      </c>
      <c r="L54" s="3" t="s">
        <v>108</v>
      </c>
      <c r="M54" s="3" t="s">
        <v>30</v>
      </c>
      <c r="N54" s="3" t="s">
        <v>138</v>
      </c>
      <c r="O54" s="3" t="s">
        <v>269</v>
      </c>
      <c r="P54" s="3" t="s">
        <v>210</v>
      </c>
      <c r="Q54" s="3" t="s">
        <v>34</v>
      </c>
      <c r="R54" s="3" t="s">
        <v>270</v>
      </c>
      <c r="S54" s="3" t="s">
        <v>61</v>
      </c>
      <c r="T54" s="3" t="s">
        <v>271</v>
      </c>
      <c r="U54" s="3" t="s">
        <v>38</v>
      </c>
      <c r="V54" s="3" t="s">
        <v>39</v>
      </c>
      <c r="W54" s="3" t="s">
        <v>185</v>
      </c>
      <c r="X54" s="3" t="s">
        <v>41</v>
      </c>
      <c r="Y54" s="3" t="s">
        <v>42</v>
      </c>
      <c r="Z54" s="3" t="s">
        <v>64</v>
      </c>
    </row>
    <row r="55" spans="1:26">
      <c r="A55" s="2">
        <v>54</v>
      </c>
      <c r="B55" s="5">
        <v>0.0369153169288098</v>
      </c>
      <c r="C55" s="2">
        <f t="shared" si="5"/>
        <v>50.5369153169288</v>
      </c>
      <c r="D55" s="6">
        <v>51.027577546151</v>
      </c>
      <c r="E55" s="6">
        <f t="shared" si="6"/>
        <v>0.490662229222139</v>
      </c>
      <c r="F55" s="6">
        <f t="shared" si="7"/>
        <v>0</v>
      </c>
      <c r="G55" s="6">
        <f t="shared" si="8"/>
        <v>1</v>
      </c>
      <c r="H55" s="6">
        <f t="shared" si="9"/>
        <v>1</v>
      </c>
      <c r="I55" s="3" t="s">
        <v>73</v>
      </c>
      <c r="J55" s="3" t="s">
        <v>89</v>
      </c>
      <c r="K55" s="3" t="s">
        <v>91</v>
      </c>
      <c r="L55" s="3" t="s">
        <v>123</v>
      </c>
      <c r="M55" s="3" t="s">
        <v>30</v>
      </c>
      <c r="N55" s="3" t="s">
        <v>138</v>
      </c>
      <c r="O55" s="3" t="s">
        <v>269</v>
      </c>
      <c r="P55" s="3" t="s">
        <v>102</v>
      </c>
      <c r="Q55" s="3" t="s">
        <v>34</v>
      </c>
      <c r="R55" s="3" t="s">
        <v>103</v>
      </c>
      <c r="S55" s="3" t="s">
        <v>36</v>
      </c>
      <c r="T55" s="3" t="s">
        <v>272</v>
      </c>
      <c r="U55" s="3" t="s">
        <v>53</v>
      </c>
      <c r="V55" s="3" t="s">
        <v>54</v>
      </c>
      <c r="W55" s="3" t="s">
        <v>151</v>
      </c>
      <c r="X55" s="3" t="s">
        <v>41</v>
      </c>
      <c r="Y55" s="3" t="s">
        <v>42</v>
      </c>
      <c r="Z55" s="3" t="s">
        <v>64</v>
      </c>
    </row>
    <row r="56" spans="1:26">
      <c r="A56" s="2">
        <v>55</v>
      </c>
      <c r="B56" s="5">
        <v>0.280501285361942</v>
      </c>
      <c r="C56" s="2">
        <f t="shared" si="5"/>
        <v>50.7805012853619</v>
      </c>
      <c r="D56" s="6">
        <v>50.5418888353294</v>
      </c>
      <c r="E56" s="6">
        <f t="shared" si="6"/>
        <v>-0.238612450032505</v>
      </c>
      <c r="F56" s="6">
        <f t="shared" si="7"/>
        <v>1</v>
      </c>
      <c r="G56" s="6">
        <f t="shared" si="8"/>
        <v>1</v>
      </c>
      <c r="H56" s="6">
        <f t="shared" si="9"/>
        <v>1</v>
      </c>
      <c r="I56" s="3" t="s">
        <v>73</v>
      </c>
      <c r="J56" s="3" t="s">
        <v>56</v>
      </c>
      <c r="K56" s="3" t="s">
        <v>91</v>
      </c>
      <c r="L56" s="3" t="s">
        <v>206</v>
      </c>
      <c r="M56" s="3" t="s">
        <v>30</v>
      </c>
      <c r="N56" s="3" t="s">
        <v>273</v>
      </c>
      <c r="O56" s="3" t="s">
        <v>207</v>
      </c>
      <c r="P56" s="3" t="s">
        <v>215</v>
      </c>
      <c r="Q56" s="3" t="s">
        <v>34</v>
      </c>
      <c r="R56" s="3" t="s">
        <v>274</v>
      </c>
      <c r="S56" s="3" t="s">
        <v>86</v>
      </c>
      <c r="T56" s="3" t="s">
        <v>275</v>
      </c>
      <c r="U56" s="3" t="s">
        <v>38</v>
      </c>
      <c r="V56" s="3" t="s">
        <v>276</v>
      </c>
      <c r="W56" s="3" t="s">
        <v>63</v>
      </c>
      <c r="X56" s="3" t="s">
        <v>81</v>
      </c>
      <c r="Y56" s="3" t="s">
        <v>42</v>
      </c>
      <c r="Z56" s="3" t="s">
        <v>43</v>
      </c>
    </row>
    <row r="57" spans="1:26">
      <c r="A57" s="2">
        <v>56</v>
      </c>
      <c r="B57" s="5">
        <v>-0.873117611291254</v>
      </c>
      <c r="C57" s="2">
        <f t="shared" si="5"/>
        <v>49.6268823887087</v>
      </c>
      <c r="D57" s="6">
        <v>49</v>
      </c>
      <c r="E57" s="6">
        <f t="shared" si="6"/>
        <v>-0.626882388708744</v>
      </c>
      <c r="F57" s="6">
        <f t="shared" si="7"/>
        <v>0</v>
      </c>
      <c r="G57" s="6">
        <f t="shared" si="8"/>
        <v>0</v>
      </c>
      <c r="H57" s="6">
        <f t="shared" si="9"/>
        <v>1</v>
      </c>
      <c r="I57" s="3" t="s">
        <v>73</v>
      </c>
      <c r="J57" s="3" t="s">
        <v>27</v>
      </c>
      <c r="K57" s="3" t="s">
        <v>91</v>
      </c>
      <c r="L57" s="3" t="s">
        <v>29</v>
      </c>
      <c r="M57" s="3" t="s">
        <v>67</v>
      </c>
      <c r="N57" s="3" t="s">
        <v>67</v>
      </c>
      <c r="O57" s="3" t="s">
        <v>83</v>
      </c>
      <c r="P57" s="3" t="s">
        <v>215</v>
      </c>
      <c r="Q57" s="3" t="s">
        <v>34</v>
      </c>
      <c r="R57" s="3" t="s">
        <v>277</v>
      </c>
      <c r="S57" s="3" t="s">
        <v>86</v>
      </c>
      <c r="T57" s="3" t="s">
        <v>278</v>
      </c>
      <c r="U57" s="3" t="s">
        <v>38</v>
      </c>
      <c r="V57" s="3" t="s">
        <v>39</v>
      </c>
      <c r="W57" s="3" t="s">
        <v>40</v>
      </c>
      <c r="X57" s="3" t="s">
        <v>41</v>
      </c>
      <c r="Y57" s="3" t="s">
        <v>42</v>
      </c>
      <c r="Z57" s="3" t="s">
        <v>64</v>
      </c>
    </row>
    <row r="58" spans="1:26">
      <c r="A58" s="2">
        <v>57</v>
      </c>
      <c r="B58" s="5">
        <v>-0.981757143059635</v>
      </c>
      <c r="C58" s="2">
        <f t="shared" si="5"/>
        <v>50.5182428569404</v>
      </c>
      <c r="D58" s="6">
        <v>50.4832663398313</v>
      </c>
      <c r="E58" s="6">
        <f t="shared" si="6"/>
        <v>-0.0349765171090581</v>
      </c>
      <c r="F58" s="6">
        <f t="shared" si="7"/>
        <v>1</v>
      </c>
      <c r="G58" s="6">
        <f t="shared" si="8"/>
        <v>1</v>
      </c>
      <c r="H58" s="6">
        <f t="shared" si="9"/>
        <v>1</v>
      </c>
      <c r="I58" s="3" t="s">
        <v>107</v>
      </c>
      <c r="J58" s="3" t="s">
        <v>27</v>
      </c>
      <c r="K58" s="3" t="s">
        <v>114</v>
      </c>
      <c r="L58" s="3" t="s">
        <v>109</v>
      </c>
      <c r="M58" s="3" t="s">
        <v>30</v>
      </c>
      <c r="N58" s="3" t="s">
        <v>30</v>
      </c>
      <c r="O58" s="3" t="s">
        <v>83</v>
      </c>
      <c r="P58" s="3" t="s">
        <v>189</v>
      </c>
      <c r="Q58" s="3" t="s">
        <v>34</v>
      </c>
      <c r="R58" s="3" t="s">
        <v>279</v>
      </c>
      <c r="S58" s="3" t="s">
        <v>61</v>
      </c>
      <c r="T58" s="3" t="s">
        <v>280</v>
      </c>
      <c r="U58" s="3" t="s">
        <v>53</v>
      </c>
      <c r="V58" s="3" t="s">
        <v>39</v>
      </c>
      <c r="W58" s="3" t="s">
        <v>40</v>
      </c>
      <c r="X58" s="3" t="s">
        <v>41</v>
      </c>
      <c r="Y58" s="3" t="s">
        <v>42</v>
      </c>
      <c r="Z58" s="3" t="s">
        <v>43</v>
      </c>
    </row>
    <row r="59" spans="1:26">
      <c r="A59" s="2">
        <v>58</v>
      </c>
      <c r="B59" s="5">
        <v>-0.647021798842701</v>
      </c>
      <c r="C59" s="2">
        <f t="shared" si="5"/>
        <v>52.8529782011573</v>
      </c>
      <c r="D59" s="6">
        <v>53.7262359227694</v>
      </c>
      <c r="E59" s="6">
        <f t="shared" si="6"/>
        <v>0.873257721612056</v>
      </c>
      <c r="F59" s="6">
        <f t="shared" si="7"/>
        <v>0</v>
      </c>
      <c r="G59" s="6">
        <f t="shared" si="8"/>
        <v>0</v>
      </c>
      <c r="H59" s="6">
        <f t="shared" si="9"/>
        <v>0</v>
      </c>
      <c r="I59" s="3" t="s">
        <v>281</v>
      </c>
      <c r="J59" s="3" t="s">
        <v>89</v>
      </c>
      <c r="K59" s="3" t="s">
        <v>237</v>
      </c>
      <c r="L59" s="3" t="s">
        <v>282</v>
      </c>
      <c r="M59" s="3" t="s">
        <v>151</v>
      </c>
      <c r="N59" s="3" t="s">
        <v>151</v>
      </c>
      <c r="O59" s="3" t="s">
        <v>83</v>
      </c>
      <c r="P59" s="3" t="s">
        <v>282</v>
      </c>
      <c r="Q59" s="3" t="s">
        <v>34</v>
      </c>
      <c r="R59" s="3" t="s">
        <v>283</v>
      </c>
      <c r="S59" s="3" t="s">
        <v>36</v>
      </c>
      <c r="T59" s="3" t="s">
        <v>284</v>
      </c>
      <c r="U59" s="3" t="s">
        <v>53</v>
      </c>
      <c r="V59" s="3" t="s">
        <v>39</v>
      </c>
      <c r="W59" s="3" t="s">
        <v>151</v>
      </c>
      <c r="X59" s="3" t="s">
        <v>41</v>
      </c>
      <c r="Y59" s="3" t="s">
        <v>42</v>
      </c>
      <c r="Z59" s="3" t="s">
        <v>43</v>
      </c>
    </row>
    <row r="60" spans="1:26">
      <c r="A60" s="2">
        <v>59</v>
      </c>
      <c r="B60" s="5">
        <v>-0.639154003647407</v>
      </c>
      <c r="C60" s="2">
        <f t="shared" si="5"/>
        <v>53.3608459963526</v>
      </c>
      <c r="D60" s="6">
        <v>53.6033434156178</v>
      </c>
      <c r="E60" s="6">
        <f t="shared" si="6"/>
        <v>0.242497419265199</v>
      </c>
      <c r="F60" s="6">
        <f t="shared" si="7"/>
        <v>1</v>
      </c>
      <c r="G60" s="6">
        <f t="shared" si="8"/>
        <v>1</v>
      </c>
      <c r="H60" s="6">
        <f t="shared" si="9"/>
        <v>1</v>
      </c>
      <c r="I60" s="3" t="s">
        <v>57</v>
      </c>
      <c r="J60" s="3" t="s">
        <v>27</v>
      </c>
      <c r="K60" s="3" t="s">
        <v>33</v>
      </c>
      <c r="L60" s="3" t="s">
        <v>114</v>
      </c>
      <c r="M60" s="3" t="s">
        <v>30</v>
      </c>
      <c r="N60" s="3" t="s">
        <v>30</v>
      </c>
      <c r="O60" s="3" t="s">
        <v>83</v>
      </c>
      <c r="P60" s="3" t="s">
        <v>213</v>
      </c>
      <c r="Q60" s="3" t="s">
        <v>34</v>
      </c>
      <c r="R60" s="3" t="s">
        <v>263</v>
      </c>
      <c r="S60" s="3" t="s">
        <v>61</v>
      </c>
      <c r="T60" s="3" t="s">
        <v>285</v>
      </c>
      <c r="U60" s="3" t="s">
        <v>53</v>
      </c>
      <c r="V60" s="3" t="s">
        <v>39</v>
      </c>
      <c r="W60" s="3" t="s">
        <v>40</v>
      </c>
      <c r="X60" s="3" t="s">
        <v>41</v>
      </c>
      <c r="Y60" s="3" t="s">
        <v>42</v>
      </c>
      <c r="Z60" s="3" t="s">
        <v>64</v>
      </c>
    </row>
    <row r="61" spans="1:26">
      <c r="A61" s="2">
        <v>60</v>
      </c>
      <c r="B61" s="5">
        <v>-0.379286270111571</v>
      </c>
      <c r="C61" s="2">
        <f t="shared" si="5"/>
        <v>54.1207137298884</v>
      </c>
      <c r="D61" s="6">
        <v>54.0241406783519</v>
      </c>
      <c r="E61" s="6">
        <f t="shared" si="6"/>
        <v>-0.0965730515365024</v>
      </c>
      <c r="F61" s="6">
        <f t="shared" si="7"/>
        <v>1</v>
      </c>
      <c r="G61" s="6">
        <f t="shared" si="8"/>
        <v>1</v>
      </c>
      <c r="H61" s="6">
        <f t="shared" si="9"/>
        <v>1</v>
      </c>
      <c r="I61" s="3" t="s">
        <v>113</v>
      </c>
      <c r="J61" s="3" t="s">
        <v>176</v>
      </c>
      <c r="K61" s="3" t="s">
        <v>50</v>
      </c>
      <c r="L61" s="3" t="s">
        <v>33</v>
      </c>
      <c r="M61" s="3" t="s">
        <v>30</v>
      </c>
      <c r="N61" s="3" t="s">
        <v>30</v>
      </c>
      <c r="O61" s="3" t="s">
        <v>83</v>
      </c>
      <c r="P61" s="3" t="s">
        <v>154</v>
      </c>
      <c r="Q61" s="3" t="s">
        <v>34</v>
      </c>
      <c r="R61" s="3" t="s">
        <v>286</v>
      </c>
      <c r="S61" s="3" t="s">
        <v>86</v>
      </c>
      <c r="T61" s="3" t="s">
        <v>287</v>
      </c>
      <c r="U61" s="3" t="s">
        <v>38</v>
      </c>
      <c r="V61" s="3" t="s">
        <v>179</v>
      </c>
      <c r="W61" s="3" t="s">
        <v>225</v>
      </c>
      <c r="X61" s="3" t="s">
        <v>81</v>
      </c>
      <c r="Y61" s="3" t="s">
        <v>42</v>
      </c>
      <c r="Z61" s="3" t="s">
        <v>135</v>
      </c>
    </row>
    <row r="62" spans="1:26">
      <c r="A62" s="2">
        <v>61</v>
      </c>
      <c r="B62" s="5">
        <v>-0.863004826462796</v>
      </c>
      <c r="C62" s="2">
        <f t="shared" si="5"/>
        <v>53.6369951735372</v>
      </c>
      <c r="D62" s="6">
        <v>53.1035291717666</v>
      </c>
      <c r="E62" s="6">
        <f t="shared" si="6"/>
        <v>-0.533466001770577</v>
      </c>
      <c r="F62" s="6">
        <f t="shared" si="7"/>
        <v>0</v>
      </c>
      <c r="G62" s="6">
        <f t="shared" si="8"/>
        <v>0</v>
      </c>
      <c r="H62" s="6">
        <f t="shared" si="9"/>
        <v>1</v>
      </c>
      <c r="I62" s="3" t="s">
        <v>113</v>
      </c>
      <c r="J62" s="3" t="s">
        <v>74</v>
      </c>
      <c r="K62" s="3" t="s">
        <v>234</v>
      </c>
      <c r="L62" s="3" t="s">
        <v>46</v>
      </c>
      <c r="M62" s="3" t="s">
        <v>67</v>
      </c>
      <c r="N62" s="3" t="s">
        <v>67</v>
      </c>
      <c r="O62" s="3" t="s">
        <v>83</v>
      </c>
      <c r="P62" s="3" t="s">
        <v>108</v>
      </c>
      <c r="Q62" s="3" t="s">
        <v>34</v>
      </c>
      <c r="R62" s="3" t="s">
        <v>288</v>
      </c>
      <c r="S62" s="3" t="s">
        <v>86</v>
      </c>
      <c r="T62" s="3" t="s">
        <v>289</v>
      </c>
      <c r="U62" s="3" t="s">
        <v>38</v>
      </c>
      <c r="V62" s="3" t="s">
        <v>39</v>
      </c>
      <c r="W62" s="3" t="s">
        <v>42</v>
      </c>
      <c r="X62" s="3" t="s">
        <v>41</v>
      </c>
      <c r="Y62" s="3" t="s">
        <v>42</v>
      </c>
      <c r="Z62" s="3" t="s">
        <v>122</v>
      </c>
    </row>
    <row r="63" spans="1:26">
      <c r="A63" s="2">
        <v>62</v>
      </c>
      <c r="B63" s="5">
        <v>-0.862469277420516</v>
      </c>
      <c r="C63" s="2">
        <f t="shared" si="5"/>
        <v>53.6375307225795</v>
      </c>
      <c r="D63" s="6">
        <v>53.511873990307</v>
      </c>
      <c r="E63" s="6">
        <f t="shared" si="6"/>
        <v>-0.125656732272525</v>
      </c>
      <c r="F63" s="6">
        <f t="shared" si="7"/>
        <v>1</v>
      </c>
      <c r="G63" s="6">
        <f t="shared" si="8"/>
        <v>1</v>
      </c>
      <c r="H63" s="6">
        <f t="shared" si="9"/>
        <v>1</v>
      </c>
      <c r="I63" s="3" t="s">
        <v>113</v>
      </c>
      <c r="J63" s="3" t="s">
        <v>89</v>
      </c>
      <c r="K63" s="3" t="s">
        <v>28</v>
      </c>
      <c r="L63" s="3" t="s">
        <v>123</v>
      </c>
      <c r="M63" s="3" t="s">
        <v>30</v>
      </c>
      <c r="N63" s="3" t="s">
        <v>138</v>
      </c>
      <c r="O63" s="3" t="s">
        <v>262</v>
      </c>
      <c r="P63" s="3" t="s">
        <v>290</v>
      </c>
      <c r="Q63" s="3" t="s">
        <v>34</v>
      </c>
      <c r="R63" s="3" t="s">
        <v>291</v>
      </c>
      <c r="S63" s="3" t="s">
        <v>61</v>
      </c>
      <c r="T63" s="3" t="s">
        <v>212</v>
      </c>
      <c r="U63" s="3" t="s">
        <v>38</v>
      </c>
      <c r="V63" s="3" t="s">
        <v>39</v>
      </c>
      <c r="W63" s="3" t="s">
        <v>221</v>
      </c>
      <c r="X63" s="3" t="s">
        <v>41</v>
      </c>
      <c r="Y63" s="3" t="s">
        <v>42</v>
      </c>
      <c r="Z63" s="3" t="s">
        <v>64</v>
      </c>
    </row>
    <row r="64" spans="1:26">
      <c r="A64" s="2">
        <v>63</v>
      </c>
      <c r="B64" s="5">
        <v>-0.00217531128960436</v>
      </c>
      <c r="C64" s="2">
        <f t="shared" si="5"/>
        <v>54.4978246887104</v>
      </c>
      <c r="D64" s="6">
        <v>54.4076606701776</v>
      </c>
      <c r="E64" s="6">
        <f t="shared" si="6"/>
        <v>-0.0901640185328176</v>
      </c>
      <c r="F64" s="6">
        <f t="shared" si="7"/>
        <v>1</v>
      </c>
      <c r="G64" s="6">
        <f t="shared" si="8"/>
        <v>1</v>
      </c>
      <c r="H64" s="6">
        <f t="shared" si="9"/>
        <v>1</v>
      </c>
      <c r="I64" s="3" t="s">
        <v>113</v>
      </c>
      <c r="J64" s="3" t="s">
        <v>56</v>
      </c>
      <c r="K64" s="3" t="s">
        <v>91</v>
      </c>
      <c r="L64" s="3" t="s">
        <v>206</v>
      </c>
      <c r="M64" s="3" t="s">
        <v>30</v>
      </c>
      <c r="N64" s="3" t="s">
        <v>273</v>
      </c>
      <c r="O64" s="3" t="s">
        <v>207</v>
      </c>
      <c r="P64" s="3" t="s">
        <v>215</v>
      </c>
      <c r="Q64" s="3" t="s">
        <v>34</v>
      </c>
      <c r="R64" s="3" t="s">
        <v>292</v>
      </c>
      <c r="S64" s="3" t="s">
        <v>86</v>
      </c>
      <c r="T64" s="3" t="s">
        <v>275</v>
      </c>
      <c r="U64" s="3" t="s">
        <v>38</v>
      </c>
      <c r="V64" s="3" t="s">
        <v>276</v>
      </c>
      <c r="W64" s="3" t="s">
        <v>63</v>
      </c>
      <c r="X64" s="3" t="s">
        <v>41</v>
      </c>
      <c r="Y64" s="3" t="s">
        <v>42</v>
      </c>
      <c r="Z64" s="3" t="s">
        <v>43</v>
      </c>
    </row>
    <row r="65" spans="1:26">
      <c r="A65" s="2">
        <v>64</v>
      </c>
      <c r="B65" s="5">
        <v>-0.840530994032505</v>
      </c>
      <c r="C65" s="2">
        <f t="shared" si="5"/>
        <v>53.6594690059675</v>
      </c>
      <c r="D65" s="6">
        <v>52.6928571428571</v>
      </c>
      <c r="E65" s="6">
        <f t="shared" si="6"/>
        <v>-0.966611863110359</v>
      </c>
      <c r="F65" s="6">
        <f t="shared" si="7"/>
        <v>0</v>
      </c>
      <c r="G65" s="6">
        <f t="shared" si="8"/>
        <v>0</v>
      </c>
      <c r="H65" s="6">
        <f t="shared" si="9"/>
        <v>0</v>
      </c>
      <c r="I65" s="3" t="s">
        <v>113</v>
      </c>
      <c r="J65" s="3" t="s">
        <v>27</v>
      </c>
      <c r="K65" s="3" t="s">
        <v>108</v>
      </c>
      <c r="L65" s="3" t="s">
        <v>114</v>
      </c>
      <c r="M65" s="3" t="s">
        <v>30</v>
      </c>
      <c r="N65" s="3" t="s">
        <v>30</v>
      </c>
      <c r="O65" s="3" t="s">
        <v>83</v>
      </c>
      <c r="P65" s="3" t="s">
        <v>123</v>
      </c>
      <c r="Q65" s="3" t="s">
        <v>34</v>
      </c>
      <c r="R65" s="3" t="s">
        <v>293</v>
      </c>
      <c r="S65" s="3" t="s">
        <v>86</v>
      </c>
      <c r="T65" s="3" t="s">
        <v>294</v>
      </c>
      <c r="U65" s="3" t="s">
        <v>38</v>
      </c>
      <c r="V65" s="3" t="s">
        <v>39</v>
      </c>
      <c r="W65" s="3" t="s">
        <v>40</v>
      </c>
      <c r="X65" s="3" t="s">
        <v>41</v>
      </c>
      <c r="Y65" s="3" t="s">
        <v>42</v>
      </c>
      <c r="Z65" s="3" t="s">
        <v>64</v>
      </c>
    </row>
    <row r="66" spans="1:26">
      <c r="A66" s="2">
        <v>65</v>
      </c>
      <c r="B66" s="5">
        <v>-0.648025883276121</v>
      </c>
      <c r="C66" s="2">
        <f t="shared" si="5"/>
        <v>54.8519741167239</v>
      </c>
      <c r="D66" s="6">
        <v>55.3487561076869</v>
      </c>
      <c r="E66" s="6">
        <f t="shared" si="6"/>
        <v>0.496781990963029</v>
      </c>
      <c r="F66" s="6">
        <f t="shared" si="7"/>
        <v>0</v>
      </c>
      <c r="G66" s="6">
        <f t="shared" si="8"/>
        <v>1</v>
      </c>
      <c r="H66" s="6">
        <f t="shared" si="9"/>
        <v>1</v>
      </c>
      <c r="I66" s="3" t="s">
        <v>144</v>
      </c>
      <c r="J66" s="3" t="s">
        <v>74</v>
      </c>
      <c r="K66" s="3" t="s">
        <v>75</v>
      </c>
      <c r="L66" s="3" t="s">
        <v>154</v>
      </c>
      <c r="M66" s="3" t="s">
        <v>30</v>
      </c>
      <c r="N66" s="3" t="s">
        <v>77</v>
      </c>
      <c r="O66" s="3" t="s">
        <v>269</v>
      </c>
      <c r="P66" s="3" t="s">
        <v>218</v>
      </c>
      <c r="Q66" s="3" t="s">
        <v>34</v>
      </c>
      <c r="R66" s="3" t="s">
        <v>295</v>
      </c>
      <c r="S66" s="3" t="s">
        <v>61</v>
      </c>
      <c r="T66" s="3" t="s">
        <v>212</v>
      </c>
      <c r="U66" s="3" t="s">
        <v>38</v>
      </c>
      <c r="V66" s="3" t="s">
        <v>39</v>
      </c>
      <c r="W66" s="3" t="s">
        <v>260</v>
      </c>
      <c r="X66" s="3" t="s">
        <v>41</v>
      </c>
      <c r="Y66" s="3" t="s">
        <v>42</v>
      </c>
      <c r="Z66" s="3" t="s">
        <v>64</v>
      </c>
    </row>
    <row r="67" spans="1:26">
      <c r="A67" s="2">
        <v>66</v>
      </c>
      <c r="B67" s="5">
        <v>-0.667933258135122</v>
      </c>
      <c r="C67" s="2">
        <f t="shared" ref="C67:C98" si="10">I67+B67</f>
        <v>54.8320667418649</v>
      </c>
      <c r="D67" s="6">
        <v>55</v>
      </c>
      <c r="E67" s="6">
        <f t="shared" ref="E67:E98" si="11">D67-C67</f>
        <v>0.167933258135115</v>
      </c>
      <c r="F67" s="6">
        <f t="shared" ref="F67:F98" si="12">IF(AND(E67&gt;=-0.25,E67&lt;=0.25),1,0)</f>
        <v>1</v>
      </c>
      <c r="G67" s="6">
        <f t="shared" ref="G67:G98" si="13">IF(AND(E67&gt;=-0.5,E67&lt;=0.5),1,0)</f>
        <v>1</v>
      </c>
      <c r="H67" s="6">
        <f t="shared" ref="H67:H98" si="14">IF(AND(E67&gt;=-0.75,E67&lt;=0.75),1,0)</f>
        <v>1</v>
      </c>
      <c r="I67" s="3" t="s">
        <v>144</v>
      </c>
      <c r="J67" s="3" t="s">
        <v>89</v>
      </c>
      <c r="K67" s="3" t="s">
        <v>95</v>
      </c>
      <c r="L67" s="3" t="s">
        <v>29</v>
      </c>
      <c r="M67" s="3" t="s">
        <v>67</v>
      </c>
      <c r="N67" s="3" t="s">
        <v>77</v>
      </c>
      <c r="O67" s="3" t="s">
        <v>269</v>
      </c>
      <c r="P67" s="3" t="s">
        <v>296</v>
      </c>
      <c r="Q67" s="3" t="s">
        <v>34</v>
      </c>
      <c r="R67" s="3" t="s">
        <v>297</v>
      </c>
      <c r="S67" s="3" t="s">
        <v>61</v>
      </c>
      <c r="T67" s="3" t="s">
        <v>212</v>
      </c>
      <c r="U67" s="3" t="s">
        <v>38</v>
      </c>
      <c r="V67" s="3" t="s">
        <v>39</v>
      </c>
      <c r="W67" s="3" t="s">
        <v>98</v>
      </c>
      <c r="X67" s="3" t="s">
        <v>41</v>
      </c>
      <c r="Y67" s="3" t="s">
        <v>42</v>
      </c>
      <c r="Z67" s="3" t="s">
        <v>122</v>
      </c>
    </row>
    <row r="68" spans="1:26">
      <c r="A68" s="2">
        <v>67</v>
      </c>
      <c r="B68" s="5">
        <v>-0.651107523839246</v>
      </c>
      <c r="C68" s="2">
        <f t="shared" si="10"/>
        <v>54.8488924761608</v>
      </c>
      <c r="D68" s="6">
        <v>54.5315670217841</v>
      </c>
      <c r="E68" s="6">
        <f t="shared" si="11"/>
        <v>-0.3173254543767</v>
      </c>
      <c r="F68" s="6">
        <f t="shared" si="12"/>
        <v>0</v>
      </c>
      <c r="G68" s="6">
        <f t="shared" si="13"/>
        <v>1</v>
      </c>
      <c r="H68" s="6">
        <f t="shared" si="14"/>
        <v>1</v>
      </c>
      <c r="I68" s="3" t="s">
        <v>144</v>
      </c>
      <c r="J68" s="3" t="s">
        <v>56</v>
      </c>
      <c r="K68" s="3" t="s">
        <v>45</v>
      </c>
      <c r="L68" s="3" t="s">
        <v>66</v>
      </c>
      <c r="M68" s="3" t="s">
        <v>67</v>
      </c>
      <c r="N68" s="3" t="s">
        <v>138</v>
      </c>
      <c r="O68" s="3" t="s">
        <v>101</v>
      </c>
      <c r="P68" s="3" t="s">
        <v>234</v>
      </c>
      <c r="Q68" s="3" t="s">
        <v>34</v>
      </c>
      <c r="R68" s="3" t="s">
        <v>298</v>
      </c>
      <c r="S68" s="3" t="s">
        <v>74</v>
      </c>
      <c r="T68" s="3" t="s">
        <v>299</v>
      </c>
      <c r="U68" s="3" t="s">
        <v>38</v>
      </c>
      <c r="V68" s="3" t="s">
        <v>179</v>
      </c>
      <c r="W68" s="3" t="s">
        <v>63</v>
      </c>
      <c r="X68" s="3" t="s">
        <v>41</v>
      </c>
      <c r="Y68" s="3" t="s">
        <v>42</v>
      </c>
      <c r="Z68" s="3" t="s">
        <v>135</v>
      </c>
    </row>
    <row r="69" spans="1:26">
      <c r="A69" s="2">
        <v>68</v>
      </c>
      <c r="B69" s="5">
        <v>-0.394728958655652</v>
      </c>
      <c r="C69" s="2">
        <f t="shared" si="10"/>
        <v>55.1052710413443</v>
      </c>
      <c r="D69" s="6">
        <v>55.6690310322989</v>
      </c>
      <c r="E69" s="6">
        <f t="shared" si="11"/>
        <v>0.563759990954573</v>
      </c>
      <c r="F69" s="6">
        <f t="shared" si="12"/>
        <v>0</v>
      </c>
      <c r="G69" s="6">
        <f t="shared" si="13"/>
        <v>0</v>
      </c>
      <c r="H69" s="6">
        <f t="shared" si="14"/>
        <v>1</v>
      </c>
      <c r="I69" s="3" t="s">
        <v>144</v>
      </c>
      <c r="J69" s="3" t="s">
        <v>27</v>
      </c>
      <c r="K69" s="3" t="s">
        <v>234</v>
      </c>
      <c r="L69" s="3" t="s">
        <v>123</v>
      </c>
      <c r="M69" s="3" t="s">
        <v>67</v>
      </c>
      <c r="N69" s="3" t="s">
        <v>77</v>
      </c>
      <c r="O69" s="3" t="s">
        <v>269</v>
      </c>
      <c r="P69" s="3" t="s">
        <v>300</v>
      </c>
      <c r="Q69" s="3" t="s">
        <v>34</v>
      </c>
      <c r="R69" s="3" t="s">
        <v>301</v>
      </c>
      <c r="S69" s="3" t="s">
        <v>61</v>
      </c>
      <c r="T69" s="3" t="s">
        <v>264</v>
      </c>
      <c r="U69" s="3" t="s">
        <v>38</v>
      </c>
      <c r="V69" s="3" t="s">
        <v>39</v>
      </c>
      <c r="W69" s="3" t="s">
        <v>40</v>
      </c>
      <c r="X69" s="3" t="s">
        <v>41</v>
      </c>
      <c r="Y69" s="3" t="s">
        <v>42</v>
      </c>
      <c r="Z69" s="3" t="s">
        <v>64</v>
      </c>
    </row>
    <row r="70" spans="1:26">
      <c r="A70" s="2">
        <v>69</v>
      </c>
      <c r="B70" s="5">
        <v>-0.673861240207757</v>
      </c>
      <c r="C70" s="2">
        <f t="shared" si="10"/>
        <v>55.8261387597922</v>
      </c>
      <c r="D70" s="6">
        <v>55.8207547169811</v>
      </c>
      <c r="E70" s="6">
        <f t="shared" si="11"/>
        <v>-0.00538404281110871</v>
      </c>
      <c r="F70" s="6">
        <f t="shared" si="12"/>
        <v>1</v>
      </c>
      <c r="G70" s="6">
        <f t="shared" si="13"/>
        <v>1</v>
      </c>
      <c r="H70" s="6">
        <f t="shared" si="14"/>
        <v>1</v>
      </c>
      <c r="I70" s="3" t="s">
        <v>159</v>
      </c>
      <c r="J70" s="3" t="s">
        <v>176</v>
      </c>
      <c r="K70" s="3" t="s">
        <v>95</v>
      </c>
      <c r="L70" s="3" t="s">
        <v>91</v>
      </c>
      <c r="M70" s="3" t="s">
        <v>67</v>
      </c>
      <c r="N70" s="3" t="s">
        <v>67</v>
      </c>
      <c r="O70" s="3" t="s">
        <v>83</v>
      </c>
      <c r="P70" s="3" t="s">
        <v>302</v>
      </c>
      <c r="Q70" s="3" t="s">
        <v>79</v>
      </c>
      <c r="R70" s="3" t="s">
        <v>303</v>
      </c>
      <c r="S70" s="3" t="s">
        <v>61</v>
      </c>
      <c r="T70" s="3" t="s">
        <v>264</v>
      </c>
      <c r="U70" s="3" t="s">
        <v>53</v>
      </c>
      <c r="V70" s="3" t="s">
        <v>39</v>
      </c>
      <c r="W70" s="3" t="s">
        <v>42</v>
      </c>
      <c r="X70" s="3" t="s">
        <v>41</v>
      </c>
      <c r="Y70" s="3" t="s">
        <v>42</v>
      </c>
      <c r="Z70" s="3" t="s">
        <v>152</v>
      </c>
    </row>
    <row r="71" spans="1:26">
      <c r="A71" s="2">
        <v>70</v>
      </c>
      <c r="B71" s="5">
        <v>-0.904002791764766</v>
      </c>
      <c r="C71" s="2">
        <f t="shared" si="10"/>
        <v>55.5959972082352</v>
      </c>
      <c r="D71" s="6">
        <v>55.5065026362039</v>
      </c>
      <c r="E71" s="6">
        <f t="shared" si="11"/>
        <v>-0.0894945720313629</v>
      </c>
      <c r="F71" s="6">
        <f t="shared" si="12"/>
        <v>1</v>
      </c>
      <c r="G71" s="6">
        <f t="shared" si="13"/>
        <v>1</v>
      </c>
      <c r="H71" s="6">
        <f t="shared" si="14"/>
        <v>1</v>
      </c>
      <c r="I71" s="3" t="s">
        <v>159</v>
      </c>
      <c r="J71" s="3" t="s">
        <v>74</v>
      </c>
      <c r="K71" s="3" t="s">
        <v>75</v>
      </c>
      <c r="L71" s="3" t="s">
        <v>33</v>
      </c>
      <c r="M71" s="3" t="s">
        <v>67</v>
      </c>
      <c r="N71" s="3" t="s">
        <v>67</v>
      </c>
      <c r="O71" s="3" t="s">
        <v>83</v>
      </c>
      <c r="P71" s="3" t="s">
        <v>91</v>
      </c>
      <c r="Q71" s="3" t="s">
        <v>34</v>
      </c>
      <c r="R71" s="3" t="s">
        <v>304</v>
      </c>
      <c r="S71" s="3" t="s">
        <v>61</v>
      </c>
      <c r="T71" s="3" t="s">
        <v>184</v>
      </c>
      <c r="U71" s="3" t="s">
        <v>38</v>
      </c>
      <c r="V71" s="3" t="s">
        <v>39</v>
      </c>
      <c r="W71" s="3" t="s">
        <v>260</v>
      </c>
      <c r="X71" s="3" t="s">
        <v>41</v>
      </c>
      <c r="Y71" s="3" t="s">
        <v>42</v>
      </c>
      <c r="Z71" s="3" t="s">
        <v>152</v>
      </c>
    </row>
    <row r="72" spans="1:26">
      <c r="A72" s="2">
        <v>71</v>
      </c>
      <c r="B72" s="5">
        <v>-0.909063864343586</v>
      </c>
      <c r="C72" s="2">
        <f t="shared" si="10"/>
        <v>55.5909361356564</v>
      </c>
      <c r="D72" s="6">
        <v>55.496323058019</v>
      </c>
      <c r="E72" s="6">
        <f t="shared" si="11"/>
        <v>-0.0946130776373977</v>
      </c>
      <c r="F72" s="6">
        <f t="shared" si="12"/>
        <v>1</v>
      </c>
      <c r="G72" s="6">
        <f t="shared" si="13"/>
        <v>1</v>
      </c>
      <c r="H72" s="6">
        <f t="shared" si="14"/>
        <v>1</v>
      </c>
      <c r="I72" s="3" t="s">
        <v>159</v>
      </c>
      <c r="J72" s="3" t="s">
        <v>89</v>
      </c>
      <c r="K72" s="3" t="s">
        <v>66</v>
      </c>
      <c r="L72" s="3" t="s">
        <v>85</v>
      </c>
      <c r="M72" s="3" t="s">
        <v>163</v>
      </c>
      <c r="N72" s="3" t="s">
        <v>163</v>
      </c>
      <c r="O72" s="3" t="s">
        <v>83</v>
      </c>
      <c r="P72" s="3" t="s">
        <v>164</v>
      </c>
      <c r="Q72" s="3" t="s">
        <v>34</v>
      </c>
      <c r="R72" s="3" t="s">
        <v>165</v>
      </c>
      <c r="S72" s="3" t="s">
        <v>61</v>
      </c>
      <c r="T72" s="3" t="s">
        <v>166</v>
      </c>
      <c r="U72" s="3" t="s">
        <v>53</v>
      </c>
      <c r="V72" s="3" t="s">
        <v>117</v>
      </c>
      <c r="W72" s="3" t="s">
        <v>151</v>
      </c>
      <c r="X72" s="3" t="s">
        <v>41</v>
      </c>
      <c r="Y72" s="3" t="s">
        <v>42</v>
      </c>
      <c r="Z72" s="3" t="s">
        <v>43</v>
      </c>
    </row>
    <row r="73" spans="1:26">
      <c r="A73" s="2">
        <v>72</v>
      </c>
      <c r="B73" s="5">
        <v>-1.20765025594347</v>
      </c>
      <c r="C73" s="2">
        <f t="shared" si="10"/>
        <v>55.2923497440565</v>
      </c>
      <c r="D73" s="6">
        <v>54.9288828531992</v>
      </c>
      <c r="E73" s="6">
        <f t="shared" si="11"/>
        <v>-0.363466890857367</v>
      </c>
      <c r="F73" s="6">
        <f t="shared" si="12"/>
        <v>0</v>
      </c>
      <c r="G73" s="6">
        <f t="shared" si="13"/>
        <v>1</v>
      </c>
      <c r="H73" s="6">
        <f t="shared" si="14"/>
        <v>1</v>
      </c>
      <c r="I73" s="3" t="s">
        <v>159</v>
      </c>
      <c r="J73" s="3" t="s">
        <v>27</v>
      </c>
      <c r="K73" s="3" t="s">
        <v>91</v>
      </c>
      <c r="L73" s="3" t="s">
        <v>33</v>
      </c>
      <c r="M73" s="3" t="s">
        <v>67</v>
      </c>
      <c r="N73" s="3" t="s">
        <v>67</v>
      </c>
      <c r="O73" s="3" t="s">
        <v>83</v>
      </c>
      <c r="P73" s="3" t="s">
        <v>167</v>
      </c>
      <c r="Q73" s="3" t="s">
        <v>34</v>
      </c>
      <c r="R73" s="3" t="s">
        <v>168</v>
      </c>
      <c r="S73" s="3" t="s">
        <v>61</v>
      </c>
      <c r="T73" s="3" t="s">
        <v>169</v>
      </c>
      <c r="U73" s="3" t="s">
        <v>142</v>
      </c>
      <c r="V73" s="3" t="s">
        <v>170</v>
      </c>
      <c r="W73" s="3" t="s">
        <v>40</v>
      </c>
      <c r="X73" s="3" t="s">
        <v>41</v>
      </c>
      <c r="Y73" s="3" t="s">
        <v>42</v>
      </c>
      <c r="Z73" s="3" t="s">
        <v>43</v>
      </c>
    </row>
    <row r="74" spans="1:26">
      <c r="A74" s="2">
        <v>73</v>
      </c>
      <c r="B74" s="5">
        <v>-0.618338526407467</v>
      </c>
      <c r="C74" s="2">
        <f t="shared" si="10"/>
        <v>56.8816614735925</v>
      </c>
      <c r="D74" s="6">
        <v>57.0264191795922</v>
      </c>
      <c r="E74" s="6">
        <f t="shared" si="11"/>
        <v>0.144757705999638</v>
      </c>
      <c r="F74" s="6">
        <f t="shared" si="12"/>
        <v>1</v>
      </c>
      <c r="G74" s="6">
        <f t="shared" si="13"/>
        <v>1</v>
      </c>
      <c r="H74" s="6">
        <f t="shared" si="14"/>
        <v>1</v>
      </c>
      <c r="I74" s="3" t="s">
        <v>175</v>
      </c>
      <c r="J74" s="3" t="s">
        <v>74</v>
      </c>
      <c r="K74" s="3" t="s">
        <v>95</v>
      </c>
      <c r="L74" s="3" t="s">
        <v>50</v>
      </c>
      <c r="M74" s="3" t="s">
        <v>305</v>
      </c>
      <c r="N74" s="3" t="s">
        <v>305</v>
      </c>
      <c r="O74" s="3" t="s">
        <v>83</v>
      </c>
      <c r="P74" s="3" t="s">
        <v>131</v>
      </c>
      <c r="Q74" s="3" t="s">
        <v>34</v>
      </c>
      <c r="R74" s="3" t="s">
        <v>306</v>
      </c>
      <c r="S74" s="3" t="s">
        <v>36</v>
      </c>
      <c r="T74" s="3" t="s">
        <v>307</v>
      </c>
      <c r="U74" s="3" t="s">
        <v>53</v>
      </c>
      <c r="V74" s="3" t="s">
        <v>39</v>
      </c>
      <c r="W74" s="3" t="s">
        <v>42</v>
      </c>
      <c r="X74" s="3" t="s">
        <v>41</v>
      </c>
      <c r="Y74" s="3" t="s">
        <v>42</v>
      </c>
      <c r="Z74" s="3" t="s">
        <v>43</v>
      </c>
    </row>
    <row r="75" spans="1:26">
      <c r="A75" s="2">
        <v>74</v>
      </c>
      <c r="B75" s="5">
        <v>-1.05685486672734</v>
      </c>
      <c r="C75" s="2">
        <f t="shared" si="10"/>
        <v>56.4431451332727</v>
      </c>
      <c r="D75" s="6">
        <v>56.4259828982491</v>
      </c>
      <c r="E75" s="6">
        <f t="shared" si="11"/>
        <v>-0.0171622350235694</v>
      </c>
      <c r="F75" s="6">
        <f t="shared" si="12"/>
        <v>1</v>
      </c>
      <c r="G75" s="6">
        <f t="shared" si="13"/>
        <v>1</v>
      </c>
      <c r="H75" s="6">
        <f t="shared" si="14"/>
        <v>1</v>
      </c>
      <c r="I75" s="3" t="s">
        <v>175</v>
      </c>
      <c r="J75" s="3" t="s">
        <v>89</v>
      </c>
      <c r="K75" s="3" t="s">
        <v>28</v>
      </c>
      <c r="L75" s="3" t="s">
        <v>46</v>
      </c>
      <c r="M75" s="3" t="s">
        <v>67</v>
      </c>
      <c r="N75" s="3" t="s">
        <v>67</v>
      </c>
      <c r="O75" s="3" t="s">
        <v>83</v>
      </c>
      <c r="P75" s="3" t="s">
        <v>172</v>
      </c>
      <c r="Q75" s="3" t="s">
        <v>34</v>
      </c>
      <c r="R75" s="3" t="s">
        <v>308</v>
      </c>
      <c r="S75" s="3" t="s">
        <v>61</v>
      </c>
      <c r="T75" s="3" t="s">
        <v>212</v>
      </c>
      <c r="U75" s="3" t="s">
        <v>53</v>
      </c>
      <c r="V75" s="3" t="s">
        <v>39</v>
      </c>
      <c r="W75" s="3" t="s">
        <v>151</v>
      </c>
      <c r="X75" s="3" t="s">
        <v>41</v>
      </c>
      <c r="Y75" s="3" t="s">
        <v>42</v>
      </c>
      <c r="Z75" s="3" t="s">
        <v>64</v>
      </c>
    </row>
    <row r="76" spans="1:26">
      <c r="A76" s="2">
        <v>75</v>
      </c>
      <c r="B76" s="5">
        <v>-0.53072759642891</v>
      </c>
      <c r="C76" s="2">
        <f t="shared" si="10"/>
        <v>56.9692724035711</v>
      </c>
      <c r="D76" s="6">
        <v>57.6698561030101</v>
      </c>
      <c r="E76" s="6">
        <f t="shared" si="11"/>
        <v>0.700583699438987</v>
      </c>
      <c r="F76" s="6">
        <f t="shared" si="12"/>
        <v>0</v>
      </c>
      <c r="G76" s="6">
        <f t="shared" si="13"/>
        <v>0</v>
      </c>
      <c r="H76" s="6">
        <f t="shared" si="14"/>
        <v>1</v>
      </c>
      <c r="I76" s="3" t="s">
        <v>175</v>
      </c>
      <c r="J76" s="3" t="s">
        <v>56</v>
      </c>
      <c r="K76" s="3" t="s">
        <v>108</v>
      </c>
      <c r="L76" s="3" t="s">
        <v>237</v>
      </c>
      <c r="M76" s="3" t="s">
        <v>30</v>
      </c>
      <c r="N76" s="3" t="s">
        <v>254</v>
      </c>
      <c r="O76" s="3" t="s">
        <v>83</v>
      </c>
      <c r="P76" s="3" t="s">
        <v>123</v>
      </c>
      <c r="Q76" s="3" t="s">
        <v>34</v>
      </c>
      <c r="R76" s="3" t="s">
        <v>309</v>
      </c>
      <c r="S76" s="3" t="s">
        <v>61</v>
      </c>
      <c r="T76" s="3" t="s">
        <v>310</v>
      </c>
      <c r="U76" s="3" t="s">
        <v>53</v>
      </c>
      <c r="V76" s="3" t="s">
        <v>39</v>
      </c>
      <c r="W76" s="3" t="s">
        <v>63</v>
      </c>
      <c r="X76" s="3" t="s">
        <v>41</v>
      </c>
      <c r="Y76" s="3" t="s">
        <v>42</v>
      </c>
      <c r="Z76" s="3" t="s">
        <v>43</v>
      </c>
    </row>
    <row r="77" spans="1:26">
      <c r="A77" s="2">
        <v>76</v>
      </c>
      <c r="B77" s="5">
        <v>-0.937910447770172</v>
      </c>
      <c r="C77" s="2">
        <f t="shared" si="10"/>
        <v>57.5620895522298</v>
      </c>
      <c r="D77" s="6">
        <v>57.5152307761738</v>
      </c>
      <c r="E77" s="6">
        <f t="shared" si="11"/>
        <v>-0.0468587760560197</v>
      </c>
      <c r="F77" s="6">
        <f t="shared" si="12"/>
        <v>1</v>
      </c>
      <c r="G77" s="6">
        <f t="shared" si="13"/>
        <v>1</v>
      </c>
      <c r="H77" s="6">
        <f t="shared" si="14"/>
        <v>1</v>
      </c>
      <c r="I77" s="3" t="s">
        <v>195</v>
      </c>
      <c r="J77" s="3" t="s">
        <v>176</v>
      </c>
      <c r="K77" s="3" t="s">
        <v>28</v>
      </c>
      <c r="L77" s="3" t="s">
        <v>154</v>
      </c>
      <c r="M77" s="3" t="s">
        <v>30</v>
      </c>
      <c r="N77" s="3" t="s">
        <v>30</v>
      </c>
      <c r="O77" s="3" t="s">
        <v>83</v>
      </c>
      <c r="P77" s="3" t="s">
        <v>76</v>
      </c>
      <c r="Q77" s="3" t="s">
        <v>34</v>
      </c>
      <c r="R77" s="3" t="s">
        <v>311</v>
      </c>
      <c r="S77" s="3" t="s">
        <v>61</v>
      </c>
      <c r="T77" s="3" t="s">
        <v>312</v>
      </c>
      <c r="U77" s="3" t="s">
        <v>38</v>
      </c>
      <c r="V77" s="3" t="s">
        <v>39</v>
      </c>
      <c r="W77" s="3" t="s">
        <v>225</v>
      </c>
      <c r="X77" s="3" t="s">
        <v>81</v>
      </c>
      <c r="Y77" s="3" t="s">
        <v>42</v>
      </c>
      <c r="Z77" s="3" t="s">
        <v>43</v>
      </c>
    </row>
    <row r="78" spans="1:26">
      <c r="A78" s="2">
        <v>77</v>
      </c>
      <c r="B78" s="5">
        <v>-0.415860387138124</v>
      </c>
      <c r="C78" s="2">
        <f t="shared" si="10"/>
        <v>58.0841396128619</v>
      </c>
      <c r="D78" s="6">
        <v>58.3339849616052</v>
      </c>
      <c r="E78" s="6">
        <f t="shared" si="11"/>
        <v>0.249845348743364</v>
      </c>
      <c r="F78" s="6">
        <f t="shared" si="12"/>
        <v>1</v>
      </c>
      <c r="G78" s="6">
        <f t="shared" si="13"/>
        <v>1</v>
      </c>
      <c r="H78" s="6">
        <f t="shared" si="14"/>
        <v>1</v>
      </c>
      <c r="I78" s="3" t="s">
        <v>195</v>
      </c>
      <c r="J78" s="3" t="s">
        <v>74</v>
      </c>
      <c r="K78" s="3" t="s">
        <v>313</v>
      </c>
      <c r="L78" s="3" t="s">
        <v>314</v>
      </c>
      <c r="M78" s="3" t="s">
        <v>30</v>
      </c>
      <c r="N78" s="3" t="s">
        <v>30</v>
      </c>
      <c r="O78" s="3" t="s">
        <v>83</v>
      </c>
      <c r="P78" s="3" t="s">
        <v>50</v>
      </c>
      <c r="Q78" s="3" t="s">
        <v>34</v>
      </c>
      <c r="R78" s="3" t="s">
        <v>315</v>
      </c>
      <c r="S78" s="3" t="s">
        <v>61</v>
      </c>
      <c r="T78" s="3" t="s">
        <v>316</v>
      </c>
      <c r="U78" s="3" t="s">
        <v>53</v>
      </c>
      <c r="V78" s="3" t="s">
        <v>39</v>
      </c>
      <c r="W78" s="3" t="s">
        <v>147</v>
      </c>
      <c r="X78" s="3" t="s">
        <v>41</v>
      </c>
      <c r="Y78" s="3" t="s">
        <v>42</v>
      </c>
      <c r="Z78" s="3" t="s">
        <v>152</v>
      </c>
    </row>
    <row r="79" spans="1:26">
      <c r="A79" s="2">
        <v>78</v>
      </c>
      <c r="B79" s="5">
        <v>-0.814113005622936</v>
      </c>
      <c r="C79" s="2">
        <f t="shared" si="10"/>
        <v>57.6858869943771</v>
      </c>
      <c r="D79" s="6">
        <v>57.5910519014199</v>
      </c>
      <c r="E79" s="6">
        <f t="shared" si="11"/>
        <v>-0.0948350929571262</v>
      </c>
      <c r="F79" s="6">
        <f t="shared" si="12"/>
        <v>1</v>
      </c>
      <c r="G79" s="6">
        <f t="shared" si="13"/>
        <v>1</v>
      </c>
      <c r="H79" s="6">
        <f t="shared" si="14"/>
        <v>1</v>
      </c>
      <c r="I79" s="3" t="s">
        <v>195</v>
      </c>
      <c r="J79" s="3" t="s">
        <v>317</v>
      </c>
      <c r="K79" s="3" t="s">
        <v>95</v>
      </c>
      <c r="L79" s="3" t="s">
        <v>95</v>
      </c>
      <c r="M79" s="3" t="s">
        <v>67</v>
      </c>
      <c r="N79" s="3" t="s">
        <v>318</v>
      </c>
      <c r="O79" s="3" t="s">
        <v>83</v>
      </c>
      <c r="P79" s="3" t="s">
        <v>228</v>
      </c>
      <c r="Q79" s="3" t="s">
        <v>34</v>
      </c>
      <c r="R79" s="3" t="s">
        <v>319</v>
      </c>
      <c r="S79" s="3" t="s">
        <v>61</v>
      </c>
      <c r="T79" s="3" t="s">
        <v>320</v>
      </c>
      <c r="U79" s="3" t="s">
        <v>53</v>
      </c>
      <c r="V79" s="3" t="s">
        <v>54</v>
      </c>
      <c r="W79" s="3" t="s">
        <v>42</v>
      </c>
      <c r="X79" s="3" t="s">
        <v>41</v>
      </c>
      <c r="Y79" s="3" t="s">
        <v>42</v>
      </c>
      <c r="Z79" s="3" t="s">
        <v>43</v>
      </c>
    </row>
    <row r="80" spans="1:26">
      <c r="A80" s="2">
        <v>79</v>
      </c>
      <c r="B80" s="5">
        <v>-0.77368567327482</v>
      </c>
      <c r="C80" s="2">
        <f t="shared" si="10"/>
        <v>57.7263143267252</v>
      </c>
      <c r="D80" s="6">
        <v>57.3974480387916</v>
      </c>
      <c r="E80" s="6">
        <f t="shared" si="11"/>
        <v>-0.328866287933543</v>
      </c>
      <c r="F80" s="6">
        <f t="shared" si="12"/>
        <v>0</v>
      </c>
      <c r="G80" s="6">
        <f t="shared" si="13"/>
        <v>1</v>
      </c>
      <c r="H80" s="6">
        <f t="shared" si="14"/>
        <v>1</v>
      </c>
      <c r="I80" s="3" t="s">
        <v>195</v>
      </c>
      <c r="J80" s="3" t="s">
        <v>82</v>
      </c>
      <c r="K80" s="3" t="s">
        <v>108</v>
      </c>
      <c r="L80" s="3" t="s">
        <v>102</v>
      </c>
      <c r="M80" s="3" t="s">
        <v>305</v>
      </c>
      <c r="N80" s="3" t="s">
        <v>305</v>
      </c>
      <c r="O80" s="3" t="s">
        <v>321</v>
      </c>
      <c r="P80" s="3" t="s">
        <v>46</v>
      </c>
      <c r="Q80" s="3" t="s">
        <v>34</v>
      </c>
      <c r="R80" s="3" t="s">
        <v>208</v>
      </c>
      <c r="S80" s="3" t="s">
        <v>36</v>
      </c>
      <c r="T80" s="3" t="s">
        <v>322</v>
      </c>
      <c r="U80" s="3" t="s">
        <v>142</v>
      </c>
      <c r="V80" s="3" t="s">
        <v>323</v>
      </c>
      <c r="W80" s="3" t="s">
        <v>162</v>
      </c>
      <c r="X80" s="3" t="s">
        <v>41</v>
      </c>
      <c r="Y80" s="3" t="s">
        <v>42</v>
      </c>
      <c r="Z80" s="3" t="s">
        <v>64</v>
      </c>
    </row>
    <row r="81" spans="1:26">
      <c r="A81" s="2">
        <v>80</v>
      </c>
      <c r="B81" s="5">
        <v>-0.190321486263168</v>
      </c>
      <c r="C81" s="2">
        <f t="shared" si="10"/>
        <v>58.3096785137368</v>
      </c>
      <c r="D81" s="6">
        <v>58.1209688387104</v>
      </c>
      <c r="E81" s="6">
        <f t="shared" si="11"/>
        <v>-0.18870967502648</v>
      </c>
      <c r="F81" s="6">
        <f t="shared" si="12"/>
        <v>1</v>
      </c>
      <c r="G81" s="6">
        <f t="shared" si="13"/>
        <v>1</v>
      </c>
      <c r="H81" s="6">
        <f t="shared" si="14"/>
        <v>1</v>
      </c>
      <c r="I81" s="3" t="s">
        <v>195</v>
      </c>
      <c r="J81" s="3" t="s">
        <v>89</v>
      </c>
      <c r="K81" s="3" t="s">
        <v>237</v>
      </c>
      <c r="L81" s="3" t="s">
        <v>282</v>
      </c>
      <c r="M81" s="3" t="s">
        <v>162</v>
      </c>
      <c r="N81" s="3" t="s">
        <v>162</v>
      </c>
      <c r="O81" s="3" t="s">
        <v>207</v>
      </c>
      <c r="P81" s="3" t="s">
        <v>282</v>
      </c>
      <c r="Q81" s="3" t="s">
        <v>34</v>
      </c>
      <c r="R81" s="3" t="s">
        <v>324</v>
      </c>
      <c r="S81" s="3" t="s">
        <v>36</v>
      </c>
      <c r="T81" s="3" t="s">
        <v>284</v>
      </c>
      <c r="U81" s="3" t="s">
        <v>53</v>
      </c>
      <c r="V81" s="3" t="s">
        <v>323</v>
      </c>
      <c r="W81" s="3" t="s">
        <v>151</v>
      </c>
      <c r="X81" s="3" t="s">
        <v>41</v>
      </c>
      <c r="Y81" s="3" t="s">
        <v>42</v>
      </c>
      <c r="Z81" s="3" t="s">
        <v>64</v>
      </c>
    </row>
    <row r="82" spans="1:26">
      <c r="A82" s="2">
        <v>81</v>
      </c>
      <c r="B82" s="5">
        <v>-0.67855787601516</v>
      </c>
      <c r="C82" s="2">
        <f t="shared" si="10"/>
        <v>57.8214421239848</v>
      </c>
      <c r="D82" s="6">
        <v>57.7779885829448</v>
      </c>
      <c r="E82" s="6">
        <f t="shared" si="11"/>
        <v>-0.043453541040023</v>
      </c>
      <c r="F82" s="6">
        <f t="shared" si="12"/>
        <v>1</v>
      </c>
      <c r="G82" s="6">
        <f t="shared" si="13"/>
        <v>1</v>
      </c>
      <c r="H82" s="6">
        <f t="shared" si="14"/>
        <v>1</v>
      </c>
      <c r="I82" s="3" t="s">
        <v>195</v>
      </c>
      <c r="J82" s="3" t="s">
        <v>56</v>
      </c>
      <c r="K82" s="3" t="s">
        <v>108</v>
      </c>
      <c r="L82" s="3" t="s">
        <v>206</v>
      </c>
      <c r="M82" s="3" t="s">
        <v>30</v>
      </c>
      <c r="N82" s="3" t="s">
        <v>162</v>
      </c>
      <c r="O82" s="3" t="s">
        <v>207</v>
      </c>
      <c r="P82" s="3" t="s">
        <v>29</v>
      </c>
      <c r="Q82" s="3" t="s">
        <v>34</v>
      </c>
      <c r="R82" s="3" t="s">
        <v>325</v>
      </c>
      <c r="S82" s="3" t="s">
        <v>36</v>
      </c>
      <c r="T82" s="3" t="s">
        <v>72</v>
      </c>
      <c r="U82" s="3" t="s">
        <v>38</v>
      </c>
      <c r="V82" s="3" t="s">
        <v>209</v>
      </c>
      <c r="W82" s="3" t="s">
        <v>63</v>
      </c>
      <c r="X82" s="3" t="s">
        <v>81</v>
      </c>
      <c r="Y82" s="3" t="s">
        <v>42</v>
      </c>
      <c r="Z82" s="3" t="s">
        <v>43</v>
      </c>
    </row>
    <row r="83" spans="1:26">
      <c r="A83" s="2">
        <v>82</v>
      </c>
      <c r="B83" s="5">
        <v>-0.113038472975643</v>
      </c>
      <c r="C83" s="2">
        <f t="shared" si="10"/>
        <v>58.3869615270244</v>
      </c>
      <c r="D83" s="6">
        <v>58.5508405145094</v>
      </c>
      <c r="E83" s="6">
        <f t="shared" si="11"/>
        <v>0.163878987484999</v>
      </c>
      <c r="F83" s="6">
        <f t="shared" si="12"/>
        <v>1</v>
      </c>
      <c r="G83" s="6">
        <f t="shared" si="13"/>
        <v>1</v>
      </c>
      <c r="H83" s="6">
        <f t="shared" si="14"/>
        <v>1</v>
      </c>
      <c r="I83" s="3" t="s">
        <v>195</v>
      </c>
      <c r="J83" s="3" t="s">
        <v>27</v>
      </c>
      <c r="K83" s="3" t="s">
        <v>164</v>
      </c>
      <c r="L83" s="3" t="s">
        <v>326</v>
      </c>
      <c r="M83" s="3" t="s">
        <v>163</v>
      </c>
      <c r="N83" s="3" t="s">
        <v>162</v>
      </c>
      <c r="O83" s="3" t="s">
        <v>207</v>
      </c>
      <c r="P83" s="3" t="s">
        <v>237</v>
      </c>
      <c r="Q83" s="3" t="s">
        <v>34</v>
      </c>
      <c r="R83" s="3" t="s">
        <v>327</v>
      </c>
      <c r="S83" s="3" t="s">
        <v>36</v>
      </c>
      <c r="T83" s="3" t="s">
        <v>284</v>
      </c>
      <c r="U83" s="3" t="s">
        <v>142</v>
      </c>
      <c r="V83" s="3" t="s">
        <v>239</v>
      </c>
      <c r="W83" s="3" t="s">
        <v>40</v>
      </c>
      <c r="X83" s="3" t="s">
        <v>41</v>
      </c>
      <c r="Y83" s="3" t="s">
        <v>42</v>
      </c>
      <c r="Z83" s="3" t="s">
        <v>64</v>
      </c>
    </row>
    <row r="84" spans="1:26">
      <c r="A84" s="2">
        <v>83</v>
      </c>
      <c r="B84" s="5">
        <v>-0.607310104766718</v>
      </c>
      <c r="C84" s="2">
        <f t="shared" si="10"/>
        <v>57.8926898952333</v>
      </c>
      <c r="D84" s="6">
        <v>58.0445012787724</v>
      </c>
      <c r="E84" s="6">
        <f t="shared" si="11"/>
        <v>0.151811383539098</v>
      </c>
      <c r="F84" s="6">
        <f t="shared" si="12"/>
        <v>1</v>
      </c>
      <c r="G84" s="6">
        <f t="shared" si="13"/>
        <v>1</v>
      </c>
      <c r="H84" s="6">
        <f t="shared" si="14"/>
        <v>1</v>
      </c>
      <c r="I84" s="3" t="s">
        <v>195</v>
      </c>
      <c r="J84" s="3" t="s">
        <v>136</v>
      </c>
      <c r="K84" s="3" t="s">
        <v>91</v>
      </c>
      <c r="L84" s="3" t="s">
        <v>154</v>
      </c>
      <c r="M84" s="3" t="s">
        <v>119</v>
      </c>
      <c r="N84" s="3" t="s">
        <v>47</v>
      </c>
      <c r="O84" s="3" t="s">
        <v>83</v>
      </c>
      <c r="P84" s="3" t="s">
        <v>108</v>
      </c>
      <c r="Q84" s="3" t="s">
        <v>34</v>
      </c>
      <c r="R84" s="3" t="s">
        <v>328</v>
      </c>
      <c r="S84" s="3" t="s">
        <v>36</v>
      </c>
      <c r="T84" s="3" t="s">
        <v>141</v>
      </c>
      <c r="U84" s="3" t="s">
        <v>142</v>
      </c>
      <c r="V84" s="3" t="s">
        <v>329</v>
      </c>
      <c r="W84" s="3" t="s">
        <v>42</v>
      </c>
      <c r="X84" s="3" t="s">
        <v>41</v>
      </c>
      <c r="Y84" s="3" t="s">
        <v>42</v>
      </c>
      <c r="Z84" s="3" t="s">
        <v>174</v>
      </c>
    </row>
    <row r="85" spans="1:26">
      <c r="A85" s="2">
        <v>84</v>
      </c>
      <c r="B85" s="5">
        <v>-0.914763663338281</v>
      </c>
      <c r="C85" s="2">
        <f t="shared" si="10"/>
        <v>58.0852363366617</v>
      </c>
      <c r="D85" s="6">
        <v>57.905253365864</v>
      </c>
      <c r="E85" s="6">
        <f t="shared" si="11"/>
        <v>-0.179982970797717</v>
      </c>
      <c r="F85" s="6">
        <f t="shared" si="12"/>
        <v>1</v>
      </c>
      <c r="G85" s="6">
        <f t="shared" si="13"/>
        <v>1</v>
      </c>
      <c r="H85" s="6">
        <f t="shared" si="14"/>
        <v>1</v>
      </c>
      <c r="I85" s="3" t="s">
        <v>330</v>
      </c>
      <c r="J85" s="3" t="s">
        <v>89</v>
      </c>
      <c r="K85" s="3" t="s">
        <v>91</v>
      </c>
      <c r="L85" s="3" t="s">
        <v>29</v>
      </c>
      <c r="M85" s="3" t="s">
        <v>30</v>
      </c>
      <c r="N85" s="3" t="s">
        <v>67</v>
      </c>
      <c r="O85" s="3" t="s">
        <v>331</v>
      </c>
      <c r="P85" s="3" t="s">
        <v>76</v>
      </c>
      <c r="Q85" s="3" t="s">
        <v>34</v>
      </c>
      <c r="R85" s="3" t="s">
        <v>332</v>
      </c>
      <c r="S85" s="3" t="s">
        <v>36</v>
      </c>
      <c r="T85" s="3" t="s">
        <v>333</v>
      </c>
      <c r="U85" s="3" t="s">
        <v>142</v>
      </c>
      <c r="V85" s="3" t="s">
        <v>117</v>
      </c>
      <c r="W85" s="3" t="s">
        <v>151</v>
      </c>
      <c r="X85" s="3" t="s">
        <v>41</v>
      </c>
      <c r="Y85" s="3" t="s">
        <v>42</v>
      </c>
      <c r="Z85" s="3" t="s">
        <v>64</v>
      </c>
    </row>
    <row r="86" spans="1:26">
      <c r="A86" s="2">
        <v>85</v>
      </c>
      <c r="B86" s="5">
        <v>-1.48890831081581</v>
      </c>
      <c r="C86" s="2">
        <f t="shared" si="10"/>
        <v>58.0110916891842</v>
      </c>
      <c r="D86" s="6">
        <v>56.7397280233123</v>
      </c>
      <c r="E86" s="6">
        <f t="shared" si="11"/>
        <v>-1.27136366587191</v>
      </c>
      <c r="F86" s="6">
        <f t="shared" si="12"/>
        <v>0</v>
      </c>
      <c r="G86" s="6">
        <f t="shared" si="13"/>
        <v>0</v>
      </c>
      <c r="H86" s="6">
        <f t="shared" si="14"/>
        <v>0</v>
      </c>
      <c r="I86" s="3" t="s">
        <v>334</v>
      </c>
      <c r="J86" s="3" t="s">
        <v>89</v>
      </c>
      <c r="K86" s="3" t="s">
        <v>108</v>
      </c>
      <c r="L86" s="3" t="s">
        <v>46</v>
      </c>
      <c r="M86" s="3" t="s">
        <v>30</v>
      </c>
      <c r="N86" s="3" t="s">
        <v>67</v>
      </c>
      <c r="O86" s="3" t="s">
        <v>83</v>
      </c>
      <c r="P86" s="3" t="s">
        <v>46</v>
      </c>
      <c r="Q86" s="3" t="s">
        <v>34</v>
      </c>
      <c r="R86" s="3" t="s">
        <v>335</v>
      </c>
      <c r="S86" s="3" t="s">
        <v>36</v>
      </c>
      <c r="T86" s="3" t="s">
        <v>333</v>
      </c>
      <c r="U86" s="3" t="s">
        <v>142</v>
      </c>
      <c r="V86" s="3" t="s">
        <v>39</v>
      </c>
      <c r="W86" s="3" t="s">
        <v>151</v>
      </c>
      <c r="X86" s="3" t="s">
        <v>41</v>
      </c>
      <c r="Y86" s="3" t="s">
        <v>42</v>
      </c>
      <c r="Z86" s="3" t="s">
        <v>64</v>
      </c>
    </row>
    <row r="87" spans="1:26">
      <c r="A87" s="2">
        <v>86</v>
      </c>
      <c r="B87" s="5">
        <v>-0.754874285880249</v>
      </c>
      <c r="C87" s="2">
        <f t="shared" si="10"/>
        <v>58.7451257141198</v>
      </c>
      <c r="D87" s="6">
        <v>58.6788895135644</v>
      </c>
      <c r="E87" s="6">
        <f t="shared" si="11"/>
        <v>-0.0662362005554016</v>
      </c>
      <c r="F87" s="6">
        <f t="shared" si="12"/>
        <v>1</v>
      </c>
      <c r="G87" s="6">
        <f t="shared" si="13"/>
        <v>1</v>
      </c>
      <c r="H87" s="6">
        <f t="shared" si="14"/>
        <v>1</v>
      </c>
      <c r="I87" s="3" t="s">
        <v>334</v>
      </c>
      <c r="J87" s="3" t="s">
        <v>56</v>
      </c>
      <c r="K87" s="3" t="s">
        <v>91</v>
      </c>
      <c r="L87" s="3" t="s">
        <v>237</v>
      </c>
      <c r="M87" s="3" t="s">
        <v>30</v>
      </c>
      <c r="N87" s="3" t="s">
        <v>147</v>
      </c>
      <c r="O87" s="3" t="s">
        <v>83</v>
      </c>
      <c r="P87" s="3" t="s">
        <v>76</v>
      </c>
      <c r="Q87" s="3" t="s">
        <v>34</v>
      </c>
      <c r="R87" s="3" t="s">
        <v>336</v>
      </c>
      <c r="S87" s="3" t="s">
        <v>36</v>
      </c>
      <c r="T87" s="3" t="s">
        <v>72</v>
      </c>
      <c r="U87" s="3" t="s">
        <v>38</v>
      </c>
      <c r="V87" s="3" t="s">
        <v>239</v>
      </c>
      <c r="W87" s="3" t="s">
        <v>63</v>
      </c>
      <c r="X87" s="3" t="s">
        <v>41</v>
      </c>
      <c r="Y87" s="3" t="s">
        <v>42</v>
      </c>
      <c r="Z87" s="3" t="s">
        <v>43</v>
      </c>
    </row>
    <row r="88" spans="1:26">
      <c r="A88" s="2">
        <v>87</v>
      </c>
      <c r="B88" s="5">
        <v>-0.889312121390446</v>
      </c>
      <c r="C88" s="2">
        <f t="shared" si="10"/>
        <v>59.1106878786096</v>
      </c>
      <c r="D88" s="6">
        <v>59.041991643454</v>
      </c>
      <c r="E88" s="6">
        <f t="shared" si="11"/>
        <v>-0.0686962351555209</v>
      </c>
      <c r="F88" s="6">
        <f t="shared" si="12"/>
        <v>1</v>
      </c>
      <c r="G88" s="6">
        <f t="shared" si="13"/>
        <v>1</v>
      </c>
      <c r="H88" s="6">
        <f t="shared" si="14"/>
        <v>1</v>
      </c>
      <c r="I88" s="3" t="s">
        <v>164</v>
      </c>
      <c r="J88" s="3" t="s">
        <v>89</v>
      </c>
      <c r="K88" s="3" t="s">
        <v>91</v>
      </c>
      <c r="L88" s="3" t="s">
        <v>29</v>
      </c>
      <c r="M88" s="3" t="s">
        <v>30</v>
      </c>
      <c r="N88" s="3" t="s">
        <v>67</v>
      </c>
      <c r="O88" s="3" t="s">
        <v>331</v>
      </c>
      <c r="P88" s="3" t="s">
        <v>76</v>
      </c>
      <c r="Q88" s="3" t="s">
        <v>34</v>
      </c>
      <c r="R88" s="3" t="s">
        <v>337</v>
      </c>
      <c r="S88" s="3" t="s">
        <v>36</v>
      </c>
      <c r="T88" s="3" t="s">
        <v>333</v>
      </c>
      <c r="U88" s="3" t="s">
        <v>142</v>
      </c>
      <c r="V88" s="3" t="s">
        <v>117</v>
      </c>
      <c r="W88" s="3" t="s">
        <v>151</v>
      </c>
      <c r="X88" s="3" t="s">
        <v>41</v>
      </c>
      <c r="Y88" s="3" t="s">
        <v>42</v>
      </c>
      <c r="Z88" s="3" t="s">
        <v>64</v>
      </c>
    </row>
    <row r="89" spans="1:26">
      <c r="A89" s="2">
        <v>88</v>
      </c>
      <c r="B89" s="5">
        <v>0.0941950361632074</v>
      </c>
      <c r="C89" s="2">
        <f t="shared" si="10"/>
        <v>60.5941950361632</v>
      </c>
      <c r="D89" s="6">
        <v>60.619731440985</v>
      </c>
      <c r="E89" s="6">
        <f t="shared" si="11"/>
        <v>0.0255364048217999</v>
      </c>
      <c r="F89" s="6">
        <f t="shared" si="12"/>
        <v>1</v>
      </c>
      <c r="G89" s="6">
        <f t="shared" si="13"/>
        <v>1</v>
      </c>
      <c r="H89" s="6">
        <f t="shared" si="14"/>
        <v>1</v>
      </c>
      <c r="I89" s="3" t="s">
        <v>338</v>
      </c>
      <c r="J89" s="3" t="s">
        <v>27</v>
      </c>
      <c r="K89" s="3" t="s">
        <v>85</v>
      </c>
      <c r="L89" s="3" t="s">
        <v>189</v>
      </c>
      <c r="M89" s="3" t="s">
        <v>30</v>
      </c>
      <c r="N89" s="3" t="s">
        <v>30</v>
      </c>
      <c r="O89" s="3" t="s">
        <v>83</v>
      </c>
      <c r="P89" s="3" t="s">
        <v>339</v>
      </c>
      <c r="Q89" s="3" t="s">
        <v>34</v>
      </c>
      <c r="R89" s="3" t="s">
        <v>340</v>
      </c>
      <c r="S89" s="3" t="s">
        <v>36</v>
      </c>
      <c r="T89" s="3" t="s">
        <v>236</v>
      </c>
      <c r="U89" s="3" t="s">
        <v>142</v>
      </c>
      <c r="V89" s="3" t="s">
        <v>39</v>
      </c>
      <c r="W89" s="3" t="s">
        <v>40</v>
      </c>
      <c r="X89" s="3" t="s">
        <v>41</v>
      </c>
      <c r="Y89" s="3" t="s">
        <v>42</v>
      </c>
      <c r="Z89" s="3" t="s">
        <v>64</v>
      </c>
    </row>
    <row r="90" spans="1:26">
      <c r="A90" s="2">
        <v>89</v>
      </c>
      <c r="B90" s="5">
        <v>-0.852285136812206</v>
      </c>
      <c r="C90" s="2">
        <f t="shared" si="10"/>
        <v>60.6477148631878</v>
      </c>
      <c r="D90" s="6">
        <v>60.5526818906001</v>
      </c>
      <c r="E90" s="6">
        <f t="shared" si="11"/>
        <v>-0.0950329725876884</v>
      </c>
      <c r="F90" s="6">
        <f t="shared" si="12"/>
        <v>1</v>
      </c>
      <c r="G90" s="6">
        <f t="shared" si="13"/>
        <v>1</v>
      </c>
      <c r="H90" s="6">
        <f t="shared" si="14"/>
        <v>1</v>
      </c>
      <c r="I90" s="3" t="s">
        <v>222</v>
      </c>
      <c r="J90" s="3" t="s">
        <v>176</v>
      </c>
      <c r="K90" s="3" t="s">
        <v>75</v>
      </c>
      <c r="L90" s="3" t="s">
        <v>91</v>
      </c>
      <c r="M90" s="3" t="s">
        <v>67</v>
      </c>
      <c r="N90" s="3" t="s">
        <v>67</v>
      </c>
      <c r="O90" s="3" t="s">
        <v>83</v>
      </c>
      <c r="P90" s="3" t="s">
        <v>28</v>
      </c>
      <c r="Q90" s="3" t="s">
        <v>34</v>
      </c>
      <c r="R90" s="3" t="s">
        <v>223</v>
      </c>
      <c r="S90" s="3" t="s">
        <v>36</v>
      </c>
      <c r="T90" s="3" t="s">
        <v>224</v>
      </c>
      <c r="U90" s="3" t="s">
        <v>38</v>
      </c>
      <c r="V90" s="3" t="s">
        <v>323</v>
      </c>
      <c r="W90" s="3" t="s">
        <v>225</v>
      </c>
      <c r="X90" s="3" t="s">
        <v>41</v>
      </c>
      <c r="Y90" s="3" t="s">
        <v>42</v>
      </c>
      <c r="Z90" s="3" t="s">
        <v>122</v>
      </c>
    </row>
    <row r="91" spans="1:26">
      <c r="A91" s="2">
        <v>90</v>
      </c>
      <c r="B91" s="5">
        <v>-0.935676142839358</v>
      </c>
      <c r="C91" s="2">
        <f t="shared" si="10"/>
        <v>60.5643238571606</v>
      </c>
      <c r="D91" s="6">
        <v>60.5317249928483</v>
      </c>
      <c r="E91" s="6">
        <f t="shared" si="11"/>
        <v>-0.0325988643123623</v>
      </c>
      <c r="F91" s="6">
        <f t="shared" si="12"/>
        <v>1</v>
      </c>
      <c r="G91" s="6">
        <f t="shared" si="13"/>
        <v>1</v>
      </c>
      <c r="H91" s="6">
        <f t="shared" si="14"/>
        <v>1</v>
      </c>
      <c r="I91" s="3" t="s">
        <v>222</v>
      </c>
      <c r="J91" s="3" t="s">
        <v>74</v>
      </c>
      <c r="K91" s="3" t="s">
        <v>91</v>
      </c>
      <c r="L91" s="3" t="s">
        <v>114</v>
      </c>
      <c r="M91" s="3" t="s">
        <v>30</v>
      </c>
      <c r="N91" s="3" t="s">
        <v>30</v>
      </c>
      <c r="O91" s="3" t="s">
        <v>83</v>
      </c>
      <c r="P91" s="3" t="s">
        <v>76</v>
      </c>
      <c r="Q91" s="3" t="s">
        <v>34</v>
      </c>
      <c r="R91" s="3" t="s">
        <v>341</v>
      </c>
      <c r="S91" s="3" t="s">
        <v>176</v>
      </c>
      <c r="T91" s="3" t="s">
        <v>342</v>
      </c>
      <c r="U91" s="3" t="s">
        <v>38</v>
      </c>
      <c r="V91" s="3" t="s">
        <v>39</v>
      </c>
      <c r="W91" s="3" t="s">
        <v>343</v>
      </c>
      <c r="X91" s="3" t="s">
        <v>41</v>
      </c>
      <c r="Y91" s="3" t="s">
        <v>42</v>
      </c>
      <c r="Z91" s="3" t="s">
        <v>188</v>
      </c>
    </row>
    <row r="92" spans="1:26">
      <c r="A92" s="2">
        <v>91</v>
      </c>
      <c r="B92" s="5">
        <v>-0.70390469757783</v>
      </c>
      <c r="C92" s="2">
        <f t="shared" si="10"/>
        <v>60.7960953024222</v>
      </c>
      <c r="D92" s="6">
        <v>61.0673186798414</v>
      </c>
      <c r="E92" s="6">
        <f t="shared" si="11"/>
        <v>0.271223377419204</v>
      </c>
      <c r="F92" s="6">
        <f t="shared" si="12"/>
        <v>0</v>
      </c>
      <c r="G92" s="6">
        <f t="shared" si="13"/>
        <v>1</v>
      </c>
      <c r="H92" s="6">
        <f t="shared" si="14"/>
        <v>1</v>
      </c>
      <c r="I92" s="3" t="s">
        <v>222</v>
      </c>
      <c r="J92" s="3" t="s">
        <v>89</v>
      </c>
      <c r="K92" s="3" t="s">
        <v>28</v>
      </c>
      <c r="L92" s="3" t="s">
        <v>33</v>
      </c>
      <c r="M92" s="3" t="s">
        <v>190</v>
      </c>
      <c r="N92" s="3" t="s">
        <v>47</v>
      </c>
      <c r="O92" s="3" t="s">
        <v>83</v>
      </c>
      <c r="P92" s="3" t="s">
        <v>182</v>
      </c>
      <c r="Q92" s="3" t="s">
        <v>34</v>
      </c>
      <c r="R92" s="3" t="s">
        <v>344</v>
      </c>
      <c r="S92" s="3" t="s">
        <v>36</v>
      </c>
      <c r="T92" s="3" t="s">
        <v>72</v>
      </c>
      <c r="U92" s="3" t="s">
        <v>53</v>
      </c>
      <c r="V92" s="3" t="s">
        <v>345</v>
      </c>
      <c r="W92" s="3" t="s">
        <v>98</v>
      </c>
      <c r="X92" s="3" t="s">
        <v>41</v>
      </c>
      <c r="Y92" s="3" t="s">
        <v>42</v>
      </c>
      <c r="Z92" s="3" t="s">
        <v>43</v>
      </c>
    </row>
    <row r="93" spans="1:26">
      <c r="A93" s="2">
        <v>92</v>
      </c>
      <c r="B93" s="5">
        <v>-1.04596552490126</v>
      </c>
      <c r="C93" s="2">
        <f t="shared" si="10"/>
        <v>60.4540344750987</v>
      </c>
      <c r="D93" s="6">
        <v>60.5338480971783</v>
      </c>
      <c r="E93" s="6">
        <f t="shared" si="11"/>
        <v>0.0798136220795911</v>
      </c>
      <c r="F93" s="6">
        <f t="shared" si="12"/>
        <v>1</v>
      </c>
      <c r="G93" s="6">
        <f t="shared" si="13"/>
        <v>1</v>
      </c>
      <c r="H93" s="6">
        <f t="shared" si="14"/>
        <v>1</v>
      </c>
      <c r="I93" s="3" t="s">
        <v>222</v>
      </c>
      <c r="J93" s="3" t="s">
        <v>56</v>
      </c>
      <c r="K93" s="3" t="s">
        <v>95</v>
      </c>
      <c r="L93" s="3" t="s">
        <v>130</v>
      </c>
      <c r="M93" s="3" t="s">
        <v>30</v>
      </c>
      <c r="N93" s="3" t="s">
        <v>30</v>
      </c>
      <c r="O93" s="3" t="s">
        <v>207</v>
      </c>
      <c r="P93" s="3" t="s">
        <v>197</v>
      </c>
      <c r="Q93" s="3" t="s">
        <v>34</v>
      </c>
      <c r="R93" s="3" t="s">
        <v>346</v>
      </c>
      <c r="S93" s="3" t="s">
        <v>74</v>
      </c>
      <c r="T93" s="3" t="s">
        <v>299</v>
      </c>
      <c r="U93" s="3" t="s">
        <v>53</v>
      </c>
      <c r="V93" s="3" t="s">
        <v>179</v>
      </c>
      <c r="W93" s="3" t="s">
        <v>63</v>
      </c>
      <c r="X93" s="3" t="s">
        <v>41</v>
      </c>
      <c r="Y93" s="3" t="s">
        <v>42</v>
      </c>
      <c r="Z93" s="3" t="s">
        <v>135</v>
      </c>
    </row>
    <row r="94" spans="1:26">
      <c r="A94" s="2">
        <v>93</v>
      </c>
      <c r="B94" s="5">
        <v>-1.1334551109448</v>
      </c>
      <c r="C94" s="2">
        <f t="shared" si="10"/>
        <v>60.3665448890552</v>
      </c>
      <c r="D94" s="6">
        <v>60.2039734313842</v>
      </c>
      <c r="E94" s="6">
        <f t="shared" si="11"/>
        <v>-0.162571457671021</v>
      </c>
      <c r="F94" s="6">
        <f t="shared" si="12"/>
        <v>1</v>
      </c>
      <c r="G94" s="6">
        <f t="shared" si="13"/>
        <v>1</v>
      </c>
      <c r="H94" s="6">
        <f t="shared" si="14"/>
        <v>1</v>
      </c>
      <c r="I94" s="3" t="s">
        <v>222</v>
      </c>
      <c r="J94" s="3" t="s">
        <v>27</v>
      </c>
      <c r="K94" s="3" t="s">
        <v>91</v>
      </c>
      <c r="L94" s="3" t="s">
        <v>114</v>
      </c>
      <c r="M94" s="3" t="s">
        <v>30</v>
      </c>
      <c r="N94" s="3" t="s">
        <v>30</v>
      </c>
      <c r="O94" s="3" t="s">
        <v>83</v>
      </c>
      <c r="P94" s="3" t="s">
        <v>160</v>
      </c>
      <c r="Q94" s="3" t="s">
        <v>34</v>
      </c>
      <c r="R94" s="3" t="s">
        <v>344</v>
      </c>
      <c r="S94" s="3" t="s">
        <v>176</v>
      </c>
      <c r="T94" s="3" t="s">
        <v>342</v>
      </c>
      <c r="U94" s="3" t="s">
        <v>38</v>
      </c>
      <c r="V94" s="3" t="s">
        <v>39</v>
      </c>
      <c r="W94" s="3" t="s">
        <v>40</v>
      </c>
      <c r="X94" s="3" t="s">
        <v>41</v>
      </c>
      <c r="Y94" s="3" t="s">
        <v>42</v>
      </c>
      <c r="Z94" s="3" t="s">
        <v>188</v>
      </c>
    </row>
    <row r="95" spans="1:26">
      <c r="A95" s="2">
        <v>94</v>
      </c>
      <c r="B95" s="5">
        <v>-0.916968708249302</v>
      </c>
      <c r="C95" s="2">
        <f t="shared" si="10"/>
        <v>61.0830312917507</v>
      </c>
      <c r="D95" s="6">
        <v>61.0994758936202</v>
      </c>
      <c r="E95" s="6">
        <f t="shared" si="11"/>
        <v>0.0164446018695301</v>
      </c>
      <c r="F95" s="6">
        <f t="shared" si="12"/>
        <v>1</v>
      </c>
      <c r="G95" s="6">
        <f t="shared" si="13"/>
        <v>1</v>
      </c>
      <c r="H95" s="6">
        <f t="shared" si="14"/>
        <v>1</v>
      </c>
      <c r="I95" s="3" t="s">
        <v>85</v>
      </c>
      <c r="J95" s="3" t="s">
        <v>56</v>
      </c>
      <c r="K95" s="3" t="s">
        <v>91</v>
      </c>
      <c r="L95" s="3" t="s">
        <v>237</v>
      </c>
      <c r="M95" s="3" t="s">
        <v>30</v>
      </c>
      <c r="N95" s="3" t="s">
        <v>147</v>
      </c>
      <c r="O95" s="3" t="s">
        <v>83</v>
      </c>
      <c r="P95" s="3" t="s">
        <v>76</v>
      </c>
      <c r="Q95" s="3" t="s">
        <v>34</v>
      </c>
      <c r="R95" s="3" t="s">
        <v>238</v>
      </c>
      <c r="S95" s="3" t="s">
        <v>36</v>
      </c>
      <c r="T95" s="3" t="s">
        <v>72</v>
      </c>
      <c r="U95" s="3" t="s">
        <v>53</v>
      </c>
      <c r="V95" s="3" t="s">
        <v>239</v>
      </c>
      <c r="W95" s="3" t="s">
        <v>63</v>
      </c>
      <c r="X95" s="3" t="s">
        <v>41</v>
      </c>
      <c r="Y95" s="3" t="s">
        <v>42</v>
      </c>
      <c r="Z95" s="3" t="s">
        <v>43</v>
      </c>
    </row>
    <row r="96" spans="1:26">
      <c r="A96" s="2">
        <v>95</v>
      </c>
      <c r="B96" s="5">
        <v>-0.248686175588954</v>
      </c>
      <c r="C96" s="2">
        <f t="shared" si="10"/>
        <v>58.251313824411</v>
      </c>
      <c r="D96" s="6">
        <v>58.1941749079783</v>
      </c>
      <c r="E96" s="6">
        <f t="shared" si="11"/>
        <v>-0.0571389164327769</v>
      </c>
      <c r="F96" s="6">
        <f t="shared" si="12"/>
        <v>1</v>
      </c>
      <c r="G96" s="6">
        <f t="shared" si="13"/>
        <v>1</v>
      </c>
      <c r="H96" s="6">
        <f t="shared" si="14"/>
        <v>1</v>
      </c>
      <c r="I96" s="3" t="s">
        <v>195</v>
      </c>
      <c r="J96" s="3" t="s">
        <v>176</v>
      </c>
      <c r="K96" s="3" t="s">
        <v>29</v>
      </c>
      <c r="L96" s="3" t="s">
        <v>114</v>
      </c>
      <c r="M96" s="3" t="s">
        <v>163</v>
      </c>
      <c r="N96" s="3" t="s">
        <v>163</v>
      </c>
      <c r="O96" s="3" t="s">
        <v>83</v>
      </c>
      <c r="P96" s="3" t="s">
        <v>347</v>
      </c>
      <c r="Q96" s="3" t="s">
        <v>34</v>
      </c>
      <c r="R96" s="3" t="s">
        <v>348</v>
      </c>
      <c r="S96" s="3" t="s">
        <v>36</v>
      </c>
      <c r="T96" s="3" t="s">
        <v>72</v>
      </c>
      <c r="U96" s="3" t="s">
        <v>53</v>
      </c>
      <c r="V96" s="3" t="s">
        <v>54</v>
      </c>
      <c r="W96" s="3" t="s">
        <v>225</v>
      </c>
      <c r="X96" s="3" t="s">
        <v>41</v>
      </c>
      <c r="Y96" s="3" t="s">
        <v>42</v>
      </c>
      <c r="Z96" s="3" t="s">
        <v>43</v>
      </c>
    </row>
    <row r="97" spans="1:26">
      <c r="A97" s="2">
        <v>96</v>
      </c>
      <c r="B97" s="5">
        <v>-0.400320727725521</v>
      </c>
      <c r="C97" s="2">
        <f t="shared" si="10"/>
        <v>58.0996792722745</v>
      </c>
      <c r="D97" s="6">
        <v>58.0229227330679</v>
      </c>
      <c r="E97" s="6">
        <f t="shared" si="11"/>
        <v>-0.0767565392066132</v>
      </c>
      <c r="F97" s="6">
        <f t="shared" si="12"/>
        <v>1</v>
      </c>
      <c r="G97" s="6">
        <f t="shared" si="13"/>
        <v>1</v>
      </c>
      <c r="H97" s="6">
        <f t="shared" si="14"/>
        <v>1</v>
      </c>
      <c r="I97" s="3" t="s">
        <v>195</v>
      </c>
      <c r="J97" s="3" t="s">
        <v>74</v>
      </c>
      <c r="K97" s="3" t="s">
        <v>108</v>
      </c>
      <c r="L97" s="3" t="s">
        <v>46</v>
      </c>
      <c r="M97" s="3" t="s">
        <v>349</v>
      </c>
      <c r="N97" s="3" t="s">
        <v>349</v>
      </c>
      <c r="O97" s="3" t="s">
        <v>83</v>
      </c>
      <c r="P97" s="3" t="s">
        <v>29</v>
      </c>
      <c r="Q97" s="3" t="s">
        <v>34</v>
      </c>
      <c r="R97" s="3" t="s">
        <v>350</v>
      </c>
      <c r="S97" s="3" t="s">
        <v>36</v>
      </c>
      <c r="T97" s="3" t="s">
        <v>72</v>
      </c>
      <c r="U97" s="3" t="s">
        <v>53</v>
      </c>
      <c r="V97" s="3" t="s">
        <v>117</v>
      </c>
      <c r="W97" s="3" t="s">
        <v>42</v>
      </c>
      <c r="X97" s="3" t="s">
        <v>41</v>
      </c>
      <c r="Y97" s="3" t="s">
        <v>42</v>
      </c>
      <c r="Z97" s="3" t="s">
        <v>64</v>
      </c>
    </row>
    <row r="98" spans="1:26">
      <c r="A98" s="2">
        <v>97</v>
      </c>
      <c r="B98" s="5">
        <v>-0.425014218986546</v>
      </c>
      <c r="C98" s="2">
        <f t="shared" si="10"/>
        <v>58.0749857810135</v>
      </c>
      <c r="D98" s="6">
        <v>58.0657766183278</v>
      </c>
      <c r="E98" s="6">
        <f t="shared" si="11"/>
        <v>-0.00920916268560745</v>
      </c>
      <c r="F98" s="6">
        <f t="shared" si="12"/>
        <v>1</v>
      </c>
      <c r="G98" s="6">
        <f t="shared" si="13"/>
        <v>1</v>
      </c>
      <c r="H98" s="6">
        <f t="shared" si="14"/>
        <v>1</v>
      </c>
      <c r="I98" s="3" t="s">
        <v>195</v>
      </c>
      <c r="J98" s="3" t="s">
        <v>317</v>
      </c>
      <c r="K98" s="3" t="s">
        <v>75</v>
      </c>
      <c r="L98" s="3" t="s">
        <v>75</v>
      </c>
      <c r="M98" s="3" t="s">
        <v>30</v>
      </c>
      <c r="N98" s="3" t="s">
        <v>30</v>
      </c>
      <c r="O98" s="3" t="s">
        <v>83</v>
      </c>
      <c r="P98" s="3" t="s">
        <v>102</v>
      </c>
      <c r="Q98" s="3" t="s">
        <v>79</v>
      </c>
      <c r="R98" s="3" t="s">
        <v>351</v>
      </c>
      <c r="S98" s="3" t="s">
        <v>36</v>
      </c>
      <c r="T98" s="3" t="s">
        <v>352</v>
      </c>
      <c r="U98" s="3" t="s">
        <v>142</v>
      </c>
      <c r="V98" s="3" t="s">
        <v>39</v>
      </c>
      <c r="W98" s="3" t="s">
        <v>42</v>
      </c>
      <c r="X98" s="3" t="s">
        <v>41</v>
      </c>
      <c r="Y98" s="3" t="s">
        <v>42</v>
      </c>
      <c r="Z98" s="3" t="s">
        <v>43</v>
      </c>
    </row>
    <row r="99" spans="1:26">
      <c r="A99" s="2">
        <v>98</v>
      </c>
      <c r="B99" s="5">
        <v>-0.345337830516393</v>
      </c>
      <c r="C99" s="2">
        <f>I99+B99</f>
        <v>58.1546621694836</v>
      </c>
      <c r="D99" s="6">
        <v>58.9236431006336</v>
      </c>
      <c r="E99" s="6">
        <f>D99-C99</f>
        <v>0.768980931149969</v>
      </c>
      <c r="F99" s="6">
        <f>IF(AND(E99&gt;=-0.25,E99&lt;=0.25),1,0)</f>
        <v>0</v>
      </c>
      <c r="G99" s="6">
        <f>IF(AND(E99&gt;=-0.5,E99&lt;=0.5),1,0)</f>
        <v>0</v>
      </c>
      <c r="H99" s="6">
        <f>IF(AND(E99&gt;=-0.75,E99&lt;=0.75),1,0)</f>
        <v>0</v>
      </c>
      <c r="I99" s="3" t="s">
        <v>195</v>
      </c>
      <c r="J99" s="3" t="s">
        <v>89</v>
      </c>
      <c r="K99" s="3" t="s">
        <v>353</v>
      </c>
      <c r="L99" s="3" t="s">
        <v>253</v>
      </c>
      <c r="M99" s="3" t="s">
        <v>163</v>
      </c>
      <c r="N99" s="3" t="s">
        <v>162</v>
      </c>
      <c r="O99" s="3" t="s">
        <v>207</v>
      </c>
      <c r="P99" s="3" t="s">
        <v>99</v>
      </c>
      <c r="Q99" s="3" t="s">
        <v>34</v>
      </c>
      <c r="R99" s="3" t="s">
        <v>354</v>
      </c>
      <c r="S99" s="3" t="s">
        <v>36</v>
      </c>
      <c r="T99" s="3" t="s">
        <v>284</v>
      </c>
      <c r="U99" s="3" t="s">
        <v>53</v>
      </c>
      <c r="V99" s="3" t="s">
        <v>239</v>
      </c>
      <c r="W99" s="3" t="s">
        <v>151</v>
      </c>
      <c r="X99" s="3" t="s">
        <v>41</v>
      </c>
      <c r="Y99" s="3" t="s">
        <v>42</v>
      </c>
      <c r="Z99" s="3" t="s">
        <v>43</v>
      </c>
    </row>
    <row r="100" spans="1:26">
      <c r="A100" s="2">
        <v>99</v>
      </c>
      <c r="B100" s="5">
        <v>-0.113038472975643</v>
      </c>
      <c r="C100" s="2">
        <f>I100+B100</f>
        <v>58.3869615270244</v>
      </c>
      <c r="D100" s="6">
        <v>58.5317369704763</v>
      </c>
      <c r="E100" s="6">
        <f>D100-C100</f>
        <v>0.144775443451898</v>
      </c>
      <c r="F100" s="6">
        <f>IF(AND(E100&gt;=-0.25,E100&lt;=0.25),1,0)</f>
        <v>1</v>
      </c>
      <c r="G100" s="6">
        <f>IF(AND(E100&gt;=-0.5,E100&lt;=0.5),1,0)</f>
        <v>1</v>
      </c>
      <c r="H100" s="6">
        <f>IF(AND(E100&gt;=-0.75,E100&lt;=0.75),1,0)</f>
        <v>1</v>
      </c>
      <c r="I100" s="3" t="s">
        <v>195</v>
      </c>
      <c r="J100" s="3" t="s">
        <v>27</v>
      </c>
      <c r="K100" s="3" t="s">
        <v>164</v>
      </c>
      <c r="L100" s="3" t="s">
        <v>326</v>
      </c>
      <c r="M100" s="3" t="s">
        <v>163</v>
      </c>
      <c r="N100" s="3" t="s">
        <v>162</v>
      </c>
      <c r="O100" s="3" t="s">
        <v>207</v>
      </c>
      <c r="P100" s="3" t="s">
        <v>237</v>
      </c>
      <c r="Q100" s="3" t="s">
        <v>34</v>
      </c>
      <c r="R100" s="3" t="s">
        <v>327</v>
      </c>
      <c r="S100" s="3" t="s">
        <v>36</v>
      </c>
      <c r="T100" s="3" t="s">
        <v>284</v>
      </c>
      <c r="U100" s="3" t="s">
        <v>142</v>
      </c>
      <c r="V100" s="3" t="s">
        <v>239</v>
      </c>
      <c r="W100" s="3" t="s">
        <v>40</v>
      </c>
      <c r="X100" s="3" t="s">
        <v>41</v>
      </c>
      <c r="Y100" s="3" t="s">
        <v>42</v>
      </c>
      <c r="Z100" s="3" t="s">
        <v>64</v>
      </c>
    </row>
    <row r="101" spans="1:26">
      <c r="A101" s="2">
        <v>100</v>
      </c>
      <c r="B101" s="5">
        <v>-0.889489154052723</v>
      </c>
      <c r="C101" s="2">
        <f>I101+B101</f>
        <v>57.6105108459473</v>
      </c>
      <c r="D101" s="6">
        <v>57.2696097552247</v>
      </c>
      <c r="E101" s="6">
        <f>D101-C101</f>
        <v>-0.340901090722561</v>
      </c>
      <c r="F101" s="6">
        <f>IF(AND(E101&gt;=-0.25,E101&lt;=0.25),1,0)</f>
        <v>0</v>
      </c>
      <c r="G101" s="6">
        <f>IF(AND(E101&gt;=-0.5,E101&lt;=0.5),1,0)</f>
        <v>1</v>
      </c>
      <c r="H101" s="6">
        <f>IF(AND(E101&gt;=-0.75,E101&lt;=0.75),1,0)</f>
        <v>1</v>
      </c>
      <c r="I101" s="3" t="s">
        <v>195</v>
      </c>
      <c r="J101" s="3" t="s">
        <v>56</v>
      </c>
      <c r="K101" s="3" t="s">
        <v>91</v>
      </c>
      <c r="L101" s="3" t="s">
        <v>85</v>
      </c>
      <c r="M101" s="3" t="s">
        <v>30</v>
      </c>
      <c r="N101" s="3" t="s">
        <v>163</v>
      </c>
      <c r="O101" s="3" t="s">
        <v>83</v>
      </c>
      <c r="P101" s="3" t="s">
        <v>172</v>
      </c>
      <c r="Q101" s="3" t="s">
        <v>34</v>
      </c>
      <c r="R101" s="3" t="s">
        <v>355</v>
      </c>
      <c r="S101" s="3" t="s">
        <v>36</v>
      </c>
      <c r="T101" s="3" t="s">
        <v>224</v>
      </c>
      <c r="U101" s="3" t="s">
        <v>53</v>
      </c>
      <c r="V101" s="3" t="s">
        <v>356</v>
      </c>
      <c r="W101" s="3" t="s">
        <v>63</v>
      </c>
      <c r="X101" s="3" t="s">
        <v>41</v>
      </c>
      <c r="Y101" s="3" t="s">
        <v>42</v>
      </c>
      <c r="Z101" s="3" t="s">
        <v>43</v>
      </c>
    </row>
  </sheetData>
  <autoFilter ref="A1:Z101"/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Yong Qiang /GET/Weaving/PE</dc:creator>
  <cp:lastModifiedBy>Xu, Li Ying /EEL/TDC/TE</cp:lastModifiedBy>
  <dcterms:created xsi:type="dcterms:W3CDTF">2015-06-06T02:19:00Z</dcterms:created>
  <dcterms:modified xsi:type="dcterms:W3CDTF">2021-06-28T12:33:43Z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1033-3.6.2.5883</vt:lpwstr>
  </property>
</Properties>
</file>