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ifan Yang\Desktop\Ming Wang\2024 1 Spring\Book Chapter\Recurrent Events\ReMRE\SECTION REAL DATA APPLICATION THE ARIC STUDY\"/>
    </mc:Choice>
  </mc:AlternateContent>
  <xr:revisionPtr revIDLastSave="0" documentId="13_ncr:1_{8F374786-3364-4B91-BB8A-0E3FC5804415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PWP" sheetId="6" r:id="rId1"/>
    <sheet name="JFM" sheetId="7" r:id="rId2"/>
    <sheet name="MI" sheetId="1" r:id="rId3"/>
    <sheet name="THR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4" l="1"/>
  <c r="H44" i="4"/>
  <c r="G44" i="4"/>
  <c r="K24" i="1"/>
  <c r="L24" i="1"/>
  <c r="J24" i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I9" i="4"/>
  <c r="H9" i="4"/>
  <c r="G9" i="4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L7" i="1"/>
  <c r="K7" i="1"/>
  <c r="J7" i="1"/>
  <c r="N26" i="7"/>
  <c r="O26" i="7"/>
  <c r="O25" i="7"/>
  <c r="N25" i="7"/>
  <c r="O14" i="7"/>
  <c r="N14" i="7"/>
  <c r="O4" i="7"/>
  <c r="N4" i="7"/>
  <c r="O3" i="7"/>
  <c r="N3" i="7"/>
</calcChain>
</file>

<file path=xl/sharedStrings.xml><?xml version="1.0" encoding="utf-8"?>
<sst xmlns="http://schemas.openxmlformats.org/spreadsheetml/2006/main" count="259" uniqueCount="91">
  <si>
    <t>PWP</t>
  </si>
  <si>
    <t>JFM</t>
  </si>
  <si>
    <t>test number</t>
  </si>
  <si>
    <t>I step size</t>
  </si>
  <si>
    <t>accept</t>
  </si>
  <si>
    <t>main step size</t>
  </si>
  <si>
    <t>Parameter</t>
  </si>
  <si>
    <t>P step size</t>
  </si>
  <si>
    <t>estimate</t>
  </si>
  <si>
    <t>GEN (death)</t>
  </si>
  <si>
    <t>RACE (death)</t>
  </si>
  <si>
    <t>SBP (death)</t>
  </si>
  <si>
    <t>COM (death)</t>
  </si>
  <si>
    <t>DIA (death)</t>
  </si>
  <si>
    <t>SMK (death)</t>
  </si>
  <si>
    <t>BMI (death)</t>
  </si>
  <si>
    <t>AGE (death)</t>
  </si>
  <si>
    <t>GEN (MI)</t>
  </si>
  <si>
    <t>RACE (MI)</t>
  </si>
  <si>
    <t>SBP (MI)</t>
  </si>
  <si>
    <t>COM (MI)</t>
  </si>
  <si>
    <t>DIA (MI)</t>
  </si>
  <si>
    <t>SMK (MI)</t>
  </si>
  <si>
    <t>BMI (MI)</t>
  </si>
  <si>
    <t>AGE (MI)</t>
  </si>
  <si>
    <t>phi (MI)</t>
  </si>
  <si>
    <t>sigma2 (MI)</t>
  </si>
  <si>
    <t>GEN (HF)</t>
  </si>
  <si>
    <t>RACE (HF)</t>
  </si>
  <si>
    <t>SBP (HF)</t>
  </si>
  <si>
    <t>COM (HF)</t>
  </si>
  <si>
    <t>DIA (HF)</t>
  </si>
  <si>
    <t>SMK (HF)</t>
  </si>
  <si>
    <t>BMI (HF)</t>
  </si>
  <si>
    <t>AGE (HF)</t>
  </si>
  <si>
    <t>phi (HF)</t>
  </si>
  <si>
    <t>sigma2 (HF)</t>
  </si>
  <si>
    <t>GEN (SK)</t>
  </si>
  <si>
    <t>RACE (SK)</t>
  </si>
  <si>
    <t>SBP (SK)</t>
  </si>
  <si>
    <t>COM (SK)</t>
  </si>
  <si>
    <t>DIA (SK)</t>
  </si>
  <si>
    <t>SMK (SK)</t>
  </si>
  <si>
    <t>BMI (SK)</t>
  </si>
  <si>
    <t>AGE (SK)</t>
  </si>
  <si>
    <t>phi (SK)</t>
  </si>
  <si>
    <t>sigma2 (SK)</t>
  </si>
  <si>
    <t>rho</t>
  </si>
  <si>
    <t>JHCM</t>
  </si>
  <si>
    <t>multivariate JHCM</t>
  </si>
  <si>
    <t>95%LB</t>
  </si>
  <si>
    <t>95%UB</t>
  </si>
  <si>
    <t>Cohort = CKD</t>
  </si>
  <si>
    <t>PWP=MI</t>
  </si>
  <si>
    <t>coef</t>
  </si>
  <si>
    <t>exp(coef)</t>
  </si>
  <si>
    <t>se(coef)</t>
  </si>
  <si>
    <t>95% lower exp(coef)</t>
  </si>
  <si>
    <t>95% upper exp(coef)</t>
  </si>
  <si>
    <t>robust se</t>
  </si>
  <si>
    <t>z</t>
  </si>
  <si>
    <t>Pr(&gt;|z|)</t>
  </si>
  <si>
    <t>GEN</t>
  </si>
  <si>
    <t>*</t>
  </si>
  <si>
    <t>RACE</t>
  </si>
  <si>
    <t>SBP</t>
  </si>
  <si>
    <t>***</t>
  </si>
  <si>
    <t>COM</t>
  </si>
  <si>
    <t>DIA</t>
  </si>
  <si>
    <t>SMK</t>
  </si>
  <si>
    <t>BMI</t>
  </si>
  <si>
    <t>AGE</t>
  </si>
  <si>
    <t>.</t>
  </si>
  <si>
    <t>PWP=HF</t>
  </si>
  <si>
    <t>PWP=SK</t>
  </si>
  <si>
    <t>JFM=MI</t>
  </si>
  <si>
    <t>Recurrent</t>
  </si>
  <si>
    <t>Terminal</t>
  </si>
  <si>
    <t>sigma2</t>
  </si>
  <si>
    <t>alpha</t>
  </si>
  <si>
    <t>JFM=HF</t>
  </si>
  <si>
    <t>95% lower</t>
  </si>
  <si>
    <t>95% upper</t>
  </si>
  <si>
    <t>JFM=SK</t>
  </si>
  <si>
    <t>hazard ratio</t>
  </si>
  <si>
    <t>beta00 (death)</t>
  </si>
  <si>
    <t>beta0k (MI)</t>
  </si>
  <si>
    <t>beta0k (HF)</t>
  </si>
  <si>
    <t>beta0k (SK)</t>
  </si>
  <si>
    <t>.28,.69,.17</t>
  </si>
  <si>
    <t>logtheta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</si>
</sst>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vertical="center"/>
    </xf>
    <xf numFmtId="2" fontId="0" fillId="3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54B-94C0-4471-8CB3-7A03D72DF840}">
  <dimension ref="A1:J32"/>
  <sheetViews>
    <sheetView workbookViewId="0">
      <selection activeCell="E37" sqref="E37"/>
    </sheetView>
  </sheetViews>
  <sheetFormatPr defaultRowHeight="14.4" x14ac:dyDescent="0.3"/>
  <sheetData>
    <row r="1" spans="1:10" x14ac:dyDescent="0.3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  <c r="J2" s="3"/>
    </row>
    <row r="3" spans="1:10" x14ac:dyDescent="0.3">
      <c r="A3" s="6" t="s">
        <v>62</v>
      </c>
      <c r="B3" s="3">
        <v>0.40475</v>
      </c>
      <c r="C3" s="6">
        <v>1.4989300000000001</v>
      </c>
      <c r="D3" s="3">
        <v>0.17835999999999999</v>
      </c>
      <c r="E3" s="3">
        <v>1.0649</v>
      </c>
      <c r="F3" s="3">
        <v>2.11</v>
      </c>
      <c r="G3" s="3">
        <v>0.17443</v>
      </c>
      <c r="H3" s="3">
        <v>2.3199999999999998</v>
      </c>
      <c r="I3" s="3">
        <v>2.0320999999999999E-2</v>
      </c>
      <c r="J3" s="3" t="s">
        <v>63</v>
      </c>
    </row>
    <row r="4" spans="1:10" x14ac:dyDescent="0.3">
      <c r="A4" s="3" t="s">
        <v>64</v>
      </c>
      <c r="B4" s="3">
        <v>-0.11538</v>
      </c>
      <c r="C4" s="3">
        <v>0.89102999999999999</v>
      </c>
      <c r="D4" s="3">
        <v>0.1991</v>
      </c>
      <c r="E4" s="3">
        <v>0.61250000000000004</v>
      </c>
      <c r="F4" s="3">
        <v>1.296</v>
      </c>
      <c r="G4" s="3">
        <v>0.19120999999999999</v>
      </c>
      <c r="H4" s="3">
        <v>-0.60299999999999998</v>
      </c>
      <c r="I4" s="3">
        <v>0.54623699999999997</v>
      </c>
      <c r="J4" s="3"/>
    </row>
    <row r="5" spans="1:10" x14ac:dyDescent="0.3">
      <c r="A5" s="6" t="s">
        <v>65</v>
      </c>
      <c r="B5" s="3">
        <v>0.33794000000000002</v>
      </c>
      <c r="C5" s="6">
        <v>1.40205</v>
      </c>
      <c r="D5" s="3">
        <v>9.783E-2</v>
      </c>
      <c r="E5" s="3">
        <v>1.1509</v>
      </c>
      <c r="F5" s="3">
        <v>1.708</v>
      </c>
      <c r="G5" s="3">
        <v>0.10072</v>
      </c>
      <c r="H5" s="3">
        <v>3.355</v>
      </c>
      <c r="I5" s="3">
        <v>7.9299999999999998E-4</v>
      </c>
      <c r="J5" s="3" t="s">
        <v>66</v>
      </c>
    </row>
    <row r="6" spans="1:10" x14ac:dyDescent="0.3">
      <c r="A6" s="6" t="s">
        <v>67</v>
      </c>
      <c r="B6" s="3">
        <v>0.62909000000000004</v>
      </c>
      <c r="C6" s="6">
        <v>1.87591</v>
      </c>
      <c r="D6" s="3">
        <v>0.19159000000000001</v>
      </c>
      <c r="E6" s="3">
        <v>1.2901</v>
      </c>
      <c r="F6" s="3">
        <v>2.7280000000000002</v>
      </c>
      <c r="G6" s="3">
        <v>0.19098999999999999</v>
      </c>
      <c r="H6" s="3">
        <v>3.294</v>
      </c>
      <c r="I6" s="3">
        <v>9.8799999999999995E-4</v>
      </c>
      <c r="J6" s="3" t="s">
        <v>66</v>
      </c>
    </row>
    <row r="7" spans="1:10" x14ac:dyDescent="0.3">
      <c r="A7" s="6" t="s">
        <v>68</v>
      </c>
      <c r="B7" s="3">
        <v>0.49114999999999998</v>
      </c>
      <c r="C7" s="6">
        <v>1.63419</v>
      </c>
      <c r="D7" s="3">
        <v>0.20829</v>
      </c>
      <c r="E7" s="3">
        <v>1.0859000000000001</v>
      </c>
      <c r="F7" s="3">
        <v>2.4590000000000001</v>
      </c>
      <c r="G7" s="3">
        <v>0.20852999999999999</v>
      </c>
      <c r="H7" s="3">
        <v>2.355</v>
      </c>
      <c r="I7" s="3">
        <v>1.8506999999999999E-2</v>
      </c>
      <c r="J7" s="3" t="s">
        <v>63</v>
      </c>
    </row>
    <row r="8" spans="1:10" x14ac:dyDescent="0.3">
      <c r="A8" s="6" t="s">
        <v>69</v>
      </c>
      <c r="B8" s="3">
        <v>0.48962</v>
      </c>
      <c r="C8" s="6">
        <v>1.6316900000000001</v>
      </c>
      <c r="D8" s="3">
        <v>0.22117999999999999</v>
      </c>
      <c r="E8" s="3">
        <v>1.0817000000000001</v>
      </c>
      <c r="F8" s="3">
        <v>2.4609999999999999</v>
      </c>
      <c r="G8" s="3">
        <v>0.20974000000000001</v>
      </c>
      <c r="H8" s="3">
        <v>2.3340000000000001</v>
      </c>
      <c r="I8" s="3">
        <v>1.9574000000000001E-2</v>
      </c>
      <c r="J8" s="3" t="s">
        <v>63</v>
      </c>
    </row>
    <row r="9" spans="1:10" x14ac:dyDescent="0.3">
      <c r="A9" s="3" t="s">
        <v>70</v>
      </c>
      <c r="B9" s="3">
        <v>4.9059999999999999E-2</v>
      </c>
      <c r="C9" s="3">
        <v>1.0502800000000001</v>
      </c>
      <c r="D9" s="3">
        <v>9.4700000000000006E-2</v>
      </c>
      <c r="E9" s="3">
        <v>0.87229999999999996</v>
      </c>
      <c r="F9" s="3">
        <v>1.2649999999999999</v>
      </c>
      <c r="G9" s="3">
        <v>9.4719999999999999E-2</v>
      </c>
      <c r="H9" s="3">
        <v>0.51800000000000002</v>
      </c>
      <c r="I9" s="3">
        <v>0.60452899999999998</v>
      </c>
      <c r="J9" s="3"/>
    </row>
    <row r="10" spans="1:10" x14ac:dyDescent="0.3">
      <c r="A10" s="3" t="s">
        <v>71</v>
      </c>
      <c r="B10" s="3">
        <v>0.14956</v>
      </c>
      <c r="C10" s="3">
        <v>1.1613199999999999</v>
      </c>
      <c r="D10" s="3">
        <v>9.6390000000000003E-2</v>
      </c>
      <c r="E10" s="3">
        <v>0.97450000000000003</v>
      </c>
      <c r="F10" s="3">
        <v>1.3839999999999999</v>
      </c>
      <c r="G10" s="3">
        <v>8.949E-2</v>
      </c>
      <c r="H10" s="3">
        <v>1.671</v>
      </c>
      <c r="I10" s="3">
        <v>9.4664999999999999E-2</v>
      </c>
      <c r="J10" s="3" t="s">
        <v>72</v>
      </c>
    </row>
    <row r="12" spans="1:10" x14ac:dyDescent="0.3">
      <c r="A12" s="3" t="s">
        <v>52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5" t="s">
        <v>73</v>
      </c>
      <c r="B13" s="3" t="s">
        <v>54</v>
      </c>
      <c r="C13" s="3" t="s">
        <v>55</v>
      </c>
      <c r="D13" s="3" t="s">
        <v>56</v>
      </c>
      <c r="E13" s="3" t="s">
        <v>57</v>
      </c>
      <c r="F13" s="3" t="s">
        <v>58</v>
      </c>
      <c r="G13" s="3" t="s">
        <v>59</v>
      </c>
      <c r="H13" s="3" t="s">
        <v>60</v>
      </c>
      <c r="I13" s="3" t="s">
        <v>61</v>
      </c>
      <c r="J13" s="3"/>
    </row>
    <row r="14" spans="1:10" x14ac:dyDescent="0.3">
      <c r="A14" s="5" t="s">
        <v>62</v>
      </c>
      <c r="B14" s="3">
        <v>0.36170000000000002</v>
      </c>
      <c r="C14" s="3">
        <v>1.4359999999999999</v>
      </c>
      <c r="D14" s="3">
        <v>0.5444</v>
      </c>
      <c r="E14" s="3">
        <v>0.4279</v>
      </c>
      <c r="F14" s="3">
        <v>4.8179999999999996</v>
      </c>
      <c r="G14" s="3">
        <v>0.61760000000000004</v>
      </c>
      <c r="H14" s="3">
        <v>0.58599999999999997</v>
      </c>
      <c r="I14" s="3">
        <v>0.55800000000000005</v>
      </c>
      <c r="J14" s="3"/>
    </row>
    <row r="15" spans="1:10" x14ac:dyDescent="0.3">
      <c r="A15" s="5" t="s">
        <v>64</v>
      </c>
      <c r="B15" s="3">
        <v>3.2750000000000001E-2</v>
      </c>
      <c r="C15" s="3">
        <v>1.0329999999999999</v>
      </c>
      <c r="D15" s="3">
        <v>0.67769999999999997</v>
      </c>
      <c r="E15" s="3">
        <v>0.35770000000000002</v>
      </c>
      <c r="F15" s="3">
        <v>2.9849999999999999</v>
      </c>
      <c r="G15" s="3">
        <v>0.5413</v>
      </c>
      <c r="H15" s="3">
        <v>0.06</v>
      </c>
      <c r="I15" s="3">
        <v>0.95199999999999996</v>
      </c>
      <c r="J15" s="3"/>
    </row>
    <row r="16" spans="1:10" x14ac:dyDescent="0.3">
      <c r="A16" s="5" t="s">
        <v>65</v>
      </c>
      <c r="B16" s="3">
        <v>0.83660000000000001</v>
      </c>
      <c r="C16" s="3">
        <v>2.3079999999999998</v>
      </c>
      <c r="D16" s="3">
        <v>0.40839999999999999</v>
      </c>
      <c r="E16" s="3">
        <v>1.161</v>
      </c>
      <c r="F16" s="3">
        <v>4.5890000000000004</v>
      </c>
      <c r="G16" s="3">
        <v>0.35049999999999998</v>
      </c>
      <c r="H16" s="3">
        <v>2.387</v>
      </c>
      <c r="I16" s="3">
        <v>1.7000000000000001E-2</v>
      </c>
      <c r="J16" s="3" t="s">
        <v>63</v>
      </c>
    </row>
    <row r="17" spans="1:10" x14ac:dyDescent="0.3">
      <c r="A17" s="5" t="s">
        <v>67</v>
      </c>
      <c r="B17" s="3">
        <v>-17.850000000000001</v>
      </c>
      <c r="C17" s="3">
        <v>1.763E-8</v>
      </c>
      <c r="D17" s="3">
        <v>8976</v>
      </c>
      <c r="E17" s="3">
        <v>5.1359999999999996E-9</v>
      </c>
      <c r="F17" s="3">
        <v>6.0500000000000006E-8</v>
      </c>
      <c r="G17" s="3">
        <v>0.62919999999999998</v>
      </c>
      <c r="H17" s="3">
        <v>-28.376000000000001</v>
      </c>
      <c r="I17" s="3">
        <v>0</v>
      </c>
      <c r="J17" s="3" t="s">
        <v>66</v>
      </c>
    </row>
    <row r="18" spans="1:10" x14ac:dyDescent="0.3">
      <c r="A18" s="5" t="s">
        <v>68</v>
      </c>
      <c r="B18" s="3">
        <v>0.14729999999999999</v>
      </c>
      <c r="C18" s="3">
        <v>1.159</v>
      </c>
      <c r="D18" s="3">
        <v>0.76680000000000004</v>
      </c>
      <c r="E18" s="3">
        <v>0.3906</v>
      </c>
      <c r="F18" s="3">
        <v>3.4369999999999998</v>
      </c>
      <c r="G18" s="3">
        <v>0.55479999999999996</v>
      </c>
      <c r="H18" s="3">
        <v>0.26500000000000001</v>
      </c>
      <c r="I18" s="3">
        <v>0.79100000000000004</v>
      </c>
      <c r="J18" s="3"/>
    </row>
    <row r="19" spans="1:10" x14ac:dyDescent="0.3">
      <c r="A19" s="5" t="s">
        <v>69</v>
      </c>
      <c r="B19" s="3">
        <v>-6.4829999999999999E-2</v>
      </c>
      <c r="C19" s="3">
        <v>0.93720000000000003</v>
      </c>
      <c r="D19" s="3">
        <v>1.18</v>
      </c>
      <c r="E19" s="3">
        <v>0.18770000000000001</v>
      </c>
      <c r="F19" s="3">
        <v>4.6790000000000003</v>
      </c>
      <c r="G19" s="3">
        <v>0.82040000000000002</v>
      </c>
      <c r="H19" s="3">
        <v>-7.9000000000000001E-2</v>
      </c>
      <c r="I19" s="3">
        <v>0.93700000000000006</v>
      </c>
      <c r="J19" s="3"/>
    </row>
    <row r="20" spans="1:10" x14ac:dyDescent="0.3">
      <c r="A20" s="5" t="s">
        <v>70</v>
      </c>
      <c r="B20" s="3">
        <v>-0.21310000000000001</v>
      </c>
      <c r="C20" s="3">
        <v>0.80810000000000004</v>
      </c>
      <c r="D20" s="3">
        <v>0.43080000000000002</v>
      </c>
      <c r="E20" s="3">
        <v>0.43059999999999998</v>
      </c>
      <c r="F20" s="3">
        <v>1.516</v>
      </c>
      <c r="G20" s="3">
        <v>0.3211</v>
      </c>
      <c r="H20" s="3">
        <v>-0.66400000000000003</v>
      </c>
      <c r="I20" s="3">
        <v>0.50700000000000001</v>
      </c>
      <c r="J20" s="3"/>
    </row>
    <row r="21" spans="1:10" x14ac:dyDescent="0.3">
      <c r="A21" s="5" t="s">
        <v>71</v>
      </c>
      <c r="B21" s="3">
        <v>0.1246</v>
      </c>
      <c r="C21" s="3">
        <v>1.133</v>
      </c>
      <c r="D21" s="3">
        <v>0.32979999999999998</v>
      </c>
      <c r="E21" s="3">
        <v>0.5877</v>
      </c>
      <c r="F21" s="3">
        <v>2.1829999999999998</v>
      </c>
      <c r="G21" s="3">
        <v>0.3347</v>
      </c>
      <c r="H21" s="3">
        <v>0.372</v>
      </c>
      <c r="I21" s="3">
        <v>0.71</v>
      </c>
      <c r="J21" s="3"/>
    </row>
    <row r="23" spans="1:10" x14ac:dyDescent="0.3">
      <c r="A23" s="3" t="s">
        <v>52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5" t="s">
        <v>74</v>
      </c>
      <c r="B24" s="3" t="s">
        <v>54</v>
      </c>
      <c r="C24" s="3" t="s">
        <v>55</v>
      </c>
      <c r="D24" s="3" t="s">
        <v>56</v>
      </c>
      <c r="E24" s="3" t="s">
        <v>57</v>
      </c>
      <c r="F24" s="3" t="s">
        <v>58</v>
      </c>
      <c r="G24" s="3" t="s">
        <v>59</v>
      </c>
      <c r="H24" s="3" t="s">
        <v>60</v>
      </c>
      <c r="I24" s="3" t="s">
        <v>61</v>
      </c>
      <c r="J24" s="3"/>
    </row>
    <row r="25" spans="1:10" x14ac:dyDescent="0.3">
      <c r="A25" s="5" t="s">
        <v>62</v>
      </c>
      <c r="B25" s="3">
        <v>-0.29653000000000002</v>
      </c>
      <c r="C25" s="3">
        <v>0.74339999999999995</v>
      </c>
      <c r="D25" s="3">
        <v>0.49368000000000001</v>
      </c>
      <c r="E25" s="3">
        <v>0.29420000000000002</v>
      </c>
      <c r="F25" s="3">
        <v>1.879</v>
      </c>
      <c r="G25" s="3">
        <v>0.47302</v>
      </c>
      <c r="H25" s="3">
        <v>-0.627</v>
      </c>
      <c r="I25" s="3">
        <v>0.53069999999999995</v>
      </c>
      <c r="J25" s="3"/>
    </row>
    <row r="26" spans="1:10" x14ac:dyDescent="0.3">
      <c r="A26" s="5" t="s">
        <v>64</v>
      </c>
      <c r="B26" s="3">
        <v>0.253</v>
      </c>
      <c r="C26" s="3">
        <v>1.2878799999999999</v>
      </c>
      <c r="D26" s="3">
        <v>0.59465999999999997</v>
      </c>
      <c r="E26" s="3">
        <v>0.44309999999999999</v>
      </c>
      <c r="F26" s="3">
        <v>3.7429999999999999</v>
      </c>
      <c r="G26" s="3">
        <v>0.54434000000000005</v>
      </c>
      <c r="H26" s="3">
        <v>0.46500000000000002</v>
      </c>
      <c r="I26" s="3">
        <v>0.6421</v>
      </c>
      <c r="J26" s="3"/>
    </row>
    <row r="27" spans="1:10" x14ac:dyDescent="0.3">
      <c r="A27" s="5" t="s">
        <v>65</v>
      </c>
      <c r="B27" s="3">
        <v>0.45490000000000003</v>
      </c>
      <c r="C27" s="3">
        <v>1.5760099999999999</v>
      </c>
      <c r="D27" s="3">
        <v>0.26568999999999998</v>
      </c>
      <c r="E27" s="3">
        <v>0.94589999999999996</v>
      </c>
      <c r="F27" s="3">
        <v>2.6259999999999999</v>
      </c>
      <c r="G27" s="3">
        <v>0.26049</v>
      </c>
      <c r="H27" s="3">
        <v>1.746</v>
      </c>
      <c r="I27" s="3">
        <v>8.0799999999999997E-2</v>
      </c>
      <c r="J27" s="3" t="s">
        <v>72</v>
      </c>
    </row>
    <row r="28" spans="1:10" x14ac:dyDescent="0.3">
      <c r="A28" s="5" t="s">
        <v>67</v>
      </c>
      <c r="B28" s="3">
        <v>-0.55117000000000005</v>
      </c>
      <c r="C28" s="3">
        <v>0.57628000000000001</v>
      </c>
      <c r="D28" s="3">
        <v>0.77034999999999998</v>
      </c>
      <c r="E28" s="3">
        <v>0.12690000000000001</v>
      </c>
      <c r="F28" s="3">
        <v>2.617</v>
      </c>
      <c r="G28" s="3">
        <v>0.77198</v>
      </c>
      <c r="H28" s="3">
        <v>-0.71399999999999997</v>
      </c>
      <c r="I28" s="3">
        <v>0.47520000000000001</v>
      </c>
      <c r="J28" s="3"/>
    </row>
    <row r="29" spans="1:10" x14ac:dyDescent="0.3">
      <c r="A29" s="5" t="s">
        <v>68</v>
      </c>
      <c r="B29" s="3">
        <v>1.0042599999999999</v>
      </c>
      <c r="C29" s="3">
        <v>2.7298900000000001</v>
      </c>
      <c r="D29" s="3">
        <v>0.53283999999999998</v>
      </c>
      <c r="E29" s="3">
        <v>1.0056</v>
      </c>
      <c r="F29" s="3">
        <v>7.41</v>
      </c>
      <c r="G29" s="3">
        <v>0.50951999999999997</v>
      </c>
      <c r="H29" s="3">
        <v>1.9710000000000001</v>
      </c>
      <c r="I29" s="3">
        <v>4.87E-2</v>
      </c>
      <c r="J29" s="3" t="s">
        <v>63</v>
      </c>
    </row>
    <row r="30" spans="1:10" x14ac:dyDescent="0.3">
      <c r="A30" s="5" t="s">
        <v>69</v>
      </c>
      <c r="B30" s="3">
        <v>0.40897</v>
      </c>
      <c r="C30" s="3">
        <v>1.5052700000000001</v>
      </c>
      <c r="D30" s="3">
        <v>0.68406</v>
      </c>
      <c r="E30" s="3">
        <v>0.37259999999999999</v>
      </c>
      <c r="F30" s="3">
        <v>6.0810000000000004</v>
      </c>
      <c r="G30" s="3">
        <v>0.71238000000000001</v>
      </c>
      <c r="H30" s="3">
        <v>0.57399999999999995</v>
      </c>
      <c r="I30" s="3">
        <v>0.56589999999999996</v>
      </c>
      <c r="J30" s="3"/>
    </row>
    <row r="31" spans="1:10" x14ac:dyDescent="0.3">
      <c r="A31" s="5" t="s">
        <v>70</v>
      </c>
      <c r="B31" s="3">
        <v>-0.42002</v>
      </c>
      <c r="C31" s="3">
        <v>0.65703</v>
      </c>
      <c r="D31" s="3">
        <v>0.29231000000000001</v>
      </c>
      <c r="E31" s="3">
        <v>0.36649999999999999</v>
      </c>
      <c r="F31" s="3">
        <v>1.1779999999999999</v>
      </c>
      <c r="G31" s="3">
        <v>0.29783999999999999</v>
      </c>
      <c r="H31" s="3">
        <v>-1.41</v>
      </c>
      <c r="I31" s="3">
        <v>0.1585</v>
      </c>
      <c r="J31" s="3"/>
    </row>
    <row r="32" spans="1:10" x14ac:dyDescent="0.3">
      <c r="A32" s="5" t="s">
        <v>71</v>
      </c>
      <c r="B32" s="3">
        <v>7.5310000000000002E-2</v>
      </c>
      <c r="C32" s="3">
        <v>1.07822</v>
      </c>
      <c r="D32" s="3">
        <v>0.24526999999999999</v>
      </c>
      <c r="E32" s="3">
        <v>0.6804</v>
      </c>
      <c r="F32" s="3">
        <v>1.7090000000000001</v>
      </c>
      <c r="G32" s="3">
        <v>0.23486000000000001</v>
      </c>
      <c r="H32" s="3">
        <v>0.32100000000000001</v>
      </c>
      <c r="I32" s="3">
        <v>0.74850000000000005</v>
      </c>
      <c r="J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DFDB-C451-4004-AE95-05280B1596D2}">
  <dimension ref="A1:O32"/>
  <sheetViews>
    <sheetView workbookViewId="0">
      <selection activeCell="L3" sqref="L3:L4"/>
    </sheetView>
  </sheetViews>
  <sheetFormatPr defaultRowHeight="14.4" x14ac:dyDescent="0.3"/>
  <sheetData>
    <row r="1" spans="1:15" x14ac:dyDescent="0.3">
      <c r="A1" s="3" t="s">
        <v>75</v>
      </c>
      <c r="B1" s="3" t="s">
        <v>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 t="s">
        <v>76</v>
      </c>
      <c r="B2" s="3" t="s">
        <v>55</v>
      </c>
      <c r="C2" s="3" t="s">
        <v>57</v>
      </c>
      <c r="D2" s="3" t="s">
        <v>58</v>
      </c>
      <c r="E2" s="3"/>
      <c r="F2" s="3" t="s">
        <v>77</v>
      </c>
      <c r="G2" s="3" t="s">
        <v>55</v>
      </c>
      <c r="H2" s="3" t="s">
        <v>57</v>
      </c>
      <c r="I2" s="3" t="s">
        <v>58</v>
      </c>
      <c r="J2" s="3"/>
      <c r="K2" s="3"/>
      <c r="L2" s="3" t="s">
        <v>54</v>
      </c>
      <c r="M2" s="3" t="s">
        <v>56</v>
      </c>
      <c r="N2" s="3" t="s">
        <v>81</v>
      </c>
      <c r="O2" s="3" t="s">
        <v>82</v>
      </c>
    </row>
    <row r="3" spans="1:15" x14ac:dyDescent="0.3">
      <c r="A3" s="3" t="s">
        <v>62</v>
      </c>
      <c r="B3" s="6">
        <v>2.11</v>
      </c>
      <c r="C3" s="3">
        <v>1.27</v>
      </c>
      <c r="D3" s="3">
        <v>3.53</v>
      </c>
      <c r="E3" s="3"/>
      <c r="F3" s="3" t="s">
        <v>62</v>
      </c>
      <c r="G3" s="6">
        <v>2.12</v>
      </c>
      <c r="H3" s="3">
        <v>1.29</v>
      </c>
      <c r="I3" s="3">
        <v>3.47</v>
      </c>
      <c r="J3" s="3"/>
      <c r="K3" s="3" t="s">
        <v>78</v>
      </c>
      <c r="L3" s="3">
        <v>1.19</v>
      </c>
      <c r="M3" s="3">
        <v>0.35</v>
      </c>
      <c r="N3" s="3">
        <f xml:space="preserve"> L3-1.96*M3</f>
        <v>0.504</v>
      </c>
      <c r="O3" s="3">
        <f xml:space="preserve"> L3+1.96*M3</f>
        <v>1.8759999999999999</v>
      </c>
    </row>
    <row r="4" spans="1:15" x14ac:dyDescent="0.3">
      <c r="A4" s="3" t="s">
        <v>64</v>
      </c>
      <c r="B4" s="3">
        <v>0.77</v>
      </c>
      <c r="C4" s="3">
        <v>0.44</v>
      </c>
      <c r="D4" s="3">
        <v>1.32</v>
      </c>
      <c r="E4" s="3"/>
      <c r="F4" s="3" t="s">
        <v>64</v>
      </c>
      <c r="G4" s="6">
        <v>0.54</v>
      </c>
      <c r="H4" s="3">
        <v>0.32</v>
      </c>
      <c r="I4" s="3">
        <v>0.9</v>
      </c>
      <c r="J4" s="3"/>
      <c r="K4" s="3" t="s">
        <v>79</v>
      </c>
      <c r="L4" s="3">
        <v>0.85</v>
      </c>
      <c r="M4" s="3">
        <v>0.23</v>
      </c>
      <c r="N4" s="3">
        <f xml:space="preserve"> L4-1.96*M4</f>
        <v>0.39919999999999994</v>
      </c>
      <c r="O4" s="3">
        <f xml:space="preserve"> L4+1.96*M4</f>
        <v>1.3008</v>
      </c>
    </row>
    <row r="5" spans="1:15" x14ac:dyDescent="0.3">
      <c r="A5" s="3" t="s">
        <v>65</v>
      </c>
      <c r="B5" s="6">
        <v>1.69</v>
      </c>
      <c r="C5" s="3">
        <v>1.28</v>
      </c>
      <c r="D5" s="3">
        <v>2.23</v>
      </c>
      <c r="E5" s="3"/>
      <c r="F5" s="3" t="s">
        <v>65</v>
      </c>
      <c r="G5" s="6">
        <v>1.81</v>
      </c>
      <c r="H5" s="3">
        <v>1.38</v>
      </c>
      <c r="I5" s="3">
        <v>2.37</v>
      </c>
      <c r="J5" s="3"/>
      <c r="K5" s="3"/>
      <c r="L5" s="3"/>
      <c r="M5" s="3"/>
      <c r="N5" s="3"/>
      <c r="O5" s="3"/>
    </row>
    <row r="6" spans="1:15" x14ac:dyDescent="0.3">
      <c r="A6" s="3" t="s">
        <v>67</v>
      </c>
      <c r="B6" s="6">
        <v>2.82</v>
      </c>
      <c r="C6" s="3">
        <v>1.63</v>
      </c>
      <c r="D6" s="3">
        <v>4.88</v>
      </c>
      <c r="E6" s="3"/>
      <c r="F6" s="3" t="s">
        <v>67</v>
      </c>
      <c r="G6" s="6">
        <v>3.44</v>
      </c>
      <c r="H6" s="3">
        <v>1.97</v>
      </c>
      <c r="I6" s="3">
        <v>6.01</v>
      </c>
      <c r="J6" s="3"/>
      <c r="K6" s="3"/>
      <c r="L6" s="3"/>
      <c r="M6" s="3"/>
      <c r="N6" s="3"/>
      <c r="O6" s="3"/>
    </row>
    <row r="7" spans="1:15" x14ac:dyDescent="0.3">
      <c r="A7" s="3" t="s">
        <v>68</v>
      </c>
      <c r="B7" s="6">
        <v>1.98</v>
      </c>
      <c r="C7" s="3">
        <v>1.1399999999999999</v>
      </c>
      <c r="D7" s="3">
        <v>3.46</v>
      </c>
      <c r="E7" s="3"/>
      <c r="F7" s="3" t="s">
        <v>68</v>
      </c>
      <c r="G7" s="6">
        <v>3.23</v>
      </c>
      <c r="H7" s="3">
        <v>1.84</v>
      </c>
      <c r="I7" s="3">
        <v>5.68</v>
      </c>
      <c r="J7" s="3"/>
      <c r="K7" s="3"/>
      <c r="L7" s="3"/>
      <c r="M7" s="3"/>
      <c r="N7" s="3"/>
      <c r="O7" s="3"/>
    </row>
    <row r="8" spans="1:15" x14ac:dyDescent="0.3">
      <c r="A8" s="3" t="s">
        <v>69</v>
      </c>
      <c r="B8" s="3">
        <v>1.82</v>
      </c>
      <c r="C8" s="3">
        <v>0.98</v>
      </c>
      <c r="D8" s="3">
        <v>3.39</v>
      </c>
      <c r="E8" s="3"/>
      <c r="F8" s="3" t="s">
        <v>69</v>
      </c>
      <c r="G8" s="6">
        <v>3.2</v>
      </c>
      <c r="H8" s="3">
        <v>1.75</v>
      </c>
      <c r="I8" s="3">
        <v>5.85</v>
      </c>
      <c r="J8" s="3"/>
      <c r="K8" s="3"/>
      <c r="L8" s="3"/>
      <c r="M8" s="3"/>
      <c r="N8" s="3"/>
      <c r="O8" s="3"/>
    </row>
    <row r="9" spans="1:15" x14ac:dyDescent="0.3">
      <c r="A9" s="3" t="s">
        <v>70</v>
      </c>
      <c r="B9" s="3">
        <v>1.05</v>
      </c>
      <c r="C9" s="3">
        <v>0.81</v>
      </c>
      <c r="D9" s="3">
        <v>1.35</v>
      </c>
      <c r="E9" s="3"/>
      <c r="F9" s="3" t="s">
        <v>70</v>
      </c>
      <c r="G9" s="3">
        <v>1.01</v>
      </c>
      <c r="H9" s="3">
        <v>0.8</v>
      </c>
      <c r="I9" s="3">
        <v>1.3</v>
      </c>
      <c r="J9" s="3"/>
      <c r="K9" s="3"/>
      <c r="L9" s="3"/>
      <c r="M9" s="3"/>
      <c r="N9" s="3"/>
      <c r="O9" s="3"/>
    </row>
    <row r="10" spans="1:15" x14ac:dyDescent="0.3">
      <c r="A10" s="3" t="s">
        <v>71</v>
      </c>
      <c r="B10" s="3">
        <v>1.25</v>
      </c>
      <c r="C10" s="3">
        <v>0.96</v>
      </c>
      <c r="D10" s="3">
        <v>1.63</v>
      </c>
      <c r="E10" s="3"/>
      <c r="F10" s="3" t="s">
        <v>71</v>
      </c>
      <c r="G10" s="6">
        <v>1.98</v>
      </c>
      <c r="H10" s="3">
        <v>1.49</v>
      </c>
      <c r="I10" s="3">
        <v>2.63</v>
      </c>
      <c r="J10" s="3"/>
      <c r="K10" s="3"/>
      <c r="L10" s="3"/>
      <c r="M10" s="3"/>
      <c r="N10" s="3"/>
      <c r="O10" s="3"/>
    </row>
    <row r="12" spans="1:15" x14ac:dyDescent="0.3">
      <c r="A12" s="5" t="s">
        <v>80</v>
      </c>
      <c r="B12" s="3" t="s">
        <v>52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5" x14ac:dyDescent="0.3">
      <c r="A13" s="5" t="s">
        <v>76</v>
      </c>
      <c r="B13" s="3" t="s">
        <v>55</v>
      </c>
      <c r="C13" s="3" t="s">
        <v>57</v>
      </c>
      <c r="D13" s="3" t="s">
        <v>58</v>
      </c>
      <c r="E13" s="5"/>
      <c r="F13" s="3" t="s">
        <v>77</v>
      </c>
      <c r="G13" s="3" t="s">
        <v>55</v>
      </c>
      <c r="H13" s="3" t="s">
        <v>57</v>
      </c>
      <c r="I13" s="3" t="s">
        <v>58</v>
      </c>
      <c r="J13" s="3"/>
      <c r="K13" s="3"/>
      <c r="L13" s="3" t="s">
        <v>54</v>
      </c>
      <c r="M13" s="3" t="s">
        <v>56</v>
      </c>
      <c r="N13" s="3" t="s">
        <v>81</v>
      </c>
      <c r="O13" s="3" t="s">
        <v>82</v>
      </c>
    </row>
    <row r="14" spans="1:15" x14ac:dyDescent="0.3">
      <c r="A14" s="3" t="s">
        <v>62</v>
      </c>
      <c r="B14" s="3">
        <v>1.74</v>
      </c>
      <c r="C14" s="3"/>
      <c r="D14" s="3"/>
      <c r="E14" s="5"/>
      <c r="F14" s="3" t="s">
        <v>62</v>
      </c>
      <c r="G14" s="3">
        <v>1.59</v>
      </c>
      <c r="H14" s="3"/>
      <c r="I14" s="3"/>
      <c r="J14" s="3"/>
      <c r="K14" s="3" t="s">
        <v>78</v>
      </c>
      <c r="L14" s="3"/>
      <c r="M14" s="3"/>
      <c r="N14" s="3">
        <f xml:space="preserve"> L14-1.96*M14</f>
        <v>0</v>
      </c>
      <c r="O14" s="3">
        <f xml:space="preserve"> L14+1.96*M14</f>
        <v>0</v>
      </c>
    </row>
    <row r="15" spans="1:15" x14ac:dyDescent="0.3">
      <c r="A15" s="3" t="s">
        <v>64</v>
      </c>
      <c r="B15" s="3">
        <v>1.45</v>
      </c>
      <c r="C15" s="3"/>
      <c r="D15" s="3"/>
      <c r="E15" s="5"/>
      <c r="F15" s="3" t="s">
        <v>64</v>
      </c>
      <c r="G15" s="3">
        <v>0.74</v>
      </c>
      <c r="H15" s="3"/>
      <c r="I15" s="3"/>
      <c r="J15" s="3"/>
      <c r="K15" s="3" t="s">
        <v>79</v>
      </c>
      <c r="L15" s="3"/>
      <c r="M15" s="3"/>
    </row>
    <row r="16" spans="1:15" x14ac:dyDescent="0.3">
      <c r="A16" s="3" t="s">
        <v>65</v>
      </c>
      <c r="B16" s="3">
        <v>1.84</v>
      </c>
      <c r="C16" s="3"/>
      <c r="D16" s="3"/>
      <c r="E16" s="5"/>
      <c r="F16" s="3" t="s">
        <v>65</v>
      </c>
      <c r="G16" s="3">
        <v>1.54</v>
      </c>
      <c r="H16" s="3"/>
      <c r="I16" s="3"/>
      <c r="J16" s="3"/>
      <c r="K16" s="3"/>
      <c r="L16" s="3"/>
      <c r="M16" s="3"/>
    </row>
    <row r="17" spans="1:15" x14ac:dyDescent="0.3">
      <c r="A17" s="3" t="s">
        <v>67</v>
      </c>
      <c r="B17" s="3">
        <v>0.41</v>
      </c>
      <c r="C17" s="3"/>
      <c r="D17" s="3"/>
      <c r="E17" s="5"/>
      <c r="F17" s="3" t="s">
        <v>67</v>
      </c>
      <c r="G17" s="3">
        <v>2.34</v>
      </c>
      <c r="H17" s="3"/>
      <c r="I17" s="3"/>
      <c r="J17" s="3"/>
      <c r="K17" s="3"/>
      <c r="L17" s="3"/>
      <c r="M17" s="3"/>
    </row>
    <row r="18" spans="1:15" x14ac:dyDescent="0.3">
      <c r="A18" s="3" t="s">
        <v>68</v>
      </c>
      <c r="B18" s="3">
        <v>0.94</v>
      </c>
      <c r="C18" s="3"/>
      <c r="D18" s="3"/>
      <c r="E18" s="5"/>
      <c r="F18" s="3" t="s">
        <v>68</v>
      </c>
      <c r="G18" s="3">
        <v>2.2200000000000002</v>
      </c>
      <c r="H18" s="3"/>
      <c r="I18" s="3"/>
      <c r="J18" s="3"/>
      <c r="K18" s="3"/>
      <c r="L18" s="3"/>
      <c r="M18" s="3"/>
    </row>
    <row r="19" spans="1:15" x14ac:dyDescent="0.3">
      <c r="A19" s="3" t="s">
        <v>69</v>
      </c>
      <c r="B19" s="3">
        <v>0.81</v>
      </c>
      <c r="C19" s="3"/>
      <c r="D19" s="3"/>
      <c r="E19" s="5"/>
      <c r="F19" s="3" t="s">
        <v>69</v>
      </c>
      <c r="G19" s="3">
        <v>2.2400000000000002</v>
      </c>
      <c r="H19" s="3"/>
      <c r="I19" s="3"/>
      <c r="J19" s="3"/>
      <c r="K19" s="3"/>
      <c r="L19" s="3"/>
      <c r="M19" s="3"/>
    </row>
    <row r="20" spans="1:15" x14ac:dyDescent="0.3">
      <c r="A20" s="3" t="s">
        <v>70</v>
      </c>
      <c r="B20" s="3">
        <v>0.93</v>
      </c>
      <c r="C20" s="3"/>
      <c r="D20" s="3"/>
      <c r="E20" s="5"/>
      <c r="F20" s="3" t="s">
        <v>70</v>
      </c>
      <c r="G20" s="3">
        <v>0.98</v>
      </c>
      <c r="H20" s="3"/>
      <c r="I20" s="3"/>
      <c r="J20" s="3"/>
      <c r="K20" s="3"/>
      <c r="L20" s="3"/>
      <c r="M20" s="3"/>
    </row>
    <row r="21" spans="1:15" x14ac:dyDescent="0.3">
      <c r="A21" s="3" t="s">
        <v>71</v>
      </c>
      <c r="B21" s="3">
        <v>0.98</v>
      </c>
      <c r="C21" s="3"/>
      <c r="D21" s="3"/>
      <c r="E21" s="5"/>
      <c r="F21" s="3" t="s">
        <v>71</v>
      </c>
      <c r="G21" s="3">
        <v>1.64</v>
      </c>
      <c r="H21" s="3"/>
      <c r="I21" s="3"/>
      <c r="J21" s="3"/>
      <c r="K21" s="3"/>
      <c r="L21" s="3"/>
      <c r="M21" s="3"/>
    </row>
    <row r="23" spans="1:15" x14ac:dyDescent="0.3">
      <c r="A23" s="5" t="s">
        <v>83</v>
      </c>
      <c r="B23" s="3" t="s">
        <v>52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5" x14ac:dyDescent="0.3">
      <c r="A24" s="5" t="s">
        <v>76</v>
      </c>
      <c r="B24" s="3" t="s">
        <v>55</v>
      </c>
      <c r="C24" s="3" t="s">
        <v>57</v>
      </c>
      <c r="D24" s="3" t="s">
        <v>58</v>
      </c>
      <c r="E24" s="5"/>
      <c r="F24" s="3" t="s">
        <v>77</v>
      </c>
      <c r="G24" s="3" t="s">
        <v>55</v>
      </c>
      <c r="H24" s="3" t="s">
        <v>57</v>
      </c>
      <c r="I24" s="3" t="s">
        <v>58</v>
      </c>
      <c r="J24" s="3"/>
      <c r="K24" s="3"/>
      <c r="L24" s="3" t="s">
        <v>54</v>
      </c>
      <c r="M24" s="3" t="s">
        <v>56</v>
      </c>
      <c r="N24" s="3" t="s">
        <v>81</v>
      </c>
      <c r="O24" s="3" t="s">
        <v>82</v>
      </c>
    </row>
    <row r="25" spans="1:15" x14ac:dyDescent="0.3">
      <c r="A25" s="3" t="s">
        <v>62</v>
      </c>
      <c r="B25" s="3">
        <v>1.02</v>
      </c>
      <c r="C25" s="3">
        <v>0.33</v>
      </c>
      <c r="D25" s="3">
        <v>3.13</v>
      </c>
      <c r="E25" s="5"/>
      <c r="F25" s="3" t="s">
        <v>62</v>
      </c>
      <c r="G25" s="3">
        <v>2.06</v>
      </c>
      <c r="H25" s="3">
        <v>1.21</v>
      </c>
      <c r="I25" s="3">
        <v>3.51</v>
      </c>
      <c r="J25" s="3"/>
      <c r="K25" s="3" t="s">
        <v>78</v>
      </c>
      <c r="L25" s="3">
        <v>1.9</v>
      </c>
      <c r="M25" s="3">
        <v>1.1599999999999999</v>
      </c>
      <c r="N25" s="3">
        <f xml:space="preserve"> L25-1.96*M25</f>
        <v>-0.37359999999999971</v>
      </c>
      <c r="O25" s="3">
        <f xml:space="preserve"> L25+1.96*M25</f>
        <v>4.1735999999999995</v>
      </c>
    </row>
    <row r="26" spans="1:15" x14ac:dyDescent="0.3">
      <c r="A26" s="3" t="s">
        <v>64</v>
      </c>
      <c r="B26" s="3">
        <v>1.1100000000000001</v>
      </c>
      <c r="C26" s="3">
        <v>0.3</v>
      </c>
      <c r="D26" s="3">
        <v>4.08</v>
      </c>
      <c r="E26" s="5"/>
      <c r="F26" s="3" t="s">
        <v>64</v>
      </c>
      <c r="G26" s="3">
        <v>0.54</v>
      </c>
      <c r="H26" s="3">
        <v>0.31</v>
      </c>
      <c r="I26" s="3">
        <v>0.91</v>
      </c>
      <c r="J26" s="3"/>
      <c r="K26" s="3" t="s">
        <v>79</v>
      </c>
      <c r="L26" s="3">
        <v>0.64</v>
      </c>
      <c r="M26" s="3">
        <v>0.3</v>
      </c>
      <c r="N26" s="3">
        <f xml:space="preserve"> L26-1.96*M26</f>
        <v>5.2000000000000046E-2</v>
      </c>
      <c r="O26" s="3">
        <f xml:space="preserve"> L26+1.96*M26</f>
        <v>1.228</v>
      </c>
    </row>
    <row r="27" spans="1:15" x14ac:dyDescent="0.3">
      <c r="A27" s="3" t="s">
        <v>65</v>
      </c>
      <c r="B27" s="3">
        <v>1.77</v>
      </c>
      <c r="C27" s="3">
        <v>0.96</v>
      </c>
      <c r="D27" s="3">
        <v>3.27</v>
      </c>
      <c r="E27" s="5"/>
      <c r="F27" s="3" t="s">
        <v>65</v>
      </c>
      <c r="G27" s="3">
        <v>1.79</v>
      </c>
      <c r="H27" s="3">
        <v>1.33</v>
      </c>
      <c r="I27" s="3">
        <v>2.41</v>
      </c>
      <c r="J27" s="3"/>
      <c r="K27" s="3"/>
      <c r="L27" s="3"/>
      <c r="M27" s="3"/>
      <c r="N27" s="3"/>
    </row>
    <row r="28" spans="1:15" x14ac:dyDescent="0.3">
      <c r="A28" s="3" t="s">
        <v>67</v>
      </c>
      <c r="B28" s="3">
        <v>0.84</v>
      </c>
      <c r="C28" s="3">
        <v>0.16</v>
      </c>
      <c r="D28" s="3">
        <v>4.3600000000000003</v>
      </c>
      <c r="E28" s="5"/>
      <c r="F28" s="3" t="s">
        <v>67</v>
      </c>
      <c r="G28" s="3">
        <v>3.38</v>
      </c>
      <c r="H28" s="3">
        <v>1.76</v>
      </c>
      <c r="I28" s="3">
        <v>6.47</v>
      </c>
      <c r="J28" s="3"/>
      <c r="K28" s="3"/>
      <c r="L28" s="3"/>
      <c r="M28" s="3"/>
      <c r="N28" s="3"/>
    </row>
    <row r="29" spans="1:15" x14ac:dyDescent="0.3">
      <c r="A29" s="3" t="s">
        <v>68</v>
      </c>
      <c r="B29" s="3">
        <v>4.38</v>
      </c>
      <c r="C29" s="3">
        <v>1.25</v>
      </c>
      <c r="D29" s="3">
        <v>15.34</v>
      </c>
      <c r="E29" s="5"/>
      <c r="F29" s="3" t="s">
        <v>68</v>
      </c>
      <c r="G29" s="3">
        <v>3.13</v>
      </c>
      <c r="H29" s="3">
        <v>1.67</v>
      </c>
      <c r="I29" s="3">
        <v>5.88</v>
      </c>
      <c r="J29" s="3"/>
      <c r="K29" s="3"/>
      <c r="L29" s="3"/>
      <c r="M29" s="3"/>
      <c r="N29" s="3"/>
    </row>
    <row r="30" spans="1:15" x14ac:dyDescent="0.3">
      <c r="A30" s="3" t="s">
        <v>69</v>
      </c>
      <c r="B30" s="3">
        <v>1.87</v>
      </c>
      <c r="C30" s="3">
        <v>0.42</v>
      </c>
      <c r="D30" s="3">
        <v>8.35</v>
      </c>
      <c r="E30" s="5"/>
      <c r="F30" s="3" t="s">
        <v>69</v>
      </c>
      <c r="G30" s="3">
        <v>2.81</v>
      </c>
      <c r="H30" s="3">
        <v>1.48</v>
      </c>
      <c r="I30" s="3">
        <v>5.33</v>
      </c>
      <c r="J30" s="3"/>
      <c r="K30" s="3"/>
      <c r="L30" s="3"/>
      <c r="M30" s="3"/>
      <c r="N30" s="3"/>
    </row>
    <row r="31" spans="1:15" x14ac:dyDescent="0.3">
      <c r="A31" s="3" t="s">
        <v>70</v>
      </c>
      <c r="B31" s="3">
        <v>0.63</v>
      </c>
      <c r="C31" s="3">
        <v>0.34</v>
      </c>
      <c r="D31" s="3">
        <v>1.18</v>
      </c>
      <c r="E31" s="5"/>
      <c r="F31" s="3" t="s">
        <v>70</v>
      </c>
      <c r="G31" s="3">
        <v>0.94</v>
      </c>
      <c r="H31" s="3">
        <v>0.74</v>
      </c>
      <c r="I31" s="3">
        <v>1.2</v>
      </c>
      <c r="J31" s="3"/>
      <c r="K31" s="3"/>
      <c r="L31" s="3"/>
      <c r="M31" s="3"/>
      <c r="N31" s="3"/>
    </row>
    <row r="32" spans="1:15" x14ac:dyDescent="0.3">
      <c r="A32" s="3" t="s">
        <v>71</v>
      </c>
      <c r="B32" s="3">
        <v>1.3</v>
      </c>
      <c r="C32" s="3">
        <v>0.73</v>
      </c>
      <c r="D32" s="3">
        <v>2.31</v>
      </c>
      <c r="E32" s="5"/>
      <c r="F32" s="3" t="s">
        <v>71</v>
      </c>
      <c r="G32" s="3">
        <v>1.85</v>
      </c>
      <c r="H32" s="3">
        <v>1.39</v>
      </c>
      <c r="I32" s="3">
        <v>2.48</v>
      </c>
      <c r="J32" s="3"/>
      <c r="K32" s="3"/>
      <c r="L32" s="3"/>
      <c r="M32" s="3"/>
      <c r="N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zoomScaleNormal="100" workbookViewId="0">
      <selection activeCell="J22" sqref="J22"/>
    </sheetView>
  </sheetViews>
  <sheetFormatPr defaultRowHeight="14.4" x14ac:dyDescent="0.3"/>
  <cols>
    <col min="1" max="1" width="11.5546875" bestFit="1" customWidth="1"/>
    <col min="10" max="10" width="10.77734375" bestFit="1" customWidth="1"/>
    <col min="11" max="11" width="6.44140625" bestFit="1" customWidth="1"/>
    <col min="12" max="12" width="6.88671875" bestFit="1" customWidth="1"/>
  </cols>
  <sheetData>
    <row r="1" spans="1:12" x14ac:dyDescent="0.3">
      <c r="B1" t="s">
        <v>0</v>
      </c>
      <c r="C1" t="s">
        <v>1</v>
      </c>
      <c r="D1" s="10" t="s">
        <v>48</v>
      </c>
      <c r="E1" s="10"/>
      <c r="F1" s="10"/>
      <c r="G1" s="10"/>
      <c r="H1" s="10"/>
      <c r="I1" s="10"/>
    </row>
    <row r="2" spans="1:12" x14ac:dyDescent="0.3">
      <c r="D2" s="7" t="s">
        <v>2</v>
      </c>
      <c r="E2" s="1" t="s">
        <v>3</v>
      </c>
      <c r="F2" s="1" t="s">
        <v>4</v>
      </c>
      <c r="G2" s="1" t="s">
        <v>5</v>
      </c>
    </row>
    <row r="3" spans="1:12" x14ac:dyDescent="0.3">
      <c r="D3" s="7">
        <v>131</v>
      </c>
      <c r="E3" s="2">
        <v>0.8</v>
      </c>
      <c r="F3" s="1">
        <v>0.4</v>
      </c>
      <c r="G3" s="2">
        <v>60000</v>
      </c>
    </row>
    <row r="4" spans="1:12" x14ac:dyDescent="0.3">
      <c r="A4" s="1" t="s">
        <v>6</v>
      </c>
      <c r="B4" s="1" t="s">
        <v>8</v>
      </c>
      <c r="C4" s="1" t="s">
        <v>8</v>
      </c>
      <c r="D4" s="1" t="s">
        <v>6</v>
      </c>
      <c r="E4" s="1" t="s">
        <v>7</v>
      </c>
      <c r="F4" s="1" t="s">
        <v>4</v>
      </c>
      <c r="G4" s="1" t="s">
        <v>8</v>
      </c>
      <c r="H4" s="1" t="s">
        <v>50</v>
      </c>
      <c r="I4" s="1" t="s">
        <v>51</v>
      </c>
      <c r="J4" s="1" t="s">
        <v>84</v>
      </c>
      <c r="K4" s="1" t="s">
        <v>50</v>
      </c>
      <c r="L4" s="1" t="s">
        <v>51</v>
      </c>
    </row>
    <row r="5" spans="1:12" x14ac:dyDescent="0.3">
      <c r="A5" s="3" t="s">
        <v>85</v>
      </c>
      <c r="E5" s="2">
        <v>0.3</v>
      </c>
      <c r="F5" s="4">
        <v>0.2229333</v>
      </c>
      <c r="G5" s="9">
        <v>-9.1133169079999998</v>
      </c>
      <c r="H5" s="4">
        <v>-9.4936791940000003</v>
      </c>
      <c r="I5" s="4">
        <v>-8.7365364799999998</v>
      </c>
    </row>
    <row r="6" spans="1:12" x14ac:dyDescent="0.3">
      <c r="A6" s="3" t="s">
        <v>86</v>
      </c>
      <c r="E6" s="2">
        <v>0.3</v>
      </c>
      <c r="F6" s="4">
        <v>0.2372833</v>
      </c>
      <c r="G6" s="9">
        <v>-9.2384388410000007</v>
      </c>
      <c r="H6" s="4">
        <v>-9.7162406929999996</v>
      </c>
      <c r="I6" s="4">
        <v>-8.7600419899999995</v>
      </c>
    </row>
    <row r="7" spans="1:12" x14ac:dyDescent="0.3">
      <c r="A7" s="3" t="s">
        <v>9</v>
      </c>
      <c r="B7" s="4"/>
      <c r="C7" s="4">
        <v>0.75141608868392118</v>
      </c>
      <c r="E7" s="2">
        <v>0.2</v>
      </c>
      <c r="F7" s="4">
        <v>0.40683330000000001</v>
      </c>
      <c r="G7" s="9">
        <v>0.36966856199999998</v>
      </c>
      <c r="H7" s="4">
        <v>4.9044329999999997E-2</v>
      </c>
      <c r="I7" s="4">
        <v>0.69319375999999999</v>
      </c>
      <c r="J7" s="6">
        <f>EXP(G7)</f>
        <v>1.4472548599069799</v>
      </c>
      <c r="K7" s="3">
        <f>EXP(H7)</f>
        <v>1.0502669080401115</v>
      </c>
      <c r="L7" s="3">
        <f>EXP(I7)</f>
        <v>2.0000931610497874</v>
      </c>
    </row>
    <row r="8" spans="1:12" x14ac:dyDescent="0.3">
      <c r="A8" s="3" t="s">
        <v>10</v>
      </c>
      <c r="B8" s="4"/>
      <c r="C8" s="4">
        <v>-0.61618613942381695</v>
      </c>
      <c r="E8" s="2">
        <v>0.2</v>
      </c>
      <c r="F8" s="4">
        <v>0.43118329999999999</v>
      </c>
      <c r="G8" s="4">
        <v>-0.32581802199999998</v>
      </c>
      <c r="H8" s="4">
        <v>-0.65651547799999999</v>
      </c>
      <c r="I8" s="4">
        <v>4.2090160000000001E-2</v>
      </c>
      <c r="J8" s="3">
        <f t="shared" ref="J8:J22" si="0">EXP(G8)</f>
        <v>0.72193655204848683</v>
      </c>
      <c r="K8" s="3">
        <f t="shared" ref="K8:K22" si="1">EXP(H8)</f>
        <v>0.51865545576214001</v>
      </c>
      <c r="L8" s="3">
        <f t="shared" ref="L8:L22" si="2">EXP(I8)</f>
        <v>1.0429885103558485</v>
      </c>
    </row>
    <row r="9" spans="1:12" x14ac:dyDescent="0.3">
      <c r="A9" s="3" t="s">
        <v>11</v>
      </c>
      <c r="B9" s="4"/>
      <c r="C9" s="4">
        <v>0.59332684527773438</v>
      </c>
      <c r="E9" s="2">
        <v>0.2</v>
      </c>
      <c r="F9" s="4">
        <v>0.3118667</v>
      </c>
      <c r="G9" s="9">
        <v>0.31442509699999999</v>
      </c>
      <c r="H9" s="4">
        <v>0.14610246900000001</v>
      </c>
      <c r="I9" s="4">
        <v>0.47789267000000002</v>
      </c>
      <c r="J9" s="6">
        <f t="shared" si="0"/>
        <v>1.3694717711695337</v>
      </c>
      <c r="K9" s="3">
        <f t="shared" si="1"/>
        <v>1.157314770862417</v>
      </c>
      <c r="L9" s="3">
        <f t="shared" si="2"/>
        <v>1.6126723859673306</v>
      </c>
    </row>
    <row r="10" spans="1:12" x14ac:dyDescent="0.3">
      <c r="A10" s="3" t="s">
        <v>12</v>
      </c>
      <c r="B10" s="4"/>
      <c r="C10" s="4">
        <v>1.235471471385307</v>
      </c>
      <c r="E10" s="2">
        <v>0.2</v>
      </c>
      <c r="F10" s="4">
        <v>0.46949999999999997</v>
      </c>
      <c r="G10" s="9">
        <v>0.57678525199999997</v>
      </c>
      <c r="H10" s="4">
        <v>0.23680594599999999</v>
      </c>
      <c r="I10" s="4">
        <v>0.90937612000000001</v>
      </c>
      <c r="J10" s="6">
        <f t="shared" si="0"/>
        <v>1.780305986395786</v>
      </c>
      <c r="K10" s="3">
        <f t="shared" si="1"/>
        <v>1.2671951896190579</v>
      </c>
      <c r="L10" s="3">
        <f t="shared" si="2"/>
        <v>2.4827730976239364</v>
      </c>
    </row>
    <row r="11" spans="1:12" x14ac:dyDescent="0.3">
      <c r="A11" s="3" t="s">
        <v>13</v>
      </c>
      <c r="B11" s="4"/>
      <c r="C11" s="4">
        <v>1.1724821372345651</v>
      </c>
      <c r="E11" s="2">
        <v>0.2</v>
      </c>
      <c r="F11" s="4">
        <v>0.45163330000000002</v>
      </c>
      <c r="G11" s="9">
        <v>0.51573601400000002</v>
      </c>
      <c r="H11" s="4">
        <v>0.16072689400000001</v>
      </c>
      <c r="I11" s="4">
        <v>0.86923234999999999</v>
      </c>
      <c r="J11" s="6">
        <f t="shared" si="0"/>
        <v>1.6748707765959145</v>
      </c>
      <c r="K11" s="3">
        <f t="shared" si="1"/>
        <v>1.1743641991048386</v>
      </c>
      <c r="L11" s="3">
        <f t="shared" si="2"/>
        <v>2.3850792445148419</v>
      </c>
    </row>
    <row r="12" spans="1:12" x14ac:dyDescent="0.3">
      <c r="A12" s="3" t="s">
        <v>14</v>
      </c>
      <c r="B12" s="4"/>
      <c r="C12" s="4">
        <v>1.1631508098056809</v>
      </c>
      <c r="E12" s="2">
        <v>0.2</v>
      </c>
      <c r="F12" s="4">
        <v>0.51465000000000005</v>
      </c>
      <c r="G12" s="9">
        <v>0.63735774199999995</v>
      </c>
      <c r="H12" s="4">
        <v>0.28710798500000001</v>
      </c>
      <c r="I12" s="4">
        <v>1.00634259</v>
      </c>
      <c r="J12" s="6">
        <f t="shared" si="0"/>
        <v>1.8914765018694339</v>
      </c>
      <c r="K12" s="3">
        <f t="shared" si="1"/>
        <v>1.3325681030731873</v>
      </c>
      <c r="L12" s="3">
        <f t="shared" si="2"/>
        <v>2.7355775675104974</v>
      </c>
    </row>
    <row r="13" spans="1:12" x14ac:dyDescent="0.3">
      <c r="A13" s="3" t="s">
        <v>15</v>
      </c>
      <c r="B13" s="4"/>
      <c r="C13" s="4">
        <v>9.950330853168092E-3</v>
      </c>
      <c r="E13" s="2">
        <v>0.2</v>
      </c>
      <c r="F13" s="4">
        <v>0.3307833</v>
      </c>
      <c r="G13" s="4">
        <v>-7.8585440000000003E-3</v>
      </c>
      <c r="H13" s="4">
        <v>-0.17756808399999999</v>
      </c>
      <c r="I13" s="4">
        <v>0.14358046999999999</v>
      </c>
      <c r="J13" s="3">
        <f t="shared" si="0"/>
        <v>0.99217225362925388</v>
      </c>
      <c r="K13" s="3">
        <f t="shared" si="1"/>
        <v>0.83730399039019565</v>
      </c>
      <c r="L13" s="3">
        <f t="shared" si="2"/>
        <v>1.1543997016135847</v>
      </c>
    </row>
    <row r="14" spans="1:12" x14ac:dyDescent="0.3">
      <c r="A14" s="3" t="s">
        <v>16</v>
      </c>
      <c r="B14" s="4"/>
      <c r="C14" s="4">
        <v>0.68309684470644383</v>
      </c>
      <c r="E14" s="2">
        <v>0.2</v>
      </c>
      <c r="F14" s="4">
        <v>0.34748329999999999</v>
      </c>
      <c r="G14" s="9">
        <v>0.430597018</v>
      </c>
      <c r="H14" s="4">
        <v>0.25763171899999998</v>
      </c>
      <c r="I14" s="4">
        <v>0.60090195000000002</v>
      </c>
      <c r="J14" s="6">
        <f t="shared" si="0"/>
        <v>1.5381755679777316</v>
      </c>
      <c r="K14" s="3">
        <f t="shared" si="1"/>
        <v>1.2938622259951678</v>
      </c>
      <c r="L14" s="3">
        <f t="shared" si="2"/>
        <v>1.8237630018247981</v>
      </c>
    </row>
    <row r="15" spans="1:12" x14ac:dyDescent="0.3">
      <c r="A15" s="3" t="s">
        <v>17</v>
      </c>
      <c r="B15" s="4">
        <v>0.40475</v>
      </c>
      <c r="C15" s="4">
        <v>0.74668794748797507</v>
      </c>
      <c r="E15" s="2">
        <v>0.25</v>
      </c>
      <c r="F15" s="4">
        <v>0.35168329999999998</v>
      </c>
      <c r="G15" s="9">
        <v>0.51668383399999995</v>
      </c>
      <c r="H15" s="4">
        <v>0.121830099</v>
      </c>
      <c r="I15" s="4">
        <v>0.91480733000000003</v>
      </c>
      <c r="J15" s="6">
        <f t="shared" si="0"/>
        <v>1.6764590051738926</v>
      </c>
      <c r="K15" s="3">
        <f t="shared" si="1"/>
        <v>1.1295621717336872</v>
      </c>
      <c r="L15" s="3">
        <f t="shared" si="2"/>
        <v>2.4962942445564344</v>
      </c>
    </row>
    <row r="16" spans="1:12" x14ac:dyDescent="0.3">
      <c r="A16" s="3" t="s">
        <v>18</v>
      </c>
      <c r="B16" s="4">
        <v>-0.11538</v>
      </c>
      <c r="C16" s="4">
        <v>-0.26136476413440751</v>
      </c>
      <c r="E16" s="2">
        <v>0.25</v>
      </c>
      <c r="F16" s="4">
        <v>0.37019999999999997</v>
      </c>
      <c r="G16" s="4">
        <v>-0.24309125400000001</v>
      </c>
      <c r="H16" s="4">
        <v>-0.62196638400000004</v>
      </c>
      <c r="I16" s="4">
        <v>0.13252773000000001</v>
      </c>
      <c r="J16" s="3">
        <f t="shared" si="0"/>
        <v>0.78419994912416857</v>
      </c>
      <c r="K16" s="3">
        <f t="shared" si="1"/>
        <v>0.53688767160408057</v>
      </c>
      <c r="L16" s="3">
        <f t="shared" si="2"/>
        <v>1.1417106752872537</v>
      </c>
    </row>
    <row r="17" spans="1:12" x14ac:dyDescent="0.3">
      <c r="A17" s="3" t="s">
        <v>19</v>
      </c>
      <c r="B17" s="4">
        <v>0.33794000000000002</v>
      </c>
      <c r="C17" s="4">
        <v>0.52472852893498212</v>
      </c>
      <c r="E17" s="2">
        <v>0.25</v>
      </c>
      <c r="F17" s="4">
        <v>0.2682833</v>
      </c>
      <c r="G17" s="9">
        <v>0.38349958200000001</v>
      </c>
      <c r="H17" s="4">
        <v>0.176062676</v>
      </c>
      <c r="I17" s="4">
        <v>0.57178845</v>
      </c>
      <c r="J17" s="6">
        <f t="shared" si="0"/>
        <v>1.4674109390708454</v>
      </c>
      <c r="K17" s="3">
        <f t="shared" si="1"/>
        <v>1.1925127982405983</v>
      </c>
      <c r="L17" s="3">
        <f t="shared" si="2"/>
        <v>1.7714323382768042</v>
      </c>
    </row>
    <row r="18" spans="1:12" x14ac:dyDescent="0.3">
      <c r="A18" s="3" t="s">
        <v>20</v>
      </c>
      <c r="B18" s="4">
        <v>0.62909000000000004</v>
      </c>
      <c r="C18" s="4">
        <v>1.0367368849500223</v>
      </c>
      <c r="E18" s="2">
        <v>0.25</v>
      </c>
      <c r="F18" s="4">
        <v>0.41065000000000002</v>
      </c>
      <c r="G18" s="9">
        <v>0.792713271</v>
      </c>
      <c r="H18" s="4">
        <v>0.42164789899999999</v>
      </c>
      <c r="I18" s="4">
        <v>1.2149234799999999</v>
      </c>
      <c r="J18" s="6">
        <f t="shared" si="0"/>
        <v>2.2093829557465741</v>
      </c>
      <c r="K18" s="3">
        <f t="shared" si="1"/>
        <v>1.524471662177189</v>
      </c>
      <c r="L18" s="3">
        <f t="shared" si="2"/>
        <v>3.370036179286612</v>
      </c>
    </row>
    <row r="19" spans="1:12" x14ac:dyDescent="0.3">
      <c r="A19" s="3" t="s">
        <v>21</v>
      </c>
      <c r="B19" s="4">
        <v>0.49114999999999998</v>
      </c>
      <c r="C19" s="4">
        <v>0.68309684470644383</v>
      </c>
      <c r="E19" s="2">
        <v>0.25</v>
      </c>
      <c r="F19" s="4">
        <v>0.39711669999999999</v>
      </c>
      <c r="G19" s="9">
        <v>0.39296484399999998</v>
      </c>
      <c r="H19" s="4">
        <v>3.4030240000000002E-3</v>
      </c>
      <c r="I19" s="4">
        <v>0.84376266</v>
      </c>
      <c r="J19" s="6">
        <f t="shared" si="0"/>
        <v>1.4813663094998337</v>
      </c>
      <c r="K19" s="3">
        <f t="shared" si="1"/>
        <v>1.003408820859925</v>
      </c>
      <c r="L19" s="3">
        <f t="shared" si="2"/>
        <v>2.325099095845347</v>
      </c>
    </row>
    <row r="20" spans="1:12" x14ac:dyDescent="0.3">
      <c r="A20" s="3" t="s">
        <v>22</v>
      </c>
      <c r="B20" s="4">
        <v>0.48962</v>
      </c>
      <c r="C20" s="4">
        <v>0.59883650108870401</v>
      </c>
      <c r="E20" s="2">
        <v>0.25</v>
      </c>
      <c r="F20" s="4">
        <v>0.4867167</v>
      </c>
      <c r="G20" s="4">
        <v>0.46391872699999998</v>
      </c>
      <c r="H20" s="4">
        <v>-1.8442738E-2</v>
      </c>
      <c r="I20" s="4">
        <v>0.87698556999999999</v>
      </c>
      <c r="J20" s="3">
        <f t="shared" si="0"/>
        <v>1.5902937172464311</v>
      </c>
      <c r="K20" s="3">
        <f t="shared" si="1"/>
        <v>0.98172628859305044</v>
      </c>
      <c r="L20" s="3">
        <f t="shared" si="2"/>
        <v>2.4036431606846613</v>
      </c>
    </row>
    <row r="21" spans="1:12" x14ac:dyDescent="0.3">
      <c r="A21" s="3" t="s">
        <v>23</v>
      </c>
      <c r="B21" s="4">
        <v>4.9059999999999999E-2</v>
      </c>
      <c r="C21" s="4">
        <v>4.8790164169432049E-2</v>
      </c>
      <c r="E21" s="2">
        <v>0.25</v>
      </c>
      <c r="F21" s="4">
        <v>0.27703329999999998</v>
      </c>
      <c r="G21" s="4">
        <v>1.9367281E-2</v>
      </c>
      <c r="H21" s="4">
        <v>-0.16561609199999999</v>
      </c>
      <c r="I21" s="4">
        <v>0.20091415000000001</v>
      </c>
      <c r="J21" s="3">
        <f t="shared" si="0"/>
        <v>1.0195560434223343</v>
      </c>
      <c r="K21" s="3">
        <f t="shared" si="1"/>
        <v>0.84737148444416754</v>
      </c>
      <c r="L21" s="3">
        <f t="shared" si="2"/>
        <v>1.2225198139920455</v>
      </c>
    </row>
    <row r="22" spans="1:12" x14ac:dyDescent="0.3">
      <c r="A22" s="3" t="s">
        <v>24</v>
      </c>
      <c r="B22" s="4">
        <v>0.14956</v>
      </c>
      <c r="C22" s="4">
        <v>0.22314355131420976</v>
      </c>
      <c r="E22" s="2">
        <v>0.25</v>
      </c>
      <c r="F22" s="4">
        <v>0.28753329999999999</v>
      </c>
      <c r="G22" s="9">
        <v>0.20603118600000001</v>
      </c>
      <c r="H22" s="4">
        <v>1.6694978999999999E-2</v>
      </c>
      <c r="I22" s="4">
        <v>0.39139548000000002</v>
      </c>
      <c r="J22" s="6">
        <f t="shared" si="0"/>
        <v>1.2287915244902601</v>
      </c>
      <c r="K22" s="3">
        <f t="shared" si="1"/>
        <v>1.016835118953556</v>
      </c>
      <c r="L22" s="3">
        <f t="shared" si="2"/>
        <v>1.4790433298200059</v>
      </c>
    </row>
    <row r="23" spans="1:12" x14ac:dyDescent="0.3">
      <c r="A23" s="3" t="s">
        <v>25</v>
      </c>
      <c r="B23" s="4"/>
      <c r="C23" s="4">
        <v>0.85</v>
      </c>
      <c r="E23" s="2">
        <v>0.25</v>
      </c>
      <c r="F23" s="4">
        <v>0.50255000000000005</v>
      </c>
      <c r="G23" s="4">
        <v>-0.35147483099999999</v>
      </c>
      <c r="H23" s="4">
        <v>-1.2771381550000001</v>
      </c>
      <c r="I23" s="4">
        <v>0.40687642000000002</v>
      </c>
    </row>
    <row r="24" spans="1:12" x14ac:dyDescent="0.3">
      <c r="A24" s="3" t="s">
        <v>90</v>
      </c>
      <c r="B24" s="4"/>
      <c r="C24" s="4"/>
      <c r="E24" s="2">
        <v>0.25</v>
      </c>
      <c r="F24" s="4">
        <v>0.5665</v>
      </c>
      <c r="G24" s="4">
        <v>0.28314560700000002</v>
      </c>
      <c r="H24" s="4">
        <v>-0.35136117</v>
      </c>
      <c r="I24" s="4">
        <v>0.87714307999999996</v>
      </c>
      <c r="J24" s="3">
        <f>EXP(G24)</f>
        <v>1.3272984116873794</v>
      </c>
      <c r="K24" s="3">
        <f t="shared" ref="K24:L24" si="3">EXP(H24)</f>
        <v>0.70372954195286075</v>
      </c>
      <c r="L24" s="3">
        <f t="shared" si="3"/>
        <v>2.4040217883369386</v>
      </c>
    </row>
    <row r="25" spans="1:12" x14ac:dyDescent="0.3">
      <c r="A25" s="3" t="s">
        <v>26</v>
      </c>
      <c r="B25" s="4"/>
      <c r="C25" s="4">
        <v>1.19</v>
      </c>
      <c r="D25">
        <v>127</v>
      </c>
      <c r="E25" s="2">
        <v>0.08</v>
      </c>
      <c r="F25" s="4">
        <v>0.32988329999999999</v>
      </c>
      <c r="G25" s="4">
        <v>0.212402016</v>
      </c>
      <c r="H25" s="4">
        <v>3.8530834999999999E-2</v>
      </c>
      <c r="I25" s="4">
        <v>0.50663773000000001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6A0-3527-4FB6-BABF-431AB24AA4A9}">
  <dimension ref="A1:I48"/>
  <sheetViews>
    <sheetView tabSelected="1" topLeftCell="A2" zoomScale="170" zoomScaleNormal="170" workbookViewId="0">
      <selection activeCell="G28" sqref="G28"/>
    </sheetView>
  </sheetViews>
  <sheetFormatPr defaultRowHeight="14.4" x14ac:dyDescent="0.3"/>
  <cols>
    <col min="1" max="1" width="11.5546875" bestFit="1" customWidth="1"/>
  </cols>
  <sheetData>
    <row r="1" spans="1:9" x14ac:dyDescent="0.3">
      <c r="A1" s="10" t="s">
        <v>49</v>
      </c>
      <c r="B1" s="10"/>
      <c r="C1" s="10"/>
      <c r="D1" s="10"/>
    </row>
    <row r="2" spans="1:9" x14ac:dyDescent="0.3">
      <c r="A2" s="8" t="s">
        <v>2</v>
      </c>
      <c r="B2" t="s">
        <v>3</v>
      </c>
      <c r="C2" t="s">
        <v>4</v>
      </c>
      <c r="D2" t="s">
        <v>5</v>
      </c>
    </row>
    <row r="3" spans="1:9" x14ac:dyDescent="0.3">
      <c r="A3" s="7">
        <v>428</v>
      </c>
      <c r="B3" s="2">
        <v>1.2</v>
      </c>
      <c r="C3" s="1" t="s">
        <v>89</v>
      </c>
      <c r="D3" s="2">
        <v>60000</v>
      </c>
    </row>
    <row r="4" spans="1:9" x14ac:dyDescent="0.3">
      <c r="A4" t="s">
        <v>6</v>
      </c>
      <c r="B4" t="s">
        <v>7</v>
      </c>
      <c r="C4" t="s">
        <v>4</v>
      </c>
      <c r="D4" t="s">
        <v>8</v>
      </c>
      <c r="E4" s="1" t="s">
        <v>50</v>
      </c>
      <c r="F4" s="1" t="s">
        <v>51</v>
      </c>
      <c r="G4" s="1" t="s">
        <v>84</v>
      </c>
      <c r="H4" s="1" t="s">
        <v>50</v>
      </c>
      <c r="I4" s="1" t="s">
        <v>51</v>
      </c>
    </row>
    <row r="5" spans="1:9" x14ac:dyDescent="0.3">
      <c r="A5" s="3" t="s">
        <v>85</v>
      </c>
      <c r="B5" s="2">
        <v>0.3</v>
      </c>
      <c r="C5" s="4">
        <v>0.21598333</v>
      </c>
      <c r="D5" s="9">
        <v>-9.08779264</v>
      </c>
      <c r="E5" s="4">
        <v>-9.4790709999999994</v>
      </c>
      <c r="F5" s="4">
        <v>-8.7230072300000003</v>
      </c>
    </row>
    <row r="6" spans="1:9" x14ac:dyDescent="0.3">
      <c r="A6" s="3" t="s">
        <v>86</v>
      </c>
      <c r="B6" s="2">
        <v>0.4</v>
      </c>
      <c r="C6" s="4">
        <v>0.17046666999999999</v>
      </c>
      <c r="D6" s="9">
        <v>-9.2160451499999994</v>
      </c>
      <c r="E6" s="4">
        <v>-9.7217269999999996</v>
      </c>
      <c r="F6" s="4">
        <v>-8.7392100900000003</v>
      </c>
    </row>
    <row r="7" spans="1:9" x14ac:dyDescent="0.3">
      <c r="A7" s="3" t="s">
        <v>87</v>
      </c>
      <c r="B7" s="2">
        <v>0.4</v>
      </c>
      <c r="C7" s="4">
        <v>0.3553</v>
      </c>
      <c r="D7" s="9">
        <v>-16.339244690000001</v>
      </c>
      <c r="E7" s="4">
        <v>-20.716919999999998</v>
      </c>
      <c r="F7" s="4">
        <v>-11.24054458</v>
      </c>
    </row>
    <row r="8" spans="1:9" x14ac:dyDescent="0.3">
      <c r="A8" s="3" t="s">
        <v>88</v>
      </c>
      <c r="B8" s="2">
        <v>0.4</v>
      </c>
      <c r="C8" s="4">
        <v>0.47523333000000001</v>
      </c>
      <c r="D8" s="9">
        <v>-10.77257363</v>
      </c>
      <c r="E8" s="4">
        <v>-11.801069999999999</v>
      </c>
      <c r="F8" s="4">
        <v>-9.82095202</v>
      </c>
    </row>
    <row r="9" spans="1:9" x14ac:dyDescent="0.3">
      <c r="A9" s="3" t="s">
        <v>9</v>
      </c>
      <c r="B9" s="2">
        <v>0.08</v>
      </c>
      <c r="C9" s="4">
        <v>0.67558333000000004</v>
      </c>
      <c r="D9" s="4">
        <v>0.34984524</v>
      </c>
      <c r="E9" s="4">
        <v>-1.053474E-3</v>
      </c>
      <c r="F9" s="4">
        <v>0.66113449000000002</v>
      </c>
      <c r="G9" s="3">
        <f>EXP(D9)</f>
        <v>1.4188479506923608</v>
      </c>
      <c r="H9" s="3">
        <f>EXP(E9)</f>
        <v>0.99894708070892679</v>
      </c>
      <c r="I9" s="3">
        <f>EXP(F9)</f>
        <v>1.9369885825326982</v>
      </c>
    </row>
    <row r="10" spans="1:9" x14ac:dyDescent="0.3">
      <c r="A10" s="3" t="s">
        <v>10</v>
      </c>
      <c r="B10" s="2">
        <v>0.08</v>
      </c>
      <c r="C10" s="4">
        <v>0.69520000000000004</v>
      </c>
      <c r="D10" s="4">
        <v>-0.34909188000000002</v>
      </c>
      <c r="E10" s="4">
        <v>-0.74211660000000002</v>
      </c>
      <c r="F10" s="4">
        <v>1.16407E-2</v>
      </c>
      <c r="G10" s="3">
        <f t="shared" ref="G10:G40" si="0">EXP(D10)</f>
        <v>0.70532832172649529</v>
      </c>
      <c r="H10" s="3">
        <f t="shared" ref="H10:H40" si="1">EXP(E10)</f>
        <v>0.47610512418792544</v>
      </c>
      <c r="I10" s="3">
        <f t="shared" ref="I10:I40" si="2">EXP(F10)</f>
        <v>1.0117087166123548</v>
      </c>
    </row>
    <row r="11" spans="1:9" x14ac:dyDescent="0.3">
      <c r="A11" s="3" t="s">
        <v>11</v>
      </c>
      <c r="B11" s="2">
        <v>0.08</v>
      </c>
      <c r="C11" s="4">
        <v>0.57481667000000003</v>
      </c>
      <c r="D11" s="9">
        <v>0.30872946000000001</v>
      </c>
      <c r="E11" s="4">
        <v>0.13688610000000001</v>
      </c>
      <c r="F11" s="4">
        <v>0.46949923999999998</v>
      </c>
      <c r="G11" s="6">
        <f t="shared" si="0"/>
        <v>1.3616939279911719</v>
      </c>
      <c r="H11" s="3">
        <f t="shared" si="1"/>
        <v>1.1466975322330204</v>
      </c>
      <c r="I11" s="3">
        <f t="shared" si="2"/>
        <v>1.5991931806994175</v>
      </c>
    </row>
    <row r="12" spans="1:9" x14ac:dyDescent="0.3">
      <c r="A12" s="3" t="s">
        <v>12</v>
      </c>
      <c r="B12" s="2">
        <v>0.08</v>
      </c>
      <c r="C12" s="4">
        <v>0.73216667000000002</v>
      </c>
      <c r="D12" s="9">
        <v>0.58100638000000004</v>
      </c>
      <c r="E12" s="4">
        <v>0.25192039999999999</v>
      </c>
      <c r="F12" s="4">
        <v>0.93809233000000003</v>
      </c>
      <c r="G12" s="6">
        <f t="shared" si="0"/>
        <v>1.7878367688599854</v>
      </c>
      <c r="H12" s="3">
        <f t="shared" si="1"/>
        <v>1.2864936283162036</v>
      </c>
      <c r="I12" s="3">
        <f t="shared" si="2"/>
        <v>2.5551024737646792</v>
      </c>
    </row>
    <row r="13" spans="1:9" x14ac:dyDescent="0.3">
      <c r="A13" s="3" t="s">
        <v>13</v>
      </c>
      <c r="B13" s="2">
        <v>0.08</v>
      </c>
      <c r="C13" s="4">
        <v>0.71391667000000003</v>
      </c>
      <c r="D13" s="9">
        <v>0.49606264999999999</v>
      </c>
      <c r="E13" s="4">
        <v>0.15537970000000001</v>
      </c>
      <c r="F13" s="4">
        <v>0.85301349999999998</v>
      </c>
      <c r="G13" s="6">
        <f t="shared" si="0"/>
        <v>1.6422424410847873</v>
      </c>
      <c r="H13" s="3">
        <f t="shared" si="1"/>
        <v>1.1681014050154555</v>
      </c>
      <c r="I13" s="3">
        <f t="shared" si="2"/>
        <v>2.3467080117732304</v>
      </c>
    </row>
    <row r="14" spans="1:9" x14ac:dyDescent="0.3">
      <c r="A14" s="3" t="s">
        <v>14</v>
      </c>
      <c r="B14" s="2">
        <v>0.08</v>
      </c>
      <c r="C14" s="4">
        <v>0.76033333000000003</v>
      </c>
      <c r="D14" s="9">
        <v>0.61926800999999998</v>
      </c>
      <c r="E14" s="4">
        <v>0.26602749999999997</v>
      </c>
      <c r="F14" s="4">
        <v>0.95969766000000001</v>
      </c>
      <c r="G14" s="6">
        <f t="shared" si="0"/>
        <v>1.8575678230030213</v>
      </c>
      <c r="H14" s="3">
        <f t="shared" si="1"/>
        <v>1.3047709393943991</v>
      </c>
      <c r="I14" s="3">
        <f t="shared" si="2"/>
        <v>2.6109069724662168</v>
      </c>
    </row>
    <row r="15" spans="1:9" x14ac:dyDescent="0.3">
      <c r="A15" s="3" t="s">
        <v>15</v>
      </c>
      <c r="B15" s="2">
        <v>0.08</v>
      </c>
      <c r="C15" s="4">
        <v>0.60509999999999997</v>
      </c>
      <c r="D15" s="4">
        <v>-3.3679290000000001E-2</v>
      </c>
      <c r="E15" s="4">
        <v>-0.20648050000000001</v>
      </c>
      <c r="F15" s="4">
        <v>0.13402051000000001</v>
      </c>
      <c r="G15" s="3">
        <f t="shared" si="0"/>
        <v>0.96688154349838307</v>
      </c>
      <c r="H15" s="3">
        <f t="shared" si="1"/>
        <v>0.81344212342371314</v>
      </c>
      <c r="I15" s="3">
        <f t="shared" si="2"/>
        <v>1.1434162708718694</v>
      </c>
    </row>
    <row r="16" spans="1:9" x14ac:dyDescent="0.3">
      <c r="A16" s="3" t="s">
        <v>16</v>
      </c>
      <c r="B16" s="2">
        <v>0.08</v>
      </c>
      <c r="C16" s="4">
        <v>0.61541667</v>
      </c>
      <c r="D16" s="9">
        <v>0.42962777000000002</v>
      </c>
      <c r="E16" s="4">
        <v>0.25737280000000001</v>
      </c>
      <c r="F16" s="4">
        <v>0.59888562000000001</v>
      </c>
      <c r="G16" s="6">
        <f t="shared" si="0"/>
        <v>1.5366854166645694</v>
      </c>
      <c r="H16" s="3">
        <f t="shared" si="1"/>
        <v>1.2935272638473787</v>
      </c>
      <c r="I16" s="3">
        <f t="shared" si="2"/>
        <v>1.820089398614122</v>
      </c>
    </row>
    <row r="17" spans="1:9" x14ac:dyDescent="0.3">
      <c r="A17" s="3" t="s">
        <v>17</v>
      </c>
      <c r="B17" s="2">
        <v>0.5</v>
      </c>
      <c r="C17" s="4">
        <v>0.17351667000000001</v>
      </c>
      <c r="D17" s="9">
        <v>0.50001024999999999</v>
      </c>
      <c r="E17" s="4">
        <v>0.12567200000000001</v>
      </c>
      <c r="F17" s="4">
        <v>0.88650611999999995</v>
      </c>
      <c r="G17" s="6">
        <f t="shared" si="0"/>
        <v>1.6487381701797625</v>
      </c>
      <c r="H17" s="3">
        <f t="shared" si="1"/>
        <v>1.133910184740464</v>
      </c>
      <c r="I17" s="3">
        <f t="shared" si="2"/>
        <v>2.4266364462632657</v>
      </c>
    </row>
    <row r="18" spans="1:9" x14ac:dyDescent="0.3">
      <c r="A18" s="3" t="s">
        <v>18</v>
      </c>
      <c r="B18" s="2">
        <v>0.5</v>
      </c>
      <c r="C18" s="4">
        <v>0.18870000000000001</v>
      </c>
      <c r="D18" s="4">
        <v>-0.27857461</v>
      </c>
      <c r="E18" s="4">
        <v>-0.64308620000000005</v>
      </c>
      <c r="F18" s="4">
        <v>0.12257926</v>
      </c>
      <c r="G18" s="3">
        <f t="shared" si="0"/>
        <v>0.75686179618464711</v>
      </c>
      <c r="H18" s="3">
        <f t="shared" si="1"/>
        <v>0.52566760271540924</v>
      </c>
      <c r="I18" s="3">
        <f t="shared" si="2"/>
        <v>1.1304087127179776</v>
      </c>
    </row>
    <row r="19" spans="1:9" x14ac:dyDescent="0.3">
      <c r="A19" s="3" t="s">
        <v>19</v>
      </c>
      <c r="B19" s="2">
        <v>0.5</v>
      </c>
      <c r="C19" s="4">
        <v>0.13923332999999999</v>
      </c>
      <c r="D19" s="9">
        <v>0.36477546999999999</v>
      </c>
      <c r="E19" s="4">
        <v>0.1627092</v>
      </c>
      <c r="F19" s="4">
        <v>0.54744011000000004</v>
      </c>
      <c r="G19" s="6">
        <f t="shared" si="0"/>
        <v>1.4401906058470855</v>
      </c>
      <c r="H19" s="3">
        <f t="shared" si="1"/>
        <v>1.1766944571821238</v>
      </c>
      <c r="I19" s="3">
        <f t="shared" si="2"/>
        <v>1.7288217549920999</v>
      </c>
    </row>
    <row r="20" spans="1:9" x14ac:dyDescent="0.3">
      <c r="A20" s="3" t="s">
        <v>20</v>
      </c>
      <c r="B20" s="2">
        <v>0.5</v>
      </c>
      <c r="C20" s="4">
        <v>0.22595000000000001</v>
      </c>
      <c r="D20" s="9">
        <v>0.80299414000000002</v>
      </c>
      <c r="E20" s="4">
        <v>0.45911760000000001</v>
      </c>
      <c r="F20" s="4">
        <v>1.18694743</v>
      </c>
      <c r="G20" s="6">
        <f t="shared" si="0"/>
        <v>2.2322144954193033</v>
      </c>
      <c r="H20" s="3">
        <f t="shared" si="1"/>
        <v>1.5826768146323429</v>
      </c>
      <c r="I20" s="3">
        <f t="shared" si="2"/>
        <v>3.2770624611437094</v>
      </c>
    </row>
    <row r="21" spans="1:9" x14ac:dyDescent="0.3">
      <c r="A21" s="3" t="s">
        <v>21</v>
      </c>
      <c r="B21" s="2">
        <v>0.5</v>
      </c>
      <c r="C21" s="4">
        <v>0.20321666999999999</v>
      </c>
      <c r="D21" s="9">
        <v>0.40488523999999998</v>
      </c>
      <c r="E21" s="4">
        <v>3.4300280000000002E-2</v>
      </c>
      <c r="F21" s="4">
        <v>0.82724164</v>
      </c>
      <c r="G21" s="6">
        <f t="shared" si="0"/>
        <v>1.4991304499742828</v>
      </c>
      <c r="H21" s="3">
        <f t="shared" si="1"/>
        <v>1.0348953184417482</v>
      </c>
      <c r="I21" s="3">
        <f t="shared" si="2"/>
        <v>2.287001657982648</v>
      </c>
    </row>
    <row r="22" spans="1:9" x14ac:dyDescent="0.3">
      <c r="A22" s="3" t="s">
        <v>22</v>
      </c>
      <c r="B22" s="2">
        <v>0.5</v>
      </c>
      <c r="C22" s="4">
        <v>0.27984999999999999</v>
      </c>
      <c r="D22" s="4">
        <v>0.41230842000000001</v>
      </c>
      <c r="E22" s="4">
        <v>-4.0774049999999999E-2</v>
      </c>
      <c r="F22" s="4">
        <v>0.83298795000000003</v>
      </c>
      <c r="G22" s="3">
        <f t="shared" si="0"/>
        <v>1.5103001712828927</v>
      </c>
      <c r="H22" s="3">
        <f t="shared" si="1"/>
        <v>0.96004602784282755</v>
      </c>
      <c r="I22" s="3">
        <f t="shared" si="2"/>
        <v>2.3001813093952106</v>
      </c>
    </row>
    <row r="23" spans="1:9" x14ac:dyDescent="0.3">
      <c r="A23" s="3" t="s">
        <v>23</v>
      </c>
      <c r="B23" s="2">
        <v>0.5</v>
      </c>
      <c r="C23" s="4">
        <v>0.14361667</v>
      </c>
      <c r="D23" s="4">
        <v>-2.0989500000000001E-2</v>
      </c>
      <c r="E23" s="4">
        <v>-0.2008383</v>
      </c>
      <c r="F23" s="4">
        <v>0.16199848999999999</v>
      </c>
      <c r="G23" s="3">
        <f t="shared" si="0"/>
        <v>0.97922924642256715</v>
      </c>
      <c r="H23" s="3">
        <f t="shared" si="1"/>
        <v>0.81804469868755125</v>
      </c>
      <c r="I23" s="3">
        <f t="shared" si="2"/>
        <v>1.1758584657733757</v>
      </c>
    </row>
    <row r="24" spans="1:9" x14ac:dyDescent="0.3">
      <c r="A24" s="3" t="s">
        <v>24</v>
      </c>
      <c r="B24" s="2">
        <v>0.5</v>
      </c>
      <c r="C24" s="4">
        <v>0.12811666999999999</v>
      </c>
      <c r="D24" s="9">
        <v>0.20993281999999999</v>
      </c>
      <c r="E24" s="4">
        <v>3.8760589999999998E-2</v>
      </c>
      <c r="F24" s="4">
        <v>0.39745974000000001</v>
      </c>
      <c r="G24" s="6">
        <f t="shared" si="0"/>
        <v>1.2335951842485016</v>
      </c>
      <c r="H24" s="3">
        <f t="shared" si="1"/>
        <v>1.0395215819946286</v>
      </c>
      <c r="I24" s="3">
        <f t="shared" si="2"/>
        <v>1.488039884275099</v>
      </c>
    </row>
    <row r="25" spans="1:9" x14ac:dyDescent="0.3">
      <c r="A25" s="3" t="s">
        <v>27</v>
      </c>
      <c r="B25" s="2">
        <v>0.5</v>
      </c>
      <c r="C25" s="4">
        <v>0.34193332999999998</v>
      </c>
      <c r="D25" s="4">
        <v>1.7674207500000001</v>
      </c>
      <c r="E25" s="4">
        <v>-0.27281889999999998</v>
      </c>
      <c r="F25" s="4">
        <v>4.4595168100000002</v>
      </c>
      <c r="G25" s="3">
        <f t="shared" si="0"/>
        <v>5.8557304740875713</v>
      </c>
      <c r="H25" s="3">
        <f t="shared" si="1"/>
        <v>0.7612306340143874</v>
      </c>
      <c r="I25" s="3">
        <f t="shared" si="2"/>
        <v>86.445729291413997</v>
      </c>
    </row>
    <row r="26" spans="1:9" x14ac:dyDescent="0.3">
      <c r="A26" s="3" t="s">
        <v>28</v>
      </c>
      <c r="B26" s="2">
        <v>0.5</v>
      </c>
      <c r="C26" s="4">
        <v>0.37968332999999999</v>
      </c>
      <c r="D26" s="9">
        <v>3.24443116</v>
      </c>
      <c r="E26" s="4">
        <v>6.6836259999999995E-2</v>
      </c>
      <c r="F26" s="4">
        <v>6.4664454400000002</v>
      </c>
      <c r="G26" s="6">
        <f t="shared" si="0"/>
        <v>25.647116804085023</v>
      </c>
      <c r="H26" s="3">
        <f t="shared" si="1"/>
        <v>1.0691204060665485</v>
      </c>
      <c r="I26" s="3">
        <f t="shared" si="2"/>
        <v>643.19338931136065</v>
      </c>
    </row>
    <row r="27" spans="1:9" x14ac:dyDescent="0.3">
      <c r="A27" s="3" t="s">
        <v>29</v>
      </c>
      <c r="B27" s="2">
        <v>0.5</v>
      </c>
      <c r="C27" s="4">
        <v>0.51190000000000002</v>
      </c>
      <c r="D27" s="4">
        <v>1.4753173799999999</v>
      </c>
      <c r="E27" s="4">
        <v>-2.4617799999999999E-2</v>
      </c>
      <c r="F27" s="4">
        <v>3.4569749700000001</v>
      </c>
      <c r="G27" s="3">
        <f t="shared" si="0"/>
        <v>4.3724232724340197</v>
      </c>
      <c r="H27" s="3">
        <f t="shared" si="1"/>
        <v>0.97568274672088107</v>
      </c>
      <c r="I27" s="3">
        <f t="shared" si="2"/>
        <v>31.720874635020156</v>
      </c>
    </row>
    <row r="28" spans="1:9" x14ac:dyDescent="0.3">
      <c r="A28" s="3" t="s">
        <v>30</v>
      </c>
      <c r="B28" s="2">
        <v>1</v>
      </c>
      <c r="C28" s="4">
        <v>0.99834999999999996</v>
      </c>
      <c r="D28" s="9">
        <v>-282.27955788000003</v>
      </c>
      <c r="E28" s="4">
        <v>-357.03609999999998</v>
      </c>
      <c r="F28" s="4">
        <v>-221.79856573999999</v>
      </c>
      <c r="G28" s="6">
        <f t="shared" si="0"/>
        <v>2.5559105971624745E-123</v>
      </c>
      <c r="H28" s="3">
        <f t="shared" si="1"/>
        <v>8.7335724986987119E-156</v>
      </c>
      <c r="I28" s="3">
        <f t="shared" si="2"/>
        <v>4.7217914893903467E-97</v>
      </c>
    </row>
    <row r="29" spans="1:9" x14ac:dyDescent="0.3">
      <c r="A29" s="3" t="s">
        <v>31</v>
      </c>
      <c r="B29" s="2">
        <v>0.5</v>
      </c>
      <c r="C29" s="4">
        <v>0.43453333</v>
      </c>
      <c r="D29" s="4">
        <v>-2.7438979300000002</v>
      </c>
      <c r="E29" s="4">
        <v>-5.9999370000000001</v>
      </c>
      <c r="F29" s="4">
        <v>0.3880402</v>
      </c>
      <c r="G29" s="3">
        <f t="shared" si="0"/>
        <v>6.4319146100515062E-2</v>
      </c>
      <c r="H29" s="3">
        <f t="shared" si="1"/>
        <v>2.4789083429726752E-3</v>
      </c>
      <c r="I29" s="3">
        <f t="shared" si="2"/>
        <v>1.4740890414765315</v>
      </c>
    </row>
    <row r="30" spans="1:9" x14ac:dyDescent="0.3">
      <c r="A30" s="3" t="s">
        <v>32</v>
      </c>
      <c r="B30" s="2">
        <v>0.5</v>
      </c>
      <c r="C30" s="4">
        <v>0.76633333000000003</v>
      </c>
      <c r="D30" s="4">
        <v>-0.68777973000000003</v>
      </c>
      <c r="E30" s="4">
        <v>-4.1241130000000004</v>
      </c>
      <c r="F30" s="4">
        <v>2.2501937000000001</v>
      </c>
      <c r="G30" s="3">
        <f t="shared" si="0"/>
        <v>0.50269094056480301</v>
      </c>
      <c r="H30" s="3">
        <f t="shared" si="1"/>
        <v>1.6177837968214214E-2</v>
      </c>
      <c r="I30" s="3">
        <f t="shared" si="2"/>
        <v>9.4895737887899756</v>
      </c>
    </row>
    <row r="31" spans="1:9" x14ac:dyDescent="0.3">
      <c r="A31" s="3" t="s">
        <v>33</v>
      </c>
      <c r="B31" s="2">
        <v>0.5</v>
      </c>
      <c r="C31" s="4">
        <v>0.40911667000000002</v>
      </c>
      <c r="D31" s="4">
        <v>0.14784109000000001</v>
      </c>
      <c r="E31" s="4">
        <v>-1.3992869999999999</v>
      </c>
      <c r="F31" s="4">
        <v>1.7431748600000001</v>
      </c>
      <c r="G31" s="3">
        <f t="shared" si="0"/>
        <v>1.1593286528080722</v>
      </c>
      <c r="H31" s="3">
        <f t="shared" si="1"/>
        <v>0.2467728502729227</v>
      </c>
      <c r="I31" s="3">
        <f t="shared" si="2"/>
        <v>5.7154604346813809</v>
      </c>
    </row>
    <row r="32" spans="1:9" x14ac:dyDescent="0.3">
      <c r="A32" s="3" t="s">
        <v>34</v>
      </c>
      <c r="B32" s="2">
        <v>0.5</v>
      </c>
      <c r="C32" s="4">
        <v>0.189</v>
      </c>
      <c r="D32" s="4">
        <v>-0.84324401000000004</v>
      </c>
      <c r="E32" s="4">
        <v>-1.9564729999999999</v>
      </c>
      <c r="F32" s="4">
        <v>0.36275222000000001</v>
      </c>
      <c r="G32" s="3">
        <f t="shared" si="0"/>
        <v>0.43031231929424651</v>
      </c>
      <c r="H32" s="3">
        <f t="shared" si="1"/>
        <v>0.14135610572285964</v>
      </c>
      <c r="I32" s="3">
        <f t="shared" si="2"/>
        <v>1.4372796859561374</v>
      </c>
    </row>
    <row r="33" spans="1:9" x14ac:dyDescent="0.3">
      <c r="A33" s="3" t="s">
        <v>37</v>
      </c>
      <c r="B33" s="2">
        <v>0.5</v>
      </c>
      <c r="C33" s="4">
        <v>0.56756667000000005</v>
      </c>
      <c r="D33" s="4">
        <v>-0.19732287000000001</v>
      </c>
      <c r="E33" s="4">
        <v>-1.162534</v>
      </c>
      <c r="F33" s="4">
        <v>0.67148797999999998</v>
      </c>
      <c r="G33" s="3">
        <f t="shared" si="0"/>
        <v>0.82092553829079806</v>
      </c>
      <c r="H33" s="3">
        <f t="shared" si="1"/>
        <v>0.31269281252248954</v>
      </c>
      <c r="I33" s="3">
        <f t="shared" si="2"/>
        <v>1.9571473511810034</v>
      </c>
    </row>
    <row r="34" spans="1:9" x14ac:dyDescent="0.3">
      <c r="A34" s="3" t="s">
        <v>38</v>
      </c>
      <c r="B34" s="2">
        <v>0.5</v>
      </c>
      <c r="C34" s="4">
        <v>0.47434999999999999</v>
      </c>
      <c r="D34" s="4">
        <v>0.36406728999999999</v>
      </c>
      <c r="E34" s="4">
        <v>-0.58218919999999996</v>
      </c>
      <c r="F34" s="4">
        <v>1.38237703</v>
      </c>
      <c r="G34" s="3">
        <f t="shared" si="0"/>
        <v>1.4391710527200139</v>
      </c>
      <c r="H34" s="3">
        <f t="shared" si="1"/>
        <v>0.55867397776629668</v>
      </c>
      <c r="I34" s="3">
        <f t="shared" si="2"/>
        <v>3.9843613264503008</v>
      </c>
    </row>
    <row r="35" spans="1:9" x14ac:dyDescent="0.3">
      <c r="A35" s="3" t="s">
        <v>39</v>
      </c>
      <c r="B35" s="2">
        <v>0.5</v>
      </c>
      <c r="C35" s="4">
        <v>0.40428333</v>
      </c>
      <c r="D35" s="4">
        <v>0.35681337000000002</v>
      </c>
      <c r="E35" s="4">
        <v>-7.8725470000000006E-2</v>
      </c>
      <c r="F35" s="4">
        <v>0.81056099000000004</v>
      </c>
      <c r="G35" s="3">
        <f t="shared" si="0"/>
        <v>1.4287691937751386</v>
      </c>
      <c r="H35" s="3">
        <f t="shared" si="1"/>
        <v>0.92429363594966096</v>
      </c>
      <c r="I35" s="3">
        <f t="shared" si="2"/>
        <v>2.2491693943633848</v>
      </c>
    </row>
    <row r="36" spans="1:9" x14ac:dyDescent="0.3">
      <c r="A36" s="3" t="s">
        <v>40</v>
      </c>
      <c r="B36" s="2">
        <v>0.5</v>
      </c>
      <c r="C36" s="4">
        <v>0.77963333000000001</v>
      </c>
      <c r="D36" s="4">
        <v>-0.80253377999999997</v>
      </c>
      <c r="E36" s="4">
        <v>-2.4592860000000001</v>
      </c>
      <c r="F36" s="4">
        <v>0.74333256999999997</v>
      </c>
      <c r="G36" s="3">
        <f t="shared" si="0"/>
        <v>0.44819190451229429</v>
      </c>
      <c r="H36" s="3">
        <f t="shared" si="1"/>
        <v>8.5495973304693912E-2</v>
      </c>
      <c r="I36" s="3">
        <f t="shared" si="2"/>
        <v>2.1029320180054798</v>
      </c>
    </row>
    <row r="37" spans="1:9" x14ac:dyDescent="0.3">
      <c r="A37" s="3" t="s">
        <v>41</v>
      </c>
      <c r="B37" s="2">
        <v>0.5</v>
      </c>
      <c r="C37" s="4">
        <v>0.54849999999999999</v>
      </c>
      <c r="D37" s="4">
        <v>0.82074398999999998</v>
      </c>
      <c r="E37" s="4">
        <v>-7.4387720000000004E-2</v>
      </c>
      <c r="F37" s="4">
        <v>1.7995922799999999</v>
      </c>
      <c r="G37" s="3">
        <f t="shared" si="0"/>
        <v>2.2721896952472043</v>
      </c>
      <c r="H37" s="3">
        <f t="shared" si="1"/>
        <v>0.9283116990452519</v>
      </c>
      <c r="I37" s="3">
        <f t="shared" si="2"/>
        <v>6.0471814049138066</v>
      </c>
    </row>
    <row r="38" spans="1:9" x14ac:dyDescent="0.3">
      <c r="A38" s="3" t="s">
        <v>42</v>
      </c>
      <c r="B38" s="2">
        <v>0.5</v>
      </c>
      <c r="C38" s="4">
        <v>0.69820000000000004</v>
      </c>
      <c r="D38" s="4">
        <v>8.0454789999999998E-2</v>
      </c>
      <c r="E38" s="4">
        <v>-1.2182850000000001</v>
      </c>
      <c r="F38" s="4">
        <v>1.31866671</v>
      </c>
      <c r="G38" s="3">
        <f t="shared" si="0"/>
        <v>1.0837798478477203</v>
      </c>
      <c r="H38" s="3">
        <f t="shared" si="1"/>
        <v>0.29573692107776922</v>
      </c>
      <c r="I38" s="3">
        <f t="shared" si="2"/>
        <v>3.7384336367639146</v>
      </c>
    </row>
    <row r="39" spans="1:9" x14ac:dyDescent="0.3">
      <c r="A39" s="3" t="s">
        <v>43</v>
      </c>
      <c r="B39" s="2">
        <v>0.5</v>
      </c>
      <c r="C39" s="4">
        <v>0.43056666999999998</v>
      </c>
      <c r="D39" s="4">
        <v>-0.41408067999999998</v>
      </c>
      <c r="E39" s="4">
        <v>-0.91215999999999997</v>
      </c>
      <c r="F39" s="4">
        <v>8.3569909999999997E-2</v>
      </c>
      <c r="G39" s="3">
        <f t="shared" si="0"/>
        <v>0.66094762386042083</v>
      </c>
      <c r="H39" s="3">
        <f t="shared" si="1"/>
        <v>0.40165571004251194</v>
      </c>
      <c r="I39" s="3">
        <f t="shared" si="2"/>
        <v>1.0871612160768549</v>
      </c>
    </row>
    <row r="40" spans="1:9" x14ac:dyDescent="0.3">
      <c r="A40" s="3" t="s">
        <v>44</v>
      </c>
      <c r="B40" s="2">
        <v>0.5</v>
      </c>
      <c r="C40" s="4">
        <v>0.42866667000000003</v>
      </c>
      <c r="D40" s="4">
        <v>0.16490916</v>
      </c>
      <c r="E40" s="4">
        <v>-0.32611970000000001</v>
      </c>
      <c r="F40" s="4">
        <v>0.61636194</v>
      </c>
      <c r="G40" s="3">
        <f t="shared" si="0"/>
        <v>1.1792859875064599</v>
      </c>
      <c r="H40" s="3">
        <f t="shared" si="1"/>
        <v>0.72171879252161875</v>
      </c>
      <c r="I40" s="3">
        <f t="shared" si="2"/>
        <v>1.852177437092611</v>
      </c>
    </row>
    <row r="41" spans="1:9" x14ac:dyDescent="0.3">
      <c r="A41" s="3" t="s">
        <v>25</v>
      </c>
      <c r="B41" s="2">
        <v>0.08</v>
      </c>
      <c r="C41" s="4">
        <v>0.78839999999999999</v>
      </c>
      <c r="D41" s="4">
        <v>-1.065033E-2</v>
      </c>
      <c r="E41" s="4">
        <v>-1.152201</v>
      </c>
      <c r="F41" s="4">
        <v>1.4976179199999999</v>
      </c>
    </row>
    <row r="42" spans="1:9" x14ac:dyDescent="0.3">
      <c r="A42" s="3" t="s">
        <v>35</v>
      </c>
      <c r="B42" s="2">
        <v>0.08</v>
      </c>
      <c r="C42" s="4">
        <v>0.36270000000000002</v>
      </c>
      <c r="D42" s="4">
        <v>-9.9394549999999998E-2</v>
      </c>
      <c r="E42" s="4">
        <v>-0.34994740000000002</v>
      </c>
      <c r="F42" s="4">
        <v>9.1328969999999995E-2</v>
      </c>
    </row>
    <row r="43" spans="1:9" x14ac:dyDescent="0.3">
      <c r="A43" s="3" t="s">
        <v>45</v>
      </c>
      <c r="B43" s="2">
        <v>0.08</v>
      </c>
      <c r="C43" s="4">
        <v>0.86796667000000005</v>
      </c>
      <c r="D43" s="4">
        <v>0.19052949</v>
      </c>
      <c r="E43" s="4">
        <v>-2.8273259999999998</v>
      </c>
      <c r="F43" s="4">
        <v>2.8660156300000001</v>
      </c>
    </row>
    <row r="44" spans="1:9" x14ac:dyDescent="0.3">
      <c r="A44" s="3" t="s">
        <v>90</v>
      </c>
      <c r="B44" s="2">
        <v>0.08</v>
      </c>
      <c r="C44" s="4">
        <v>0.80143333000000005</v>
      </c>
      <c r="D44" s="4">
        <v>0.40264048000000002</v>
      </c>
      <c r="E44" s="4">
        <v>-5.9667730000000002E-2</v>
      </c>
      <c r="F44" s="4">
        <v>0.84924498999999998</v>
      </c>
      <c r="G44" s="3">
        <f>EXP(D44)</f>
        <v>1.4957690361006011</v>
      </c>
      <c r="H44" s="3">
        <f t="shared" ref="H44:I44" si="3">EXP(E44)</f>
        <v>0.94207750567856219</v>
      </c>
      <c r="I44" s="3">
        <f t="shared" si="3"/>
        <v>2.3378810618347874</v>
      </c>
    </row>
    <row r="45" spans="1:9" x14ac:dyDescent="0.3">
      <c r="A45" s="3" t="s">
        <v>26</v>
      </c>
      <c r="B45" s="2">
        <v>0.2</v>
      </c>
      <c r="C45" s="4">
        <v>0.1293</v>
      </c>
      <c r="D45" s="4">
        <v>0.17053159000000001</v>
      </c>
      <c r="E45" s="4">
        <v>2.1054570000000002E-2</v>
      </c>
      <c r="F45" s="4">
        <v>0.38624729000000002</v>
      </c>
    </row>
    <row r="46" spans="1:9" x14ac:dyDescent="0.3">
      <c r="A46" s="3" t="s">
        <v>36</v>
      </c>
      <c r="B46" s="2">
        <v>0.5</v>
      </c>
      <c r="C46" s="4">
        <v>0.55583333000000001</v>
      </c>
      <c r="D46" s="4">
        <v>7.3825156500000002</v>
      </c>
      <c r="E46" s="4">
        <v>0.62223280000000003</v>
      </c>
      <c r="F46" s="4">
        <v>15.464466610000001</v>
      </c>
    </row>
    <row r="47" spans="1:9" x14ac:dyDescent="0.3">
      <c r="A47" s="3" t="s">
        <v>46</v>
      </c>
      <c r="B47" s="2">
        <v>0.2</v>
      </c>
      <c r="C47" s="4">
        <v>6.6566669999999994E-2</v>
      </c>
      <c r="D47" s="4">
        <v>2.2055120000000001E-2</v>
      </c>
      <c r="E47" s="4">
        <v>2.7024470000000002E-3</v>
      </c>
      <c r="F47" s="4">
        <v>5.4098279999999999E-2</v>
      </c>
    </row>
    <row r="48" spans="1:9" x14ac:dyDescent="0.3">
      <c r="A48" s="3" t="s">
        <v>47</v>
      </c>
      <c r="B48" s="2">
        <v>0.08</v>
      </c>
      <c r="C48" s="4">
        <v>0.31426667000000003</v>
      </c>
      <c r="D48" s="4">
        <v>0.71595639</v>
      </c>
      <c r="E48" s="4">
        <v>0.45142359999999998</v>
      </c>
      <c r="F48" s="4">
        <v>0.94759148000000004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PWP</vt:lpstr>
      <vt:lpstr>JFM</vt:lpstr>
      <vt:lpstr>MI</vt:lpstr>
      <vt:lpstr>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Yang</dc:creator>
  <cp:lastModifiedBy>Yifan Yang</cp:lastModifiedBy>
  <dcterms:created xsi:type="dcterms:W3CDTF">2015-06-05T18:17:20Z</dcterms:created>
  <dcterms:modified xsi:type="dcterms:W3CDTF">2024-12-31T10:50:17Z</dcterms:modified>
</cp:coreProperties>
</file>