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tao Yu\Desktop\Enzyme Activity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9" i="1"/>
  <c r="R3" i="1"/>
  <c r="Q4" i="1"/>
  <c r="Q5" i="1"/>
  <c r="Q6" i="1"/>
  <c r="Q7" i="1"/>
  <c r="Q9" i="1"/>
  <c r="Q3" i="1"/>
  <c r="P4" i="1"/>
  <c r="P5" i="1"/>
  <c r="P6" i="1"/>
  <c r="P7" i="1"/>
  <c r="P9" i="1"/>
  <c r="P3" i="1"/>
  <c r="N4" i="1" l="1"/>
  <c r="N5" i="1"/>
  <c r="N6" i="1"/>
  <c r="N7" i="1"/>
  <c r="N8" i="1"/>
  <c r="N9" i="1"/>
  <c r="N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<sst xmlns="http://schemas.openxmlformats.org/spreadsheetml/2006/main" count="20" uniqueCount="18">
  <si>
    <t>反应进程曲线</t>
    <phoneticPr fontId="1" type="noConversion"/>
  </si>
  <si>
    <t>时间（min）</t>
    <phoneticPr fontId="1" type="noConversion"/>
  </si>
  <si>
    <t>OD680</t>
    <phoneticPr fontId="1" type="noConversion"/>
  </si>
  <si>
    <t>酚标准曲线</t>
    <phoneticPr fontId="1" type="noConversion"/>
  </si>
  <si>
    <t>编号</t>
    <phoneticPr fontId="1" type="noConversion"/>
  </si>
  <si>
    <t>OD680(1)</t>
    <phoneticPr fontId="1" type="noConversion"/>
  </si>
  <si>
    <t>OD680(2)</t>
    <phoneticPr fontId="1" type="noConversion"/>
  </si>
  <si>
    <t>Average</t>
    <phoneticPr fontId="1" type="noConversion"/>
  </si>
  <si>
    <t>Km &amp; Vmax</t>
    <phoneticPr fontId="1" type="noConversion"/>
  </si>
  <si>
    <t>编号</t>
    <phoneticPr fontId="1" type="noConversion"/>
  </si>
  <si>
    <t>OD680(1)</t>
    <phoneticPr fontId="1" type="noConversion"/>
  </si>
  <si>
    <t>-</t>
    <phoneticPr fontId="1" type="noConversion"/>
  </si>
  <si>
    <t>酚含量(umol)</t>
    <phoneticPr fontId="1" type="noConversion"/>
  </si>
  <si>
    <t>浓度(mM)</t>
    <phoneticPr fontId="1" type="noConversion"/>
  </si>
  <si>
    <t>酚含量（umol）</t>
    <phoneticPr fontId="1" type="noConversion"/>
  </si>
  <si>
    <t>v(umol/min)</t>
    <phoneticPr fontId="1" type="noConversion"/>
  </si>
  <si>
    <t>1/[S]</t>
    <phoneticPr fontId="1" type="noConversion"/>
  </si>
  <si>
    <t>1/v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</si>
</sst>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theme="1"/>
      <name val="Microsoft JhengHei UI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G17" sqref="G17"/>
    </sheetView>
  </sheetViews>
  <sheetFormatPr defaultRowHeight="13.5" x14ac:dyDescent="0.15"/>
  <cols>
    <col min="1" max="1" width="11.125" customWidth="1"/>
    <col min="5" max="5" width="16.5" customWidth="1"/>
    <col min="15" max="15" width="18.625" customWidth="1"/>
    <col min="16" max="16" width="15.5" customWidth="1"/>
    <col min="17" max="17" width="9.125" bestFit="1" customWidth="1"/>
    <col min="18" max="18" width="9.75" bestFit="1" customWidth="1"/>
  </cols>
  <sheetData>
    <row r="1" spans="1:18" ht="16.5" x14ac:dyDescent="0.15">
      <c r="A1" s="4" t="s">
        <v>0</v>
      </c>
      <c r="B1" s="4"/>
      <c r="C1" s="1"/>
      <c r="D1" s="4" t="s">
        <v>3</v>
      </c>
      <c r="E1" s="4"/>
      <c r="F1" s="4"/>
      <c r="G1" s="4"/>
      <c r="H1" s="4"/>
      <c r="I1" s="1"/>
      <c r="J1" s="5" t="s">
        <v>8</v>
      </c>
      <c r="K1" s="5"/>
      <c r="L1" s="5"/>
      <c r="M1" s="5"/>
      <c r="N1" s="5"/>
      <c r="O1" s="5"/>
      <c r="P1" s="5"/>
      <c r="Q1" s="5"/>
      <c r="R1" s="5"/>
    </row>
    <row r="2" spans="1:18" ht="16.5" x14ac:dyDescent="0.15">
      <c r="A2" s="1" t="s">
        <v>1</v>
      </c>
      <c r="B2" s="1" t="s">
        <v>2</v>
      </c>
      <c r="C2" s="1"/>
      <c r="D2" s="1" t="s">
        <v>4</v>
      </c>
      <c r="E2" s="1" t="s">
        <v>12</v>
      </c>
      <c r="F2" s="1" t="s">
        <v>5</v>
      </c>
      <c r="G2" s="1" t="s">
        <v>6</v>
      </c>
      <c r="H2" s="1" t="s">
        <v>7</v>
      </c>
      <c r="I2" s="1"/>
      <c r="J2" s="2" t="s">
        <v>9</v>
      </c>
      <c r="K2" s="2" t="s">
        <v>13</v>
      </c>
      <c r="L2" s="2" t="s">
        <v>10</v>
      </c>
      <c r="M2" s="2" t="s">
        <v>6</v>
      </c>
      <c r="N2" s="2" t="s">
        <v>7</v>
      </c>
      <c r="O2" s="2" t="s">
        <v>14</v>
      </c>
      <c r="P2" s="2" t="s">
        <v>15</v>
      </c>
      <c r="Q2" s="2" t="s">
        <v>16</v>
      </c>
      <c r="R2" s="2" t="s">
        <v>17</v>
      </c>
    </row>
    <row r="3" spans="1:18" ht="16.5" x14ac:dyDescent="0.15">
      <c r="A3" s="1">
        <v>3</v>
      </c>
      <c r="B3" s="6">
        <v>2.9000000000000001E-2</v>
      </c>
      <c r="C3" s="1"/>
      <c r="D3" s="1">
        <v>1</v>
      </c>
      <c r="E3" s="6">
        <v>0.04</v>
      </c>
      <c r="F3" s="6">
        <v>0.124</v>
      </c>
      <c r="G3" s="6">
        <v>0.125</v>
      </c>
      <c r="H3" s="6">
        <f>AVERAGE(F3:G3)</f>
        <v>0.1245</v>
      </c>
      <c r="I3" s="1"/>
      <c r="J3" s="2">
        <v>1</v>
      </c>
      <c r="K3" s="7">
        <v>0.189</v>
      </c>
      <c r="L3" s="7">
        <v>0.189</v>
      </c>
      <c r="M3" s="7">
        <v>0.17899999999999999</v>
      </c>
      <c r="N3" s="7">
        <f>AVERAGE(L3:M3)</f>
        <v>0.184</v>
      </c>
      <c r="O3" s="3">
        <v>3.8562100000000002E-2</v>
      </c>
      <c r="P3" s="3">
        <f>O3/15</f>
        <v>2.5708066666666669E-3</v>
      </c>
      <c r="Q3" s="3">
        <f>1/K3</f>
        <v>5.2910052910052912</v>
      </c>
      <c r="R3" s="3">
        <f>1/P3</f>
        <v>388.98296513934662</v>
      </c>
    </row>
    <row r="4" spans="1:18" ht="16.5" x14ac:dyDescent="0.15">
      <c r="A4" s="1">
        <v>5</v>
      </c>
      <c r="B4" s="6">
        <v>5.1999999999999998E-2</v>
      </c>
      <c r="C4" s="1"/>
      <c r="D4" s="1">
        <v>2</v>
      </c>
      <c r="E4" s="6">
        <v>0.08</v>
      </c>
      <c r="F4" s="6">
        <v>0.33100000000000002</v>
      </c>
      <c r="G4" s="6">
        <v>0.23899999999999999</v>
      </c>
      <c r="H4" s="6">
        <f t="shared" ref="H4:H10" si="0">AVERAGE(F4:G4)</f>
        <v>0.28500000000000003</v>
      </c>
      <c r="I4" s="1"/>
      <c r="J4" s="2">
        <v>2</v>
      </c>
      <c r="K4" s="7">
        <v>0.28299999999999997</v>
      </c>
      <c r="L4" s="7">
        <v>0.249</v>
      </c>
      <c r="M4" s="7">
        <v>0.17899999999999999</v>
      </c>
      <c r="N4" s="7">
        <f t="shared" ref="N4:N9" si="1">AVERAGE(L4:M4)</f>
        <v>0.214</v>
      </c>
      <c r="O4" s="3">
        <v>5.0064999999999998E-2</v>
      </c>
      <c r="P4" s="3">
        <f t="shared" ref="P4:P9" si="2">O4/15</f>
        <v>3.3376666666666667E-3</v>
      </c>
      <c r="Q4" s="3">
        <f t="shared" ref="Q4:Q9" si="3">1/K4</f>
        <v>3.5335689045936398</v>
      </c>
      <c r="R4" s="3">
        <f t="shared" ref="R4:R9" si="4">1/P4</f>
        <v>299.61050634175569</v>
      </c>
    </row>
    <row r="5" spans="1:18" ht="16.5" x14ac:dyDescent="0.15">
      <c r="A5" s="1">
        <v>7</v>
      </c>
      <c r="B5" s="6">
        <v>7.4999999999999997E-2</v>
      </c>
      <c r="C5" s="1"/>
      <c r="D5" s="1">
        <v>3</v>
      </c>
      <c r="E5" s="6">
        <v>0.12</v>
      </c>
      <c r="F5" s="6">
        <v>0.443</v>
      </c>
      <c r="G5" s="6">
        <v>0.44400000000000001</v>
      </c>
      <c r="H5" s="6">
        <f t="shared" si="0"/>
        <v>0.44350000000000001</v>
      </c>
      <c r="I5" s="1"/>
      <c r="J5" s="2">
        <v>3</v>
      </c>
      <c r="K5" s="7">
        <v>0.47199999999999998</v>
      </c>
      <c r="L5" s="7">
        <v>0.31</v>
      </c>
      <c r="M5" s="7">
        <v>0.22</v>
      </c>
      <c r="N5" s="7">
        <f t="shared" si="1"/>
        <v>0.26500000000000001</v>
      </c>
      <c r="O5" s="3">
        <v>6.9620000000000001E-2</v>
      </c>
      <c r="P5" s="3">
        <f t="shared" si="2"/>
        <v>4.6413333333333332E-3</v>
      </c>
      <c r="Q5" s="3">
        <f t="shared" si="3"/>
        <v>2.1186440677966103</v>
      </c>
      <c r="R5" s="3">
        <f t="shared" si="4"/>
        <v>215.45532892846884</v>
      </c>
    </row>
    <row r="6" spans="1:18" ht="16.5" x14ac:dyDescent="0.15">
      <c r="A6" s="1">
        <v>10</v>
      </c>
      <c r="B6" s="6">
        <v>0.111</v>
      </c>
      <c r="C6" s="1"/>
      <c r="D6" s="1">
        <v>4</v>
      </c>
      <c r="E6" s="6">
        <v>0.16</v>
      </c>
      <c r="F6" s="6">
        <v>0.54600000000000004</v>
      </c>
      <c r="G6" s="6">
        <v>0.53900000000000003</v>
      </c>
      <c r="H6" s="6">
        <f t="shared" si="0"/>
        <v>0.54249999999999998</v>
      </c>
      <c r="I6" s="1"/>
      <c r="J6" s="2">
        <v>4</v>
      </c>
      <c r="K6" s="7">
        <v>0.755</v>
      </c>
      <c r="L6" s="7">
        <v>0.35599999999999998</v>
      </c>
      <c r="M6" s="7">
        <v>0.27100000000000002</v>
      </c>
      <c r="N6" s="7">
        <f t="shared" si="1"/>
        <v>0.3135</v>
      </c>
      <c r="O6" s="3">
        <v>8.82164E-2</v>
      </c>
      <c r="P6" s="3">
        <f t="shared" si="2"/>
        <v>5.8810933333333336E-3</v>
      </c>
      <c r="Q6" s="3">
        <f t="shared" si="3"/>
        <v>1.3245033112582782</v>
      </c>
      <c r="R6" s="3">
        <f t="shared" si="4"/>
        <v>170.03641046336054</v>
      </c>
    </row>
    <row r="7" spans="1:18" ht="16.5" x14ac:dyDescent="0.15">
      <c r="A7" s="1">
        <v>12</v>
      </c>
      <c r="B7" s="6">
        <v>0.128</v>
      </c>
      <c r="C7" s="1"/>
      <c r="D7" s="1">
        <v>5</v>
      </c>
      <c r="E7" s="6">
        <v>0.2</v>
      </c>
      <c r="F7" s="6">
        <v>0.621</v>
      </c>
      <c r="G7" s="6">
        <v>0.64200000000000002</v>
      </c>
      <c r="H7" s="6">
        <f t="shared" si="0"/>
        <v>0.63149999999999995</v>
      </c>
      <c r="I7" s="1"/>
      <c r="J7" s="2">
        <v>5</v>
      </c>
      <c r="K7" s="7">
        <v>1.1319999999999999</v>
      </c>
      <c r="L7" s="7">
        <v>0.38700000000000001</v>
      </c>
      <c r="M7" s="7" t="s">
        <v>11</v>
      </c>
      <c r="N7" s="7">
        <f t="shared" si="1"/>
        <v>0.38700000000000001</v>
      </c>
      <c r="O7" s="3">
        <v>0.116398</v>
      </c>
      <c r="P7" s="3">
        <f t="shared" si="2"/>
        <v>7.759866666666667E-3</v>
      </c>
      <c r="Q7" s="3">
        <f t="shared" si="3"/>
        <v>0.88339222614840995</v>
      </c>
      <c r="R7" s="3">
        <f t="shared" si="4"/>
        <v>128.86819361157407</v>
      </c>
    </row>
    <row r="8" spans="1:18" ht="16.5" x14ac:dyDescent="0.15">
      <c r="A8" s="1">
        <v>15</v>
      </c>
      <c r="B8" s="6">
        <v>0.161</v>
      </c>
      <c r="C8" s="1"/>
      <c r="D8" s="1">
        <v>6</v>
      </c>
      <c r="E8" s="6">
        <v>0.24</v>
      </c>
      <c r="F8" s="6">
        <v>0.72</v>
      </c>
      <c r="G8" s="6">
        <v>0.71599999999999997</v>
      </c>
      <c r="H8" s="6">
        <f t="shared" si="0"/>
        <v>0.71799999999999997</v>
      </c>
      <c r="I8" s="1"/>
      <c r="J8" s="2">
        <v>6</v>
      </c>
      <c r="K8" s="7">
        <v>1.415</v>
      </c>
      <c r="L8" s="7">
        <v>0.185</v>
      </c>
      <c r="M8" s="7">
        <v>0.27100000000000002</v>
      </c>
      <c r="N8" s="7">
        <f t="shared" si="1"/>
        <v>0.22800000000000001</v>
      </c>
      <c r="O8" s="3"/>
      <c r="P8" s="3"/>
      <c r="Q8" s="3"/>
      <c r="R8" s="3"/>
    </row>
    <row r="9" spans="1:18" ht="16.5" x14ac:dyDescent="0.15">
      <c r="A9" s="1">
        <v>20</v>
      </c>
      <c r="B9" s="6">
        <v>0.215</v>
      </c>
      <c r="C9" s="1"/>
      <c r="D9" s="1">
        <v>7</v>
      </c>
      <c r="E9" s="6">
        <v>0.28000000000000003</v>
      </c>
      <c r="F9" s="6">
        <v>0.80100000000000005</v>
      </c>
      <c r="G9" s="6">
        <v>0.79800000000000004</v>
      </c>
      <c r="H9" s="6">
        <f t="shared" si="0"/>
        <v>0.7995000000000001</v>
      </c>
      <c r="I9" s="1"/>
      <c r="J9" s="2">
        <v>7</v>
      </c>
      <c r="K9" s="7">
        <v>2.3580000000000001</v>
      </c>
      <c r="L9" s="7">
        <v>0.54800000000000004</v>
      </c>
      <c r="M9" s="7">
        <v>0.32800000000000001</v>
      </c>
      <c r="N9" s="7">
        <f t="shared" si="1"/>
        <v>0.43800000000000006</v>
      </c>
      <c r="O9" s="3">
        <v>0.13595299999999999</v>
      </c>
      <c r="P9" s="3">
        <f t="shared" si="2"/>
        <v>9.0635333333333335E-3</v>
      </c>
      <c r="Q9" s="3">
        <f t="shared" si="3"/>
        <v>0.42408821034775229</v>
      </c>
      <c r="R9" s="3">
        <f t="shared" si="4"/>
        <v>110.3322471736556</v>
      </c>
    </row>
    <row r="10" spans="1:18" ht="16.5" x14ac:dyDescent="0.15">
      <c r="A10" s="1">
        <v>25</v>
      </c>
      <c r="B10" s="6">
        <v>0.26300000000000001</v>
      </c>
      <c r="C10" s="1"/>
      <c r="D10" s="1">
        <v>8</v>
      </c>
      <c r="E10" s="6">
        <v>0.32</v>
      </c>
      <c r="F10" s="6">
        <v>0.878</v>
      </c>
      <c r="G10" s="6">
        <v>0.879</v>
      </c>
      <c r="H10" s="6">
        <f t="shared" si="0"/>
        <v>0.87850000000000006</v>
      </c>
      <c r="I10" s="1"/>
      <c r="J10" s="1"/>
      <c r="K10" s="1"/>
      <c r="L10" s="1"/>
      <c r="M10" s="1"/>
      <c r="N10" s="1"/>
    </row>
    <row r="11" spans="1:18" ht="16.5" x14ac:dyDescent="0.15">
      <c r="A11" s="1">
        <v>30</v>
      </c>
      <c r="B11" s="6">
        <v>0.33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8" ht="16.5" x14ac:dyDescent="0.15">
      <c r="A12" s="1">
        <v>40</v>
      </c>
      <c r="B12" s="6">
        <v>0.39700000000000002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8" ht="16.5" x14ac:dyDescent="0.15">
      <c r="A13" s="1">
        <v>50</v>
      </c>
      <c r="B13" s="6">
        <v>0.497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</sheetData>
  <mergeCells count="3">
    <mergeCell ref="A1:B1"/>
    <mergeCell ref="D1:H1"/>
    <mergeCell ref="J1:R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Juntao Yu</dc:creator>
  <cp:lastModifiedBy>Juntao Yu</cp:lastModifiedBy>
  <dcterms:created xsi:type="dcterms:W3CDTF">2015-04-04T00:33:03Z</dcterms:created>
  <dcterms:modified xsi:type="dcterms:W3CDTF">2015-04-13T23:48:51Z</dcterms:modified>
</cp:coreProperties>
</file>