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tao Yu\Desktop\Hydro Spectra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G20" i="1"/>
  <c r="G18" i="1"/>
  <c r="G15" i="1"/>
  <c r="G13" i="1"/>
  <c r="C27" i="1"/>
  <c r="B27" i="1"/>
  <c r="E20" i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20" i="1"/>
  <c r="F13" i="1"/>
  <c r="D14" i="1"/>
  <c r="D15" i="1"/>
  <c r="D16" i="1"/>
  <c r="D17" i="1"/>
  <c r="D18" i="1"/>
  <c r="D19" i="1"/>
  <c r="D20" i="1"/>
  <c r="D13" i="1"/>
</calcChain>
</file>

<file path=xl/sharedStrings.xml><?xml version="1.0" encoding="utf-8"?>
<sst xmlns="http://schemas.openxmlformats.org/spreadsheetml/2006/main" count="15" uniqueCount="13">
  <si>
    <t>序号</t>
    <phoneticPr fontId="1" type="noConversion"/>
  </si>
  <si>
    <t>测量值(nm)</t>
    <phoneticPr fontId="1" type="noConversion"/>
  </si>
  <si>
    <t>标准值(nm)</t>
    <phoneticPr fontId="1" type="noConversion"/>
  </si>
  <si>
    <t>序号</t>
    <phoneticPr fontId="1" type="noConversion"/>
  </si>
  <si>
    <t>强度</t>
    <phoneticPr fontId="1" type="noConversion"/>
  </si>
  <si>
    <t>波数(m-1)</t>
    <phoneticPr fontId="1" type="noConversion"/>
  </si>
  <si>
    <t>1/n1^2-1/n2^2</t>
    <phoneticPr fontId="1" type="noConversion"/>
  </si>
  <si>
    <t>R</t>
    <phoneticPr fontId="1" type="noConversion"/>
  </si>
  <si>
    <t>RH</t>
    <phoneticPr fontId="1" type="noConversion"/>
  </si>
  <si>
    <t>RD</t>
    <phoneticPr fontId="1" type="noConversion"/>
  </si>
  <si>
    <t>Ave</t>
    <phoneticPr fontId="1" type="noConversion"/>
  </si>
  <si>
    <t>Md/Mh</t>
    <phoneticPr fontId="1" type="noConversion"/>
  </si>
  <si>
    <t>Md/Mh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</si>
</sst>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icrosoft JhengHei UI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I5" sqref="I5"/>
    </sheetView>
  </sheetViews>
  <sheetFormatPr defaultRowHeight="13.5" x14ac:dyDescent="0.15"/>
  <cols>
    <col min="1" max="1" width="9.125" bestFit="1" customWidth="1"/>
    <col min="2" max="2" width="12.625" customWidth="1"/>
    <col min="3" max="3" width="13.375" customWidth="1"/>
    <col min="4" max="4" width="12" bestFit="1" customWidth="1"/>
    <col min="5" max="5" width="15.75" customWidth="1"/>
    <col min="6" max="6" width="11.75" bestFit="1" customWidth="1"/>
    <col min="7" max="7" width="9.125" bestFit="1" customWidth="1"/>
  </cols>
  <sheetData>
    <row r="1" spans="1:7" ht="15" x14ac:dyDescent="0.15">
      <c r="A1" s="1" t="s">
        <v>0</v>
      </c>
      <c r="B1" s="1" t="s">
        <v>1</v>
      </c>
      <c r="C1" s="1" t="s">
        <v>2</v>
      </c>
      <c r="D1" s="1" t="s">
        <v>4</v>
      </c>
      <c r="E1" s="1"/>
      <c r="F1" s="1"/>
      <c r="G1" s="1"/>
    </row>
    <row r="2" spans="1:7" ht="15" x14ac:dyDescent="0.15">
      <c r="A2" s="1">
        <v>1</v>
      </c>
      <c r="B2" s="2">
        <v>364.99</v>
      </c>
      <c r="C2" s="2">
        <v>365.02</v>
      </c>
      <c r="D2" s="2">
        <v>29.1</v>
      </c>
      <c r="E2" s="1"/>
      <c r="F2" s="1"/>
      <c r="G2" s="1"/>
    </row>
    <row r="3" spans="1:7" ht="15" x14ac:dyDescent="0.15">
      <c r="A3" s="1">
        <v>2</v>
      </c>
      <c r="B3" s="2">
        <v>364.42</v>
      </c>
      <c r="C3" s="2">
        <v>365.48</v>
      </c>
      <c r="D3" s="2">
        <v>8.3000000000000007</v>
      </c>
      <c r="E3" s="1"/>
      <c r="F3" s="1"/>
      <c r="G3" s="1"/>
    </row>
    <row r="4" spans="1:7" ht="15" x14ac:dyDescent="0.15">
      <c r="A4" s="1">
        <v>3</v>
      </c>
      <c r="B4" s="2">
        <v>366.21</v>
      </c>
      <c r="C4" s="2">
        <v>366.3</v>
      </c>
      <c r="D4" s="2">
        <v>5.9</v>
      </c>
      <c r="E4" s="1"/>
      <c r="F4" s="1"/>
      <c r="G4" s="1"/>
    </row>
    <row r="5" spans="1:7" ht="15" x14ac:dyDescent="0.15">
      <c r="A5" s="1">
        <v>4</v>
      </c>
      <c r="B5" s="2">
        <v>404.66</v>
      </c>
      <c r="C5" s="2">
        <v>404.66</v>
      </c>
      <c r="D5" s="2">
        <v>326</v>
      </c>
      <c r="E5" s="1"/>
      <c r="F5" s="1"/>
      <c r="G5" s="1"/>
    </row>
    <row r="6" spans="1:7" ht="15" x14ac:dyDescent="0.15">
      <c r="A6" s="1">
        <v>5</v>
      </c>
      <c r="B6" s="2">
        <v>407.69</v>
      </c>
      <c r="C6" s="2">
        <v>407.78</v>
      </c>
      <c r="D6" s="2">
        <v>30.3</v>
      </c>
      <c r="E6" s="1"/>
      <c r="F6" s="1"/>
      <c r="G6" s="1"/>
    </row>
    <row r="7" spans="1:7" ht="15" x14ac:dyDescent="0.15">
      <c r="A7" s="1">
        <v>6</v>
      </c>
      <c r="B7" s="2">
        <v>435.84</v>
      </c>
      <c r="C7" s="2">
        <v>435.84</v>
      </c>
      <c r="D7" s="2">
        <v>717</v>
      </c>
      <c r="E7" s="1"/>
      <c r="F7" s="1"/>
      <c r="G7" s="1"/>
    </row>
    <row r="8" spans="1:7" ht="15" x14ac:dyDescent="0.15">
      <c r="A8" s="1">
        <v>7</v>
      </c>
      <c r="B8" s="2">
        <v>546.14</v>
      </c>
      <c r="C8" s="2">
        <v>546.07000000000005</v>
      </c>
      <c r="D8" s="2">
        <v>466.4</v>
      </c>
      <c r="E8" s="1"/>
      <c r="F8" s="1"/>
      <c r="G8" s="1"/>
    </row>
    <row r="9" spans="1:7" ht="15" x14ac:dyDescent="0.15">
      <c r="A9" s="1">
        <v>8</v>
      </c>
      <c r="B9" s="2">
        <v>576.96</v>
      </c>
      <c r="C9" s="2">
        <v>576.96</v>
      </c>
      <c r="D9" s="2">
        <v>44.9</v>
      </c>
      <c r="E9" s="1"/>
      <c r="F9" s="1"/>
      <c r="G9" s="1"/>
    </row>
    <row r="10" spans="1:7" ht="15" x14ac:dyDescent="0.15">
      <c r="A10" s="1">
        <v>9</v>
      </c>
      <c r="B10" s="2">
        <v>579.11</v>
      </c>
      <c r="C10" s="2">
        <v>579.07000000000005</v>
      </c>
      <c r="D10" s="2">
        <v>41</v>
      </c>
      <c r="E10" s="1"/>
      <c r="F10" s="1"/>
      <c r="G10" s="1"/>
    </row>
    <row r="11" spans="1:7" ht="15" x14ac:dyDescent="0.15">
      <c r="A11" s="1"/>
      <c r="B11" s="1"/>
      <c r="C11" s="1"/>
      <c r="D11" s="1"/>
      <c r="E11" s="1"/>
      <c r="F11" s="1"/>
      <c r="G11" s="1"/>
    </row>
    <row r="12" spans="1:7" ht="15" x14ac:dyDescent="0.15">
      <c r="A12" s="1" t="s">
        <v>3</v>
      </c>
      <c r="B12" s="1" t="s">
        <v>1</v>
      </c>
      <c r="C12" s="1" t="s">
        <v>2</v>
      </c>
      <c r="D12" s="1" t="s">
        <v>5</v>
      </c>
      <c r="E12" s="1" t="s">
        <v>6</v>
      </c>
      <c r="F12" s="1" t="s">
        <v>7</v>
      </c>
      <c r="G12" s="1" t="s">
        <v>11</v>
      </c>
    </row>
    <row r="13" spans="1:7" ht="15" x14ac:dyDescent="0.15">
      <c r="A13" s="1">
        <v>1</v>
      </c>
      <c r="B13" s="2">
        <v>409.97</v>
      </c>
      <c r="C13" s="2">
        <v>410.16699999999997</v>
      </c>
      <c r="D13" s="1">
        <f>1/(C13*10^-9)</f>
        <v>2438031.3384548244</v>
      </c>
      <c r="E13" s="3">
        <f>1/4-1/36</f>
        <v>0.22222222222222221</v>
      </c>
      <c r="F13" s="1">
        <f>D13/E13</f>
        <v>10971141.02304671</v>
      </c>
      <c r="G13" s="2">
        <f>1/1836.1527*C14/(C13-C14+C13*1/1835.1527)</f>
        <v>1.9685701226395727</v>
      </c>
    </row>
    <row r="14" spans="1:7" ht="15" x14ac:dyDescent="0.15">
      <c r="A14" s="1">
        <v>2</v>
      </c>
      <c r="B14" s="2">
        <v>410.08</v>
      </c>
      <c r="C14" s="2">
        <v>410.27699999999999</v>
      </c>
      <c r="D14" s="1">
        <f t="shared" ref="D14:D20" si="0">1/(C14*10^-9)</f>
        <v>2437377.6741079804</v>
      </c>
      <c r="E14" s="3">
        <f>1/4-1/36</f>
        <v>0.22222222222222221</v>
      </c>
      <c r="F14" s="1">
        <f t="shared" ref="F14:F20" si="1">D14/E14</f>
        <v>10968199.533485912</v>
      </c>
      <c r="G14" s="2"/>
    </row>
    <row r="15" spans="1:7" ht="15" x14ac:dyDescent="0.15">
      <c r="A15" s="1">
        <v>3</v>
      </c>
      <c r="B15" s="2">
        <v>433.9</v>
      </c>
      <c r="C15" s="2">
        <v>434.05599999999998</v>
      </c>
      <c r="D15" s="1">
        <f t="shared" si="0"/>
        <v>2303850.1944449563</v>
      </c>
      <c r="E15" s="3">
        <f>1/4-1/25</f>
        <v>0.21</v>
      </c>
      <c r="F15" s="1">
        <f t="shared" si="1"/>
        <v>10970715.211642649</v>
      </c>
      <c r="G15" s="2">
        <f>1/1836.1527*C16/(C15-C16+C15*1/1835.1527)</f>
        <v>2.029294128521661</v>
      </c>
    </row>
    <row r="16" spans="1:7" ht="15" x14ac:dyDescent="0.15">
      <c r="A16" s="1">
        <v>4</v>
      </c>
      <c r="B16" s="2">
        <v>434.02</v>
      </c>
      <c r="C16" s="2">
        <v>434.17599999999999</v>
      </c>
      <c r="D16" s="1">
        <f t="shared" si="0"/>
        <v>2303213.443396226</v>
      </c>
      <c r="E16" s="3">
        <f>1/4-1/25</f>
        <v>0.21</v>
      </c>
      <c r="F16" s="1">
        <f t="shared" si="1"/>
        <v>10967683.063791553</v>
      </c>
      <c r="G16" s="2"/>
    </row>
    <row r="17" spans="1:7" ht="15" x14ac:dyDescent="0.15">
      <c r="A17" s="1">
        <v>5</v>
      </c>
      <c r="B17" s="2">
        <v>486.01</v>
      </c>
      <c r="C17" s="2">
        <v>486.07600000000002</v>
      </c>
      <c r="D17" s="1">
        <f t="shared" si="0"/>
        <v>2057291.4523654734</v>
      </c>
      <c r="E17" s="3">
        <f>1/4-1/16</f>
        <v>0.1875</v>
      </c>
      <c r="F17" s="1">
        <f t="shared" si="1"/>
        <v>10972221.079282524</v>
      </c>
      <c r="G17" s="2"/>
    </row>
    <row r="18" spans="1:7" ht="15" x14ac:dyDescent="0.15">
      <c r="A18" s="1">
        <v>6</v>
      </c>
      <c r="B18" s="2">
        <v>486.13</v>
      </c>
      <c r="C18" s="2">
        <v>486.19600000000003</v>
      </c>
      <c r="D18" s="1">
        <f t="shared" si="0"/>
        <v>2056783.6839463916</v>
      </c>
      <c r="E18" s="3">
        <f>1/4-1/16</f>
        <v>0.1875</v>
      </c>
      <c r="F18" s="1">
        <f t="shared" si="1"/>
        <v>10969512.981047422</v>
      </c>
      <c r="G18" s="2">
        <f>1/1836.1527*C18/(C17-C18+C17*1/1835.1527)</f>
        <v>1.8277870200989337</v>
      </c>
    </row>
    <row r="19" spans="1:7" ht="15" x14ac:dyDescent="0.15">
      <c r="A19" s="1">
        <v>7</v>
      </c>
      <c r="B19" s="2">
        <v>656.65</v>
      </c>
      <c r="C19" s="2">
        <v>656.42399999999998</v>
      </c>
      <c r="D19" s="1">
        <f t="shared" si="0"/>
        <v>1523405.6036951726</v>
      </c>
      <c r="E19" s="3">
        <f>1/4-1/9</f>
        <v>0.1388888888888889</v>
      </c>
      <c r="F19" s="1">
        <f t="shared" si="1"/>
        <v>10968520.346605241</v>
      </c>
      <c r="G19" s="2"/>
    </row>
    <row r="20" spans="1:7" ht="15" x14ac:dyDescent="0.15">
      <c r="A20" s="1">
        <v>8</v>
      </c>
      <c r="B20" s="2">
        <v>656.82</v>
      </c>
      <c r="C20" s="2">
        <v>656.59299999999996</v>
      </c>
      <c r="D20" s="1">
        <f t="shared" si="0"/>
        <v>1523013.4954225828</v>
      </c>
      <c r="E20" s="3">
        <f>1/4-1/9</f>
        <v>0.1388888888888889</v>
      </c>
      <c r="F20" s="1">
        <f t="shared" si="1"/>
        <v>10965697.167042596</v>
      </c>
      <c r="G20" s="2">
        <f>1/1836.1527*C20/(C19-C20+C19*1/1835.1527)</f>
        <v>1.8950830424928153</v>
      </c>
    </row>
    <row r="21" spans="1:7" ht="15" x14ac:dyDescent="0.15">
      <c r="A21" s="1"/>
      <c r="B21" s="1"/>
      <c r="C21" s="1"/>
      <c r="D21" s="1"/>
      <c r="E21" s="1"/>
      <c r="F21" s="1"/>
      <c r="G21" s="1"/>
    </row>
    <row r="22" spans="1:7" ht="15" x14ac:dyDescent="0.15">
      <c r="A22" s="1"/>
      <c r="B22" s="1" t="s">
        <v>8</v>
      </c>
      <c r="C22" s="1" t="s">
        <v>9</v>
      </c>
      <c r="D22" s="1" t="s">
        <v>12</v>
      </c>
      <c r="E22" s="1"/>
      <c r="F22" s="1"/>
      <c r="G22" s="1"/>
    </row>
    <row r="23" spans="1:7" ht="15" x14ac:dyDescent="0.15">
      <c r="A23" s="1">
        <v>1</v>
      </c>
      <c r="B23" s="1">
        <v>10971141.02304671</v>
      </c>
      <c r="C23" s="1">
        <v>10968199.533485912</v>
      </c>
      <c r="D23" s="2">
        <v>1.9685701226395727</v>
      </c>
      <c r="E23" s="1"/>
      <c r="F23" s="1"/>
      <c r="G23" s="1"/>
    </row>
    <row r="24" spans="1:7" ht="15" x14ac:dyDescent="0.15">
      <c r="A24" s="1">
        <v>2</v>
      </c>
      <c r="B24" s="1">
        <v>10970715.211642649</v>
      </c>
      <c r="C24" s="1">
        <v>10967683.063791553</v>
      </c>
      <c r="D24" s="2">
        <v>2.029294128521661</v>
      </c>
      <c r="E24" s="1"/>
      <c r="F24" s="1"/>
      <c r="G24" s="1"/>
    </row>
    <row r="25" spans="1:7" ht="15" x14ac:dyDescent="0.15">
      <c r="A25" s="1">
        <v>3</v>
      </c>
      <c r="B25" s="1">
        <v>10972221.079282524</v>
      </c>
      <c r="C25" s="1">
        <v>10969512.981047422</v>
      </c>
      <c r="D25" s="2">
        <v>1.8277870200989337</v>
      </c>
      <c r="E25" s="1"/>
      <c r="F25" s="1"/>
      <c r="G25" s="1"/>
    </row>
    <row r="26" spans="1:7" ht="15" x14ac:dyDescent="0.15">
      <c r="A26" s="1">
        <v>4</v>
      </c>
      <c r="B26" s="1">
        <v>10968520.346605241</v>
      </c>
      <c r="C26" s="1">
        <v>10965697.167042596</v>
      </c>
      <c r="D26" s="2">
        <v>1.8950830424928153</v>
      </c>
      <c r="E26" s="1"/>
      <c r="F26" s="1"/>
      <c r="G26" s="1"/>
    </row>
    <row r="27" spans="1:7" ht="15" x14ac:dyDescent="0.15">
      <c r="A27" s="1" t="s">
        <v>10</v>
      </c>
      <c r="B27" s="1">
        <f>AVERAGE(B23:B26)</f>
        <v>10970649.415144281</v>
      </c>
      <c r="C27" s="1">
        <f>AVERAGE(C23:C26)</f>
        <v>10967773.186341871</v>
      </c>
      <c r="D27" s="2">
        <f>AVERAGE(D23:D26)</f>
        <v>1.9301835784382457</v>
      </c>
      <c r="E27" s="1"/>
      <c r="F27" s="1"/>
      <c r="G27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Juntao Yu</dc:creator>
  <cp:lastModifiedBy>Juntao Yu</cp:lastModifiedBy>
  <dcterms:created xsi:type="dcterms:W3CDTF">2015-04-15T10:25:46Z</dcterms:created>
  <dcterms:modified xsi:type="dcterms:W3CDTF">2015-04-15T11:11:28Z</dcterms:modified>
</cp:coreProperties>
</file>