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inth\Desktop\Desafio DIO\"/>
    </mc:Choice>
  </mc:AlternateContent>
  <xr:revisionPtr revIDLastSave="0" documentId="13_ncr:1_{2E386232-E202-4C0D-9635-7FB7E352013C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Download" sheetId="1" r:id="rId1"/>
    <sheet name="Data" sheetId="2" r:id="rId2"/>
    <sheet name="Controller" sheetId="3" r:id="rId3"/>
    <sheet name="Caixinha" sheetId="5" r:id="rId4"/>
    <sheet name="Dashboard" sheetId="4" r:id="rId5"/>
  </sheets>
  <definedNames>
    <definedName name="SegmentaçãodeDados_Mês">#N/A</definedName>
  </definedNames>
  <calcPr calcId="191028"/>
  <pivotCaches>
    <pivotCache cacheId="49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<sst xmlns="http://schemas.openxmlformats.org/spreadsheetml/2006/main" count="481" uniqueCount="80">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</sst>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 wrapText="1"/>
    </xf>
    <xf numFmtId="0" fontId="0" fillId="0" borderId="0" xfId="0" pivotButton="1"/>
    <xf numFmtId="165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14">
    <dxf>
      <numFmt numFmtId="165" formatCode="&quot;R$&quot;\ #,##0.00"/>
    </dxf>
    <dxf>
      <numFmt numFmtId="19" formatCode="dd/mm/yyyy"/>
    </dxf>
    <dxf>
      <font>
        <sz val="14"/>
        <color theme="0"/>
        <name val="Segoe UI Light"/>
        <family val="2"/>
        <scheme val="none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theme="0"/>
          <bgColor rgb="FFFB6F54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-style" pivot="0" table="0" count="10" xr9:uid="{EE402275-4745-4A6B-8A86-63E954898783}">
      <tableStyleElement type="wholeTable" dxfId="3"/>
      <tableStyleElement type="headerRow" dxfId="2"/>
    </tableStyle>
  </tableStyles>
  <colors>
    <mruColors>
      <color rgb="FFFB6F54"/>
      <color rgb="FFADADA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89013336588644"/>
              <bgColor rgb="FFADADAD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7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0" tint="-0.1499679555650502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- Como organizar sua vida financeira com planilhas inteligentes e IA.xlsx]Controller!TBL_SAÍDA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0000">
                <a:srgbClr val="FB6F54"/>
              </a:gs>
              <a:gs pos="95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536149954368449E-3"/>
          <c:y val="7.3591432103030902E-2"/>
          <c:w val="0.97148729669263867"/>
          <c:h val="0.7921809827715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0000">
                  <a:srgbClr val="FB6F54"/>
                </a:gs>
                <a:gs pos="95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Controller!$C$4:$C$19</c:f>
              <c:numCache>
                <c:formatCode>"R$"\ #,##0.00</c:formatCode>
                <c:ptCount val="15"/>
                <c:pt idx="0">
                  <c:v>1600</c:v>
                </c:pt>
                <c:pt idx="1">
                  <c:v>340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D-4E40-9855-831B5376CA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307809231"/>
        <c:axId val="307806351"/>
      </c:barChart>
      <c:catAx>
        <c:axId val="30780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806351"/>
        <c:crosses val="autoZero"/>
        <c:auto val="1"/>
        <c:lblAlgn val="ctr"/>
        <c:lblOffset val="100"/>
        <c:noMultiLvlLbl val="0"/>
      </c:catAx>
      <c:valAx>
        <c:axId val="30780635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30780923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de Projeto - Como organizar sua vida financeira com planilhas inteligentes e IA.xlsx]Controller!tbl_entrada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40000">
                <a:srgbClr val="FB6F54"/>
              </a:gs>
              <a:gs pos="100000">
                <a:schemeClr val="bg1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0000">
                  <a:srgbClr val="FB6F54"/>
                </a:gs>
                <a:gs pos="100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Controller!$E$4:$E$8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Controller!$F$4:$F$8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E-4020-AD1C-12B094D72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470719"/>
        <c:axId val="524471199"/>
      </c:barChart>
      <c:catAx>
        <c:axId val="5244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4471199"/>
        <c:crosses val="autoZero"/>
        <c:auto val="1"/>
        <c:lblAlgn val="ctr"/>
        <c:lblOffset val="100"/>
        <c:noMultiLvlLbl val="0"/>
      </c:catAx>
      <c:valAx>
        <c:axId val="52447119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2447071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Caixinha!$C$4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6-4F42-8FFD-5CFC19D8C2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55886815"/>
        <c:axId val="655886335"/>
      </c:barChart>
      <c:barChart>
        <c:barDir val="col"/>
        <c:grouping val="stacked"/>
        <c:varyColors val="0"/>
        <c:ser>
          <c:idx val="0"/>
          <c:order val="0"/>
          <c:tx>
            <c:strRef>
              <c:f>Caixinha!$C$3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40000">
                  <a:srgbClr val="FB6F54"/>
                </a:gs>
                <a:gs pos="89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6-4F42-8FFD-5CFC19D8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7583247"/>
        <c:axId val="453713503"/>
      </c:barChart>
      <c:catAx>
        <c:axId val="6558868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5886335"/>
        <c:crosses val="autoZero"/>
        <c:auto val="1"/>
        <c:lblAlgn val="ctr"/>
        <c:lblOffset val="100"/>
        <c:noMultiLvlLbl val="0"/>
      </c:catAx>
      <c:valAx>
        <c:axId val="65588633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55886815"/>
        <c:crosses val="autoZero"/>
        <c:crossBetween val="between"/>
      </c:valAx>
      <c:valAx>
        <c:axId val="453713503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57583247"/>
        <c:crosses val="max"/>
        <c:crossBetween val="between"/>
      </c:valAx>
      <c:catAx>
        <c:axId val="457583247"/>
        <c:scaling>
          <c:orientation val="minMax"/>
        </c:scaling>
        <c:delete val="1"/>
        <c:axPos val="b"/>
        <c:majorTickMark val="out"/>
        <c:minorTickMark val="none"/>
        <c:tickLblPos val="nextTo"/>
        <c:crossAx val="453713503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122391</xdr:colOff>
      <xdr:row>14</xdr:row>
      <xdr:rowOff>146271</xdr:rowOff>
    </xdr:from>
    <xdr:to>
      <xdr:col>21</xdr:col>
      <xdr:colOff>0</xdr:colOff>
      <xdr:row>34</xdr:row>
      <xdr:rowOff>38026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7757CC54-3434-06C5-D3EF-1ED1F658CB02}"/>
            </a:ext>
          </a:extLst>
        </xdr:cNvPr>
        <xdr:cNvGrpSpPr/>
      </xdr:nvGrpSpPr>
      <xdr:grpSpPr>
        <a:xfrm>
          <a:off x="2245105" y="4214807"/>
          <a:ext cx="12124038" cy="3701755"/>
          <a:chOff x="2051504" y="3160513"/>
          <a:chExt cx="9844829" cy="3749983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90B53270-1E56-04FD-5B11-6F75C165D546}"/>
              </a:ext>
            </a:extLst>
          </xdr:cNvPr>
          <xdr:cNvGrpSpPr/>
        </xdr:nvGrpSpPr>
        <xdr:grpSpPr>
          <a:xfrm>
            <a:off x="2051504" y="3160513"/>
            <a:ext cx="9844829" cy="3749983"/>
            <a:chOff x="2216150" y="3439583"/>
            <a:chExt cx="9827682" cy="370416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7362D46-387E-47CC-AE2F-ADA438658B3B}"/>
                </a:ext>
              </a:extLst>
            </xdr:cNvPr>
            <xdr:cNvSpPr/>
          </xdr:nvSpPr>
          <xdr:spPr>
            <a:xfrm>
              <a:off x="2226732" y="3439583"/>
              <a:ext cx="9795935" cy="3704167"/>
            </a:xfrm>
            <a:prstGeom prst="roundRect">
              <a:avLst>
                <a:gd name="adj" fmla="val 608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31EA6AB3-2B06-48AB-03CB-E497B9A25128}"/>
                </a:ext>
              </a:extLst>
            </xdr:cNvPr>
            <xdr:cNvGrpSpPr/>
          </xdr:nvGrpSpPr>
          <xdr:grpSpPr>
            <a:xfrm>
              <a:off x="2216150" y="3443815"/>
              <a:ext cx="9827682" cy="3445933"/>
              <a:chOff x="2216151" y="3824815"/>
              <a:chExt cx="9870106" cy="3445933"/>
            </a:xfrm>
          </xdr:grpSpPr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31AB64BB-A13B-470C-9E89-06D2FC24DD2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44816" y="4509557"/>
              <a:ext cx="9841441" cy="276119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E932183C-2084-463D-63BB-9C652BDB5D08}"/>
                  </a:ext>
                </a:extLst>
              </xdr:cNvPr>
              <xdr:cNvGrpSpPr/>
            </xdr:nvGrpSpPr>
            <xdr:grpSpPr>
              <a:xfrm>
                <a:off x="2216151" y="3824815"/>
                <a:ext cx="9838267" cy="428915"/>
                <a:chOff x="2216151" y="3824815"/>
                <a:chExt cx="9838267" cy="428915"/>
              </a:xfrm>
            </xdr:grpSpPr>
            <xdr:sp macro="" textlink="">
              <xdr:nvSpPr>
                <xdr:cNvPr id="7" name="Retângulo: Cantos Superiores Arredondados 6">
                  <a:extLst>
                    <a:ext uri="{FF2B5EF4-FFF2-40B4-BE49-F238E27FC236}">
                      <a16:creationId xmlns:a16="http://schemas.microsoft.com/office/drawing/2014/main" id="{9527D369-C44C-4425-891C-02814850C6E3}"/>
                    </a:ext>
                  </a:extLst>
                </xdr:cNvPr>
                <xdr:cNvSpPr/>
              </xdr:nvSpPr>
              <xdr:spPr>
                <a:xfrm>
                  <a:off x="2216151" y="3824815"/>
                  <a:ext cx="9838267" cy="428915"/>
                </a:xfrm>
                <a:prstGeom prst="round2SameRect">
                  <a:avLst>
                    <a:gd name="adj1" fmla="val 35586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0" name="CaixaDeTexto 9">
                  <a:extLst>
                    <a:ext uri="{FF2B5EF4-FFF2-40B4-BE49-F238E27FC236}">
                      <a16:creationId xmlns:a16="http://schemas.microsoft.com/office/drawing/2014/main" id="{1330A6C1-4651-0C47-CBD5-6F1F46C0A11C}"/>
                    </a:ext>
                  </a:extLst>
                </xdr:cNvPr>
                <xdr:cNvSpPr txBox="1"/>
              </xdr:nvSpPr>
              <xdr:spPr>
                <a:xfrm>
                  <a:off x="2931585" y="3831168"/>
                  <a:ext cx="2487084" cy="402167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t-BR" sz="2000" b="1" kern="1200">
                      <a:solidFill>
                        <a:schemeClr val="bg1"/>
                      </a:solidFill>
                      <a:latin typeface="Segoe UI Light" panose="020B0502040204020203" pitchFamily="34" charset="0"/>
                      <a:cs typeface="Segoe UI Light" panose="020B0502040204020203" pitchFamily="34" charset="0"/>
                    </a:rPr>
                    <a:t>Gastos</a:t>
                  </a:r>
                </a:p>
              </xdr:txBody>
            </xdr:sp>
          </xdr:grpSp>
        </xdr:grp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DCED4775-9341-EE9A-1F99-EC2E289D908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rcRect/>
          <a:stretch/>
        </xdr:blipFill>
        <xdr:spPr>
          <a:xfrm>
            <a:off x="2282943" y="3169051"/>
            <a:ext cx="365410" cy="446108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122391</xdr:colOff>
      <xdr:row>1</xdr:row>
      <xdr:rowOff>313481</xdr:rowOff>
    </xdr:from>
    <xdr:to>
      <xdr:col>9</xdr:col>
      <xdr:colOff>349651</xdr:colOff>
      <xdr:row>14</xdr:row>
      <xdr:rowOff>77337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EA42948-1F4D-F576-25EA-8C05CC3EA81D}"/>
            </a:ext>
          </a:extLst>
        </xdr:cNvPr>
        <xdr:cNvGrpSpPr/>
      </xdr:nvGrpSpPr>
      <xdr:grpSpPr>
        <a:xfrm>
          <a:off x="2245105" y="1279588"/>
          <a:ext cx="5125832" cy="2866285"/>
          <a:chOff x="2208245" y="265253"/>
          <a:chExt cx="4876908" cy="2898667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2C16D39D-F46A-0A5D-1002-3527FD894893}"/>
              </a:ext>
            </a:extLst>
          </xdr:cNvPr>
          <xdr:cNvGrpSpPr/>
        </xdr:nvGrpSpPr>
        <xdr:grpSpPr>
          <a:xfrm>
            <a:off x="2208245" y="313481"/>
            <a:ext cx="4876908" cy="2850439"/>
            <a:chOff x="2190750" y="444500"/>
            <a:chExt cx="4878917" cy="3217334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548E9C56-302E-B2B0-1747-F95CDAF8E9FF}"/>
                </a:ext>
              </a:extLst>
            </xdr:cNvPr>
            <xdr:cNvGrpSpPr/>
          </xdr:nvGrpSpPr>
          <xdr:grpSpPr>
            <a:xfrm>
              <a:off x="2190750" y="455083"/>
              <a:ext cx="4878917" cy="3206751"/>
              <a:chOff x="2222500" y="391583"/>
              <a:chExt cx="4878917" cy="320675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878E977B-2251-08A7-EC6C-67A2DB77A094}"/>
                  </a:ext>
                </a:extLst>
              </xdr:cNvPr>
              <xdr:cNvSpPr/>
            </xdr:nvSpPr>
            <xdr:spPr>
              <a:xfrm>
                <a:off x="2222500" y="423334"/>
                <a:ext cx="4878917" cy="3175000"/>
              </a:xfrm>
              <a:prstGeom prst="roundRect">
                <a:avLst>
                  <a:gd name="adj" fmla="val 608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3" name="Gráfico 2">
                <a:extLst>
                  <a:ext uri="{FF2B5EF4-FFF2-40B4-BE49-F238E27FC236}">
                    <a16:creationId xmlns:a16="http://schemas.microsoft.com/office/drawing/2014/main" id="{D62975EA-B809-4793-897D-F1C23CECE001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392892" y="783167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sp macro="" textlink="">
            <xdr:nvSpPr>
              <xdr:cNvPr id="5" name="Retângulo: Cantos Superiores Arredondados 4">
                <a:extLst>
                  <a:ext uri="{FF2B5EF4-FFF2-40B4-BE49-F238E27FC236}">
                    <a16:creationId xmlns:a16="http://schemas.microsoft.com/office/drawing/2014/main" id="{0A765CD6-277F-5288-6A95-34CF554D737C}"/>
                  </a:ext>
                </a:extLst>
              </xdr:cNvPr>
              <xdr:cNvSpPr/>
            </xdr:nvSpPr>
            <xdr:spPr>
              <a:xfrm>
                <a:off x="2222500" y="391583"/>
                <a:ext cx="4878916" cy="391584"/>
              </a:xfrm>
              <a:prstGeom prst="round2SameRect">
                <a:avLst>
                  <a:gd name="adj1" fmla="val 35586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8684812C-43D5-4D49-FE1E-DCC5385CCE05}"/>
                </a:ext>
              </a:extLst>
            </xdr:cNvPr>
            <xdr:cNvSpPr txBox="1"/>
          </xdr:nvSpPr>
          <xdr:spPr>
            <a:xfrm>
              <a:off x="2899834" y="444500"/>
              <a:ext cx="2487084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5B6C8F9E-12D7-E3B2-33DF-AC31BFC311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332310" y="265253"/>
            <a:ext cx="428736" cy="42873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12057</xdr:colOff>
      <xdr:row>1</xdr:row>
      <xdr:rowOff>711361</xdr:rowOff>
    </xdr:from>
    <xdr:to>
      <xdr:col>0</xdr:col>
      <xdr:colOff>2097911</xdr:colOff>
      <xdr:row>8</xdr:row>
      <xdr:rowOff>84398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CE15DC7F-DE1D-407A-BF1D-70BDFEC51D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7" y="1677468"/>
              <a:ext cx="2085854" cy="1332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122391</xdr:colOff>
      <xdr:row>0</xdr:row>
      <xdr:rowOff>120569</xdr:rowOff>
    </xdr:from>
    <xdr:to>
      <xdr:col>21</xdr:col>
      <xdr:colOff>0</xdr:colOff>
      <xdr:row>1</xdr:row>
      <xdr:rowOff>289366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26C5FA9E-5597-9490-A617-62A7244F065A}"/>
            </a:ext>
          </a:extLst>
        </xdr:cNvPr>
        <xdr:cNvGrpSpPr/>
      </xdr:nvGrpSpPr>
      <xdr:grpSpPr>
        <a:xfrm>
          <a:off x="2245105" y="120569"/>
          <a:ext cx="12124038" cy="1134904"/>
          <a:chOff x="2244416" y="60284"/>
          <a:chExt cx="12175711" cy="1145411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DA5E45FA-3D2E-4C19-BB59-DF3CFAEBC9A8}"/>
              </a:ext>
            </a:extLst>
          </xdr:cNvPr>
          <xdr:cNvSpPr/>
        </xdr:nvSpPr>
        <xdr:spPr>
          <a:xfrm>
            <a:off x="2244416" y="60284"/>
            <a:ext cx="12175711" cy="1145411"/>
          </a:xfrm>
          <a:prstGeom prst="roundRect">
            <a:avLst>
              <a:gd name="adj" fmla="val 608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2AA55C78-500E-41B4-9108-A36479FAAE24}"/>
              </a:ext>
            </a:extLst>
          </xdr:cNvPr>
          <xdr:cNvSpPr/>
        </xdr:nvSpPr>
        <xdr:spPr>
          <a:xfrm>
            <a:off x="2435507" y="289367"/>
            <a:ext cx="880158" cy="771645"/>
          </a:xfrm>
          <a:prstGeom prst="roundRect">
            <a:avLst>
              <a:gd name="adj" fmla="val 6089"/>
            </a:avLst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891C7AA7-818E-635A-0D27-BC0F12D2DE77}"/>
              </a:ext>
            </a:extLst>
          </xdr:cNvPr>
          <xdr:cNvSpPr txBox="1"/>
        </xdr:nvSpPr>
        <xdr:spPr>
          <a:xfrm>
            <a:off x="3375949" y="265254"/>
            <a:ext cx="1832658" cy="4219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Olá, Cinthia</a:t>
            </a: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4254A4B5-F335-3DED-499C-AD18A65C36D8}"/>
              </a:ext>
            </a:extLst>
          </xdr:cNvPr>
          <xdr:cNvSpPr txBox="1"/>
        </xdr:nvSpPr>
        <xdr:spPr>
          <a:xfrm>
            <a:off x="3375949" y="651076"/>
            <a:ext cx="6040538" cy="4219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kern="12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800" kern="1200" baseline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800" kern="12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556441</xdr:colOff>
      <xdr:row>0</xdr:row>
      <xdr:rowOff>687246</xdr:rowOff>
    </xdr:from>
    <xdr:to>
      <xdr:col>15</xdr:col>
      <xdr:colOff>506392</xdr:colOff>
      <xdr:row>1</xdr:row>
      <xdr:rowOff>132626</xdr:rowOff>
    </xdr:to>
    <xdr:grpSp>
      <xdr:nvGrpSpPr>
        <xdr:cNvPr id="31" name="Agrupar 3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D7C87E-01E1-3C40-9E35-79C7CE8F2C07}"/>
            </a:ext>
          </a:extLst>
        </xdr:cNvPr>
        <xdr:cNvGrpSpPr/>
      </xdr:nvGrpSpPr>
      <xdr:grpSpPr>
        <a:xfrm>
          <a:off x="7577727" y="687246"/>
          <a:ext cx="3623879" cy="411487"/>
          <a:chOff x="7356568" y="470221"/>
          <a:chExt cx="3639381" cy="421994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5BCA42B4-F068-48B9-B9B8-125949EB207F}"/>
              </a:ext>
            </a:extLst>
          </xdr:cNvPr>
          <xdr:cNvSpPr/>
        </xdr:nvSpPr>
        <xdr:spPr>
          <a:xfrm>
            <a:off x="7356568" y="494336"/>
            <a:ext cx="3639381" cy="373765"/>
          </a:xfrm>
          <a:prstGeom prst="roundRect">
            <a:avLst>
              <a:gd name="adj" fmla="val 6089"/>
            </a:avLst>
          </a:prstGeom>
          <a:solidFill>
            <a:schemeClr val="bg1">
              <a:lumMod val="85000"/>
            </a:schemeClr>
          </a:solidFill>
          <a:ln>
            <a:solidFill>
              <a:srgbClr val="ADADAD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29" name="Gráfico 28" descr="Lupa com preenchimento sólido">
            <a:extLst>
              <a:ext uri="{FF2B5EF4-FFF2-40B4-BE49-F238E27FC236}">
                <a16:creationId xmlns:a16="http://schemas.microsoft.com/office/drawing/2014/main" id="{1998B69D-3F44-425F-FEC1-684983D7C6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308703" y="494335"/>
            <a:ext cx="397880" cy="397880"/>
          </a:xfrm>
          <a:prstGeom prst="rect">
            <a:avLst/>
          </a:prstGeom>
        </xdr:spPr>
      </xdr:pic>
      <xdr:sp macro="" textlink="">
        <xdr:nvSpPr>
          <xdr:cNvPr id="30" name="CaixaDeTexto 29">
            <a:extLst>
              <a:ext uri="{FF2B5EF4-FFF2-40B4-BE49-F238E27FC236}">
                <a16:creationId xmlns:a16="http://schemas.microsoft.com/office/drawing/2014/main" id="{B5FF89CC-D94C-43FB-96A8-7133B5DFDABD}"/>
              </a:ext>
            </a:extLst>
          </xdr:cNvPr>
          <xdr:cNvSpPr txBox="1"/>
        </xdr:nvSpPr>
        <xdr:spPr>
          <a:xfrm>
            <a:off x="7428911" y="470221"/>
            <a:ext cx="1830837" cy="4219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400" kern="120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pesquisar</a:t>
            </a:r>
            <a:r>
              <a:rPr lang="pt-BR" sz="1400" kern="1200" baseline="0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dados...</a:t>
            </a:r>
            <a:endParaRPr lang="pt-BR" sz="1400" kern="1200">
              <a:solidFill>
                <a:schemeClr val="bg1">
                  <a:lumMod val="6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oneCell">
    <xdr:from>
      <xdr:col>1</xdr:col>
      <xdr:colOff>314182</xdr:colOff>
      <xdr:row>0</xdr:row>
      <xdr:rowOff>168799</xdr:rowOff>
    </xdr:from>
    <xdr:to>
      <xdr:col>2</xdr:col>
      <xdr:colOff>595402</xdr:colOff>
      <xdr:row>1</xdr:row>
      <xdr:rowOff>24115</xdr:rowOff>
    </xdr:to>
    <xdr:pic>
      <xdr:nvPicPr>
        <xdr:cNvPr id="35" name="Imagem 34" descr="Moedas, Saco De Dinheiro, Fortuna, Valor">
          <a:extLst>
            <a:ext uri="{FF2B5EF4-FFF2-40B4-BE49-F238E27FC236}">
              <a16:creationId xmlns:a16="http://schemas.microsoft.com/office/drawing/2014/main" id="{6051CE45-A62D-D019-F070-D08C0FE59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6207" y="168799"/>
          <a:ext cx="896125" cy="83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397881</xdr:rowOff>
    </xdr:from>
    <xdr:to>
      <xdr:col>0</xdr:col>
      <xdr:colOff>2109968</xdr:colOff>
      <xdr:row>1</xdr:row>
      <xdr:rowOff>48228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160ABE3D-3CDA-A8B1-F3B1-DB7F54B20EA0}"/>
            </a:ext>
          </a:extLst>
        </xdr:cNvPr>
        <xdr:cNvGrpSpPr/>
      </xdr:nvGrpSpPr>
      <xdr:grpSpPr>
        <a:xfrm>
          <a:off x="0" y="397881"/>
          <a:ext cx="2109968" cy="616454"/>
          <a:chOff x="0" y="397881"/>
          <a:chExt cx="2109968" cy="626961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92974D02-F806-597B-4F00-CA6A79715ABA}"/>
              </a:ext>
            </a:extLst>
          </xdr:cNvPr>
          <xdr:cNvSpPr/>
        </xdr:nvSpPr>
        <xdr:spPr>
          <a:xfrm>
            <a:off x="0" y="397881"/>
            <a:ext cx="2109968" cy="626961"/>
          </a:xfrm>
          <a:prstGeom prst="roundRect">
            <a:avLst>
              <a:gd name="adj" fmla="val 0"/>
            </a:avLst>
          </a:prstGeom>
        </xdr:spPr>
        <xdr:style>
          <a:lnRef idx="0">
            <a:schemeClr val="dk1"/>
          </a:lnRef>
          <a:fillRef idx="3">
            <a:schemeClr val="dk1"/>
          </a:fillRef>
          <a:effectRef idx="3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6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38" name="Gráfico 37" descr="Dinheiro com preenchimento sólido">
            <a:extLst>
              <a:ext uri="{FF2B5EF4-FFF2-40B4-BE49-F238E27FC236}">
                <a16:creationId xmlns:a16="http://schemas.microsoft.com/office/drawing/2014/main" id="{3DB6BFEF-1B69-C9F1-7751-697D64263B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446835" y="409937"/>
            <a:ext cx="542564" cy="542564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566677</xdr:colOff>
      <xdr:row>1</xdr:row>
      <xdr:rowOff>313480</xdr:rowOff>
    </xdr:from>
    <xdr:to>
      <xdr:col>16</xdr:col>
      <xdr:colOff>561118</xdr:colOff>
      <xdr:row>14</xdr:row>
      <xdr:rowOff>53223</xdr:rowOff>
    </xdr:to>
    <xdr:grpSp>
      <xdr:nvGrpSpPr>
        <xdr:cNvPr id="56" name="Agrupar 55">
          <a:extLst>
            <a:ext uri="{FF2B5EF4-FFF2-40B4-BE49-F238E27FC236}">
              <a16:creationId xmlns:a16="http://schemas.microsoft.com/office/drawing/2014/main" id="{7E30A0EA-306D-6DEF-CFFE-D0DB1A787F6E}"/>
            </a:ext>
          </a:extLst>
        </xdr:cNvPr>
        <xdr:cNvGrpSpPr/>
      </xdr:nvGrpSpPr>
      <xdr:grpSpPr>
        <a:xfrm>
          <a:off x="7587963" y="1279587"/>
          <a:ext cx="4280691" cy="2842172"/>
          <a:chOff x="8765411" y="1748259"/>
          <a:chExt cx="4298776" cy="2874553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1633CDCA-C6FE-FEFD-D210-1AD35330B39D}"/>
              </a:ext>
            </a:extLst>
          </xdr:cNvPr>
          <xdr:cNvGrpSpPr/>
        </xdr:nvGrpSpPr>
        <xdr:grpSpPr>
          <a:xfrm>
            <a:off x="8765411" y="1772374"/>
            <a:ext cx="4298776" cy="2850438"/>
            <a:chOff x="2190750" y="444500"/>
            <a:chExt cx="4878917" cy="3217334"/>
          </a:xfrm>
        </xdr:grpSpPr>
        <xdr:grpSp>
          <xdr:nvGrpSpPr>
            <xdr:cNvPr id="51" name="Agrupar 50">
              <a:extLst>
                <a:ext uri="{FF2B5EF4-FFF2-40B4-BE49-F238E27FC236}">
                  <a16:creationId xmlns:a16="http://schemas.microsoft.com/office/drawing/2014/main" id="{8731E29D-8B3D-FD0E-92DC-DD188061A997}"/>
                </a:ext>
              </a:extLst>
            </xdr:cNvPr>
            <xdr:cNvGrpSpPr/>
          </xdr:nvGrpSpPr>
          <xdr:grpSpPr>
            <a:xfrm>
              <a:off x="2190750" y="455083"/>
              <a:ext cx="4878917" cy="3206751"/>
              <a:chOff x="2222500" y="391583"/>
              <a:chExt cx="4878917" cy="3206751"/>
            </a:xfrm>
          </xdr:grpSpPr>
          <xdr:sp macro="" textlink="">
            <xdr:nvSpPr>
              <xdr:cNvPr id="53" name="Retângulo: Cantos Arredondados 52">
                <a:extLst>
                  <a:ext uri="{FF2B5EF4-FFF2-40B4-BE49-F238E27FC236}">
                    <a16:creationId xmlns:a16="http://schemas.microsoft.com/office/drawing/2014/main" id="{09CA9CCB-DBB2-CB68-55F2-BF087F851A02}"/>
                  </a:ext>
                </a:extLst>
              </xdr:cNvPr>
              <xdr:cNvSpPr/>
            </xdr:nvSpPr>
            <xdr:spPr>
              <a:xfrm>
                <a:off x="2222500" y="423334"/>
                <a:ext cx="4878917" cy="3175000"/>
              </a:xfrm>
              <a:prstGeom prst="roundRect">
                <a:avLst>
                  <a:gd name="adj" fmla="val 6089"/>
                </a:avLst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5" name="Retângulo: Cantos Superiores Arredondados 54">
                <a:extLst>
                  <a:ext uri="{FF2B5EF4-FFF2-40B4-BE49-F238E27FC236}">
                    <a16:creationId xmlns:a16="http://schemas.microsoft.com/office/drawing/2014/main" id="{26866E9F-CB89-5EB6-868E-8B9D70F7C584}"/>
                  </a:ext>
                </a:extLst>
              </xdr:cNvPr>
              <xdr:cNvSpPr/>
            </xdr:nvSpPr>
            <xdr:spPr>
              <a:xfrm>
                <a:off x="2222500" y="391583"/>
                <a:ext cx="4878916" cy="391584"/>
              </a:xfrm>
              <a:prstGeom prst="round2SameRect">
                <a:avLst>
                  <a:gd name="adj1" fmla="val 35586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52" name="CaixaDeTexto 51">
              <a:extLst>
                <a:ext uri="{FF2B5EF4-FFF2-40B4-BE49-F238E27FC236}">
                  <a16:creationId xmlns:a16="http://schemas.microsoft.com/office/drawing/2014/main" id="{53A23D51-1278-1406-5AF5-DBCA61E85BA3}"/>
                </a:ext>
              </a:extLst>
            </xdr:cNvPr>
            <xdr:cNvSpPr txBox="1"/>
          </xdr:nvSpPr>
          <xdr:spPr>
            <a:xfrm>
              <a:off x="2899834" y="444500"/>
              <a:ext cx="2487084" cy="40216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1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2" name="Gráfico 41" descr="Cofrinho estrutura de tópicos">
            <a:extLst>
              <a:ext uri="{FF2B5EF4-FFF2-40B4-BE49-F238E27FC236}">
                <a16:creationId xmlns:a16="http://schemas.microsoft.com/office/drawing/2014/main" id="{FACCBF3A-72CB-D6BA-B172-9237B6CF58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8944355" y="1748259"/>
            <a:ext cx="428736" cy="42873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397880</xdr:colOff>
      <xdr:row>2</xdr:row>
      <xdr:rowOff>48229</xdr:rowOff>
    </xdr:from>
    <xdr:to>
      <xdr:col>16</xdr:col>
      <xdr:colOff>289368</xdr:colOff>
      <xdr:row>14</xdr:row>
      <xdr:rowOff>175066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345E2935-BD91-4E4A-A8BC-3EC66838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hia Maria Nascimento" refreshedDate="45670.781530555556" createdVersion="8" refreshedVersion="8" minRefreshableVersion="3" recordCount="44" xr:uid="{CAC8CC07-C234-42D6-B1C0-D5B7E8970DE3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5">
      <sharedItems containsSemiMixedTypes="0" containsString="0" containsNumber="1" containsInteger="1" minValue="9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21880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9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6AEC2-C8D8-4748-B829-195652938B63}" name="tbl_entrada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E3:F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5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69036-6176-4DCD-9D48-C04D78B07C9E}" name="TBL_SAÍDA" cacheId="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:C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5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5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5F14FD04-D80F-4233-9BF7-9488B4276429}" sourceName="Mês">
  <pivotTables>
    <pivotTable tabId="3" name="TBL_SAÍDA"/>
    <pivotTable tabId="3" name="tbl_entrada"/>
  </pivotTables>
  <data>
    <tabular pivotCacheId="212188099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5FD216F-CC27-4515-B240-84C4E8E5C43B}" cache="SegmentaçãodeDados_Mês" caption="Mês" style="My-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49747-97A7-4246-9704-E6C2F7B148E3}" name="tbl_operations" displayName="tbl_operations" ref="A1:H45" totalsRowShown="0" headerRowDxfId="10" dataDxfId="11">
  <autoFilter ref="A1:H45" xr:uid="{23C49747-97A7-4246-9704-E6C2F7B148E3}"/>
  <tableColumns count="8">
    <tableColumn id="1" xr3:uid="{854BBBE0-9633-4977-8CD6-2104DB18CE22}" name="Data" dataDxfId="6"/>
    <tableColumn id="8" xr3:uid="{C55FA700-4BF5-4EA0-825F-023E07235AF4}" name="Mês" dataDxfId="4">
      <calculatedColumnFormula>MONTH(tbl_operations[[#This Row],[Data]])</calculatedColumnFormula>
    </tableColumn>
    <tableColumn id="2" xr3:uid="{E4B6599D-1010-49EE-AEDB-307708329AE5}" name="Tipo" dataDxfId="5"/>
    <tableColumn id="3" xr3:uid="{CB0A4DF4-5A55-48B0-9C1D-14C62F53C9B1}" name="Categoria" dataDxfId="13"/>
    <tableColumn id="4" xr3:uid="{F8108F2C-0B07-4B37-AB5F-DDD71E8C1C63}" name="Descrição" dataDxfId="9"/>
    <tableColumn id="5" xr3:uid="{8D3908DE-4B4C-4F19-B962-373622246296}" name="Valor" dataDxfId="7" dataCellStyle="Moeda"/>
    <tableColumn id="6" xr3:uid="{479A7638-2E42-4734-BCAA-53A4FBBFA7C6}" name="Operação Bancária" dataDxfId="8"/>
    <tableColumn id="7" xr3:uid="{07550304-5864-47F1-970F-752AB1B23A4B}" name="Statu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D75A45-BF61-4ABC-B709-5C370DBB5F07}" name="tbl_caixinha" displayName="tbl_caixinha" ref="C6:D18" totalsRowShown="0">
  <autoFilter ref="C6:D18" xr:uid="{2DD75A45-BF61-4ABC-B709-5C370DBB5F07}"/>
  <tableColumns count="2">
    <tableColumn id="1" xr3:uid="{D4675C60-7A3E-4B59-A997-E5450D91B034}" name="Data de Lançamento" dataDxfId="1"/>
    <tableColumn id="2" xr3:uid="{EE6F8083-D4EE-4661-B119-AD8BBBCDB08A}" name="Depósito Reservad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45"/>
  <sheetViews>
    <sheetView workbookViewId="0">
      <selection activeCell="D27" sqref="D27"/>
    </sheetView>
  </sheetViews>
  <sheetFormatPr defaultRowHeight="15" x14ac:dyDescent="0.25"/>
  <cols>
    <col min="1" max="7" width="23.7109375" style="1" customWidth="1"/>
  </cols>
  <sheetData>
    <row r="2" spans="1:7" ht="12" customHeight="1" x14ac:dyDescent="0.2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2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2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2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2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2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2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2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2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2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2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2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2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2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2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2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2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2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2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2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2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2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2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2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2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2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2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2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2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2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2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2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2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2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2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2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2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2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2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2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2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2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2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2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CB3E-227D-4BEC-BC56-3136244C4350}">
  <sheetPr>
    <tabColor theme="8"/>
  </sheetPr>
  <dimension ref="A1:H45"/>
  <sheetViews>
    <sheetView workbookViewId="0"/>
  </sheetViews>
  <sheetFormatPr defaultRowHeight="15" x14ac:dyDescent="0.25"/>
  <cols>
    <col min="1" max="1" width="23.7109375" style="6" customWidth="1"/>
    <col min="2" max="4" width="23.7109375" style="1" customWidth="1"/>
    <col min="5" max="5" width="23.7109375" style="7" customWidth="1"/>
    <col min="6" max="7" width="23.7109375" style="1" customWidth="1"/>
  </cols>
  <sheetData>
    <row r="1" spans="1:8" x14ac:dyDescent="0.25">
      <c r="A1" s="6" t="s">
        <v>65</v>
      </c>
      <c r="B1" s="6" t="s">
        <v>75</v>
      </c>
      <c r="C1" s="1" t="s">
        <v>66</v>
      </c>
      <c r="D1" s="1" t="s">
        <v>67</v>
      </c>
      <c r="E1" s="1" t="s">
        <v>68</v>
      </c>
      <c r="F1" s="7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3">
        <f>MONTH(tbl_operations[[#This Row],[Data]])</f>
        <v>8</v>
      </c>
      <c r="C2" s="3" t="s">
        <v>0</v>
      </c>
      <c r="D2" s="3" t="s">
        <v>1</v>
      </c>
      <c r="E2" s="3" t="s">
        <v>2</v>
      </c>
      <c r="F2" s="8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3">
        <f>MONTH(tbl_operations[[#This Row],[Data]])</f>
        <v>8</v>
      </c>
      <c r="C3" s="3" t="s">
        <v>5</v>
      </c>
      <c r="D3" s="3" t="s">
        <v>6</v>
      </c>
      <c r="E3" s="3" t="s">
        <v>7</v>
      </c>
      <c r="F3" s="8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3">
        <f>MONTH(tbl_operations[[#This Row],[Data]])</f>
        <v>8</v>
      </c>
      <c r="C4" s="3" t="s">
        <v>5</v>
      </c>
      <c r="D4" s="3" t="s">
        <v>10</v>
      </c>
      <c r="E4" s="3" t="s">
        <v>11</v>
      </c>
      <c r="F4" s="8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3">
        <f>MONTH(tbl_operations[[#This Row],[Data]])</f>
        <v>8</v>
      </c>
      <c r="C5" s="3" t="s">
        <v>5</v>
      </c>
      <c r="D5" s="3" t="s">
        <v>14</v>
      </c>
      <c r="E5" s="3" t="s">
        <v>15</v>
      </c>
      <c r="F5" s="8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3">
        <f>MONTH(tbl_operations[[#This Row],[Data]])</f>
        <v>8</v>
      </c>
      <c r="C6" s="3" t="s">
        <v>5</v>
      </c>
      <c r="D6" s="3" t="s">
        <v>16</v>
      </c>
      <c r="E6" s="3" t="s">
        <v>17</v>
      </c>
      <c r="F6" s="8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3">
        <f>MONTH(tbl_operations[[#This Row],[Data]])</f>
        <v>8</v>
      </c>
      <c r="C7" s="3" t="s">
        <v>5</v>
      </c>
      <c r="D7" s="3" t="s">
        <v>18</v>
      </c>
      <c r="E7" s="3" t="s">
        <v>19</v>
      </c>
      <c r="F7" s="8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3">
        <f>MONTH(tbl_operations[[#This Row],[Data]])</f>
        <v>8</v>
      </c>
      <c r="C8" s="3" t="s">
        <v>5</v>
      </c>
      <c r="D8" s="3" t="s">
        <v>20</v>
      </c>
      <c r="E8" s="3" t="s">
        <v>21</v>
      </c>
      <c r="F8" s="8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3">
        <f>MONTH(tbl_operations[[#This Row],[Data]])</f>
        <v>8</v>
      </c>
      <c r="C9" s="3" t="s">
        <v>0</v>
      </c>
      <c r="D9" s="3" t="s">
        <v>22</v>
      </c>
      <c r="E9" s="3" t="s">
        <v>23</v>
      </c>
      <c r="F9" s="8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3">
        <f>MONTH(tbl_operations[[#This Row],[Data]])</f>
        <v>8</v>
      </c>
      <c r="C10" s="3" t="s">
        <v>5</v>
      </c>
      <c r="D10" s="3" t="s">
        <v>24</v>
      </c>
      <c r="E10" s="3" t="s">
        <v>25</v>
      </c>
      <c r="F10" s="8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3">
        <f>MONTH(tbl_operations[[#This Row],[Data]])</f>
        <v>8</v>
      </c>
      <c r="C11" s="3" t="s">
        <v>5</v>
      </c>
      <c r="D11" s="3" t="s">
        <v>26</v>
      </c>
      <c r="E11" s="3" t="s">
        <v>27</v>
      </c>
      <c r="F11" s="8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3">
        <f>MONTH(tbl_operations[[#This Row],[Data]])</f>
        <v>8</v>
      </c>
      <c r="C12" s="3" t="s">
        <v>5</v>
      </c>
      <c r="D12" s="3" t="s">
        <v>28</v>
      </c>
      <c r="E12" s="3" t="s">
        <v>29</v>
      </c>
      <c r="F12" s="8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3">
        <f>MONTH(tbl_operations[[#This Row],[Data]])</f>
        <v>8</v>
      </c>
      <c r="C13" s="3" t="s">
        <v>5</v>
      </c>
      <c r="D13" s="3" t="s">
        <v>30</v>
      </c>
      <c r="E13" s="3" t="s">
        <v>31</v>
      </c>
      <c r="F13" s="8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3">
        <f>MONTH(tbl_operations[[#This Row],[Data]])</f>
        <v>8</v>
      </c>
      <c r="C14" s="3" t="s">
        <v>5</v>
      </c>
      <c r="D14" s="3" t="s">
        <v>32</v>
      </c>
      <c r="E14" s="3" t="s">
        <v>33</v>
      </c>
      <c r="F14" s="8">
        <v>90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3">
        <f>MONTH(tbl_operations[[#This Row],[Data]])</f>
        <v>8</v>
      </c>
      <c r="C15" s="3" t="s">
        <v>5</v>
      </c>
      <c r="D15" s="3" t="s">
        <v>34</v>
      </c>
      <c r="E15" s="3" t="s">
        <v>35</v>
      </c>
      <c r="F15" s="8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3">
        <f>MONTH(tbl_operations[[#This Row],[Data]])</f>
        <v>8</v>
      </c>
      <c r="C16" s="3" t="s">
        <v>5</v>
      </c>
      <c r="D16" s="3" t="s">
        <v>36</v>
      </c>
      <c r="E16" s="3" t="s">
        <v>37</v>
      </c>
      <c r="F16" s="8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3">
        <f>MONTH(tbl_operations[[#This Row],[Data]])</f>
        <v>8</v>
      </c>
      <c r="C17" s="3" t="s">
        <v>5</v>
      </c>
      <c r="D17" s="3" t="s">
        <v>38</v>
      </c>
      <c r="E17" s="3" t="s">
        <v>39</v>
      </c>
      <c r="F17" s="8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3">
        <f>MONTH(tbl_operations[[#This Row],[Data]])</f>
        <v>9</v>
      </c>
      <c r="C18" s="3" t="s">
        <v>0</v>
      </c>
      <c r="D18" s="3" t="s">
        <v>1</v>
      </c>
      <c r="E18" s="3" t="s">
        <v>2</v>
      </c>
      <c r="F18" s="8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3">
        <f>MONTH(tbl_operations[[#This Row],[Data]])</f>
        <v>9</v>
      </c>
      <c r="C19" s="3" t="s">
        <v>5</v>
      </c>
      <c r="D19" s="3" t="s">
        <v>6</v>
      </c>
      <c r="E19" s="4" t="s">
        <v>7</v>
      </c>
      <c r="F19" s="8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3">
        <f>MONTH(tbl_operations[[#This Row],[Data]])</f>
        <v>9</v>
      </c>
      <c r="C20" s="3" t="s">
        <v>5</v>
      </c>
      <c r="D20" s="3" t="s">
        <v>10</v>
      </c>
      <c r="E20" s="4" t="s">
        <v>11</v>
      </c>
      <c r="F20" s="8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3">
        <f>MONTH(tbl_operations[[#This Row],[Data]])</f>
        <v>9</v>
      </c>
      <c r="C21" s="3" t="s">
        <v>5</v>
      </c>
      <c r="D21" s="3" t="s">
        <v>14</v>
      </c>
      <c r="E21" s="4" t="s">
        <v>40</v>
      </c>
      <c r="F21" s="8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3">
        <f>MONTH(tbl_operations[[#This Row],[Data]])</f>
        <v>9</v>
      </c>
      <c r="C22" s="3" t="s">
        <v>5</v>
      </c>
      <c r="D22" s="3" t="s">
        <v>16</v>
      </c>
      <c r="E22" s="4" t="s">
        <v>41</v>
      </c>
      <c r="F22" s="8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3">
        <f>MONTH(tbl_operations[[#This Row],[Data]])</f>
        <v>9</v>
      </c>
      <c r="C23" s="3" t="s">
        <v>5</v>
      </c>
      <c r="D23" s="3" t="s">
        <v>18</v>
      </c>
      <c r="E23" s="4" t="s">
        <v>19</v>
      </c>
      <c r="F23" s="8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3">
        <f>MONTH(tbl_operations[[#This Row],[Data]])</f>
        <v>9</v>
      </c>
      <c r="C24" s="3" t="s">
        <v>5</v>
      </c>
      <c r="D24" s="3" t="s">
        <v>20</v>
      </c>
      <c r="E24" s="4" t="s">
        <v>42</v>
      </c>
      <c r="F24" s="8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3">
        <f>MONTH(tbl_operations[[#This Row],[Data]])</f>
        <v>9</v>
      </c>
      <c r="C25" s="3" t="s">
        <v>0</v>
      </c>
      <c r="D25" s="3" t="s">
        <v>43</v>
      </c>
      <c r="E25" s="3" t="s">
        <v>44</v>
      </c>
      <c r="F25" s="8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3">
        <f>MONTH(tbl_operations[[#This Row],[Data]])</f>
        <v>9</v>
      </c>
      <c r="C26" s="3" t="s">
        <v>5</v>
      </c>
      <c r="D26" s="3" t="s">
        <v>24</v>
      </c>
      <c r="E26" s="4" t="s">
        <v>45</v>
      </c>
      <c r="F26" s="8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3">
        <f>MONTH(tbl_operations[[#This Row],[Data]])</f>
        <v>9</v>
      </c>
      <c r="C27" s="3" t="s">
        <v>5</v>
      </c>
      <c r="D27" s="3" t="s">
        <v>26</v>
      </c>
      <c r="E27" s="4" t="s">
        <v>46</v>
      </c>
      <c r="F27" s="8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3">
        <f>MONTH(tbl_operations[[#This Row],[Data]])</f>
        <v>9</v>
      </c>
      <c r="C28" s="3" t="s">
        <v>5</v>
      </c>
      <c r="D28" s="3" t="s">
        <v>47</v>
      </c>
      <c r="E28" s="4" t="s">
        <v>48</v>
      </c>
      <c r="F28" s="8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3">
        <f>MONTH(tbl_operations[[#This Row],[Data]])</f>
        <v>9</v>
      </c>
      <c r="C29" s="3" t="s">
        <v>5</v>
      </c>
      <c r="D29" s="3" t="s">
        <v>30</v>
      </c>
      <c r="E29" s="4" t="s">
        <v>49</v>
      </c>
      <c r="F29" s="8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3">
        <f>MONTH(tbl_operations[[#This Row],[Data]])</f>
        <v>10</v>
      </c>
      <c r="C30" s="3" t="s">
        <v>0</v>
      </c>
      <c r="D30" s="3" t="s">
        <v>1</v>
      </c>
      <c r="E30" s="3" t="s">
        <v>2</v>
      </c>
      <c r="F30" s="8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3">
        <f>MONTH(tbl_operations[[#This Row],[Data]])</f>
        <v>10</v>
      </c>
      <c r="C31" s="3" t="s">
        <v>5</v>
      </c>
      <c r="D31" s="3" t="s">
        <v>6</v>
      </c>
      <c r="E31" s="3" t="s">
        <v>7</v>
      </c>
      <c r="F31" s="8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3">
        <f>MONTH(tbl_operations[[#This Row],[Data]])</f>
        <v>10</v>
      </c>
      <c r="C32" s="3" t="s">
        <v>5</v>
      </c>
      <c r="D32" s="3" t="s">
        <v>10</v>
      </c>
      <c r="E32" s="3" t="s">
        <v>50</v>
      </c>
      <c r="F32" s="8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3">
        <f>MONTH(tbl_operations[[#This Row],[Data]])</f>
        <v>10</v>
      </c>
      <c r="C33" s="3" t="s">
        <v>5</v>
      </c>
      <c r="D33" s="3" t="s">
        <v>14</v>
      </c>
      <c r="E33" s="3" t="s">
        <v>51</v>
      </c>
      <c r="F33" s="8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3">
        <f>MONTH(tbl_operations[[#This Row],[Data]])</f>
        <v>10</v>
      </c>
      <c r="C34" s="3" t="s">
        <v>5</v>
      </c>
      <c r="D34" s="3" t="s">
        <v>16</v>
      </c>
      <c r="E34" s="3" t="s">
        <v>52</v>
      </c>
      <c r="F34" s="8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3">
        <f>MONTH(tbl_operations[[#This Row],[Data]])</f>
        <v>10</v>
      </c>
      <c r="C35" s="3" t="s">
        <v>5</v>
      </c>
      <c r="D35" s="3" t="s">
        <v>18</v>
      </c>
      <c r="E35" s="3" t="s">
        <v>53</v>
      </c>
      <c r="F35" s="8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3">
        <f>MONTH(tbl_operations[[#This Row],[Data]])</f>
        <v>10</v>
      </c>
      <c r="C36" s="3" t="s">
        <v>5</v>
      </c>
      <c r="D36" s="3" t="s">
        <v>20</v>
      </c>
      <c r="E36" s="3" t="s">
        <v>54</v>
      </c>
      <c r="F36" s="8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3">
        <f>MONTH(tbl_operations[[#This Row],[Data]])</f>
        <v>10</v>
      </c>
      <c r="C37" s="3" t="s">
        <v>5</v>
      </c>
      <c r="D37" s="3" t="s">
        <v>24</v>
      </c>
      <c r="E37" s="3" t="s">
        <v>55</v>
      </c>
      <c r="F37" s="8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3">
        <f>MONTH(tbl_operations[[#This Row],[Data]])</f>
        <v>10</v>
      </c>
      <c r="C38" s="3" t="s">
        <v>0</v>
      </c>
      <c r="D38" s="3" t="s">
        <v>56</v>
      </c>
      <c r="E38" s="3" t="s">
        <v>57</v>
      </c>
      <c r="F38" s="8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3">
        <f>MONTH(tbl_operations[[#This Row],[Data]])</f>
        <v>10</v>
      </c>
      <c r="C39" s="3" t="s">
        <v>5</v>
      </c>
      <c r="D39" s="3" t="s">
        <v>26</v>
      </c>
      <c r="E39" s="3" t="s">
        <v>58</v>
      </c>
      <c r="F39" s="8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3">
        <f>MONTH(tbl_operations[[#This Row],[Data]])</f>
        <v>10</v>
      </c>
      <c r="C40" s="3" t="s">
        <v>5</v>
      </c>
      <c r="D40" s="3" t="s">
        <v>28</v>
      </c>
      <c r="E40" s="3" t="s">
        <v>59</v>
      </c>
      <c r="F40" s="8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3">
        <f>MONTH(tbl_operations[[#This Row],[Data]])</f>
        <v>10</v>
      </c>
      <c r="C41" s="3" t="s">
        <v>5</v>
      </c>
      <c r="D41" s="3" t="s">
        <v>30</v>
      </c>
      <c r="E41" s="3" t="s">
        <v>60</v>
      </c>
      <c r="F41" s="8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3">
        <f>MONTH(tbl_operations[[#This Row],[Data]])</f>
        <v>10</v>
      </c>
      <c r="C42" s="3" t="s">
        <v>5</v>
      </c>
      <c r="D42" s="3" t="s">
        <v>34</v>
      </c>
      <c r="E42" s="3" t="s">
        <v>61</v>
      </c>
      <c r="F42" s="8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3">
        <f>MONTH(tbl_operations[[#This Row],[Data]])</f>
        <v>10</v>
      </c>
      <c r="C43" s="3" t="s">
        <v>5</v>
      </c>
      <c r="D43" s="3" t="s">
        <v>32</v>
      </c>
      <c r="E43" s="3" t="s">
        <v>62</v>
      </c>
      <c r="F43" s="8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3">
        <f>MONTH(tbl_operations[[#This Row],[Data]])</f>
        <v>10</v>
      </c>
      <c r="C44" s="3" t="s">
        <v>5</v>
      </c>
      <c r="D44" s="3" t="s">
        <v>38</v>
      </c>
      <c r="E44" s="3" t="s">
        <v>63</v>
      </c>
      <c r="F44" s="8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3">
        <f>MONTH(tbl_operations[[#This Row],[Data]])</f>
        <v>10</v>
      </c>
      <c r="C45" s="3" t="s">
        <v>5</v>
      </c>
      <c r="D45" s="3" t="s">
        <v>36</v>
      </c>
      <c r="E45" s="3" t="s">
        <v>64</v>
      </c>
      <c r="F45" s="8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64-6790-4AAE-9674-C2D4412A44ED}">
  <sheetPr>
    <tabColor theme="8"/>
  </sheetPr>
  <dimension ref="B1:F19"/>
  <sheetViews>
    <sheetView workbookViewId="0">
      <selection activeCell="G19" sqref="G19"/>
    </sheetView>
  </sheetViews>
  <sheetFormatPr defaultRowHeight="15" x14ac:dyDescent="0.25"/>
  <cols>
    <col min="2" max="2" width="20.85546875" bestFit="1" customWidth="1"/>
    <col min="3" max="3" width="13.85546875" bestFit="1" customWidth="1"/>
    <col min="5" max="5" width="18" bestFit="1" customWidth="1"/>
    <col min="6" max="6" width="13.85546875" bestFit="1" customWidth="1"/>
  </cols>
  <sheetData>
    <row r="1" spans="2:6" x14ac:dyDescent="0.25">
      <c r="B1" s="9" t="s">
        <v>66</v>
      </c>
      <c r="C1" t="s">
        <v>5</v>
      </c>
      <c r="E1" s="9" t="s">
        <v>66</v>
      </c>
      <c r="F1" t="s">
        <v>0</v>
      </c>
    </row>
    <row r="3" spans="2:6" x14ac:dyDescent="0.25">
      <c r="B3" s="9" t="s">
        <v>72</v>
      </c>
      <c r="C3" t="s">
        <v>73</v>
      </c>
      <c r="E3" s="9" t="s">
        <v>72</v>
      </c>
      <c r="F3" t="s">
        <v>73</v>
      </c>
    </row>
    <row r="4" spans="2:6" x14ac:dyDescent="0.25">
      <c r="B4" s="5" t="s">
        <v>6</v>
      </c>
      <c r="C4" s="10">
        <v>1600</v>
      </c>
      <c r="E4" s="5" t="s">
        <v>43</v>
      </c>
      <c r="F4" s="10">
        <v>1200</v>
      </c>
    </row>
    <row r="5" spans="2:6" x14ac:dyDescent="0.25">
      <c r="B5" s="5" t="s">
        <v>32</v>
      </c>
      <c r="C5" s="10">
        <v>340</v>
      </c>
      <c r="E5" s="5" t="s">
        <v>22</v>
      </c>
      <c r="F5" s="10">
        <v>800</v>
      </c>
    </row>
    <row r="6" spans="2:6" x14ac:dyDescent="0.25">
      <c r="B6" s="5" t="s">
        <v>18</v>
      </c>
      <c r="C6" s="10">
        <v>1100</v>
      </c>
      <c r="E6" s="5" t="s">
        <v>1</v>
      </c>
      <c r="F6" s="10">
        <v>15000</v>
      </c>
    </row>
    <row r="7" spans="2:6" x14ac:dyDescent="0.25">
      <c r="B7" s="5" t="s">
        <v>26</v>
      </c>
      <c r="C7" s="10">
        <v>3000</v>
      </c>
      <c r="E7" s="5" t="s">
        <v>56</v>
      </c>
      <c r="F7" s="10">
        <v>1500</v>
      </c>
    </row>
    <row r="8" spans="2:6" x14ac:dyDescent="0.25">
      <c r="B8" s="5" t="s">
        <v>38</v>
      </c>
      <c r="C8" s="10">
        <v>570</v>
      </c>
      <c r="E8" s="5" t="s">
        <v>74</v>
      </c>
      <c r="F8" s="10">
        <v>18500</v>
      </c>
    </row>
    <row r="9" spans="2:6" x14ac:dyDescent="0.25">
      <c r="B9" s="5" t="s">
        <v>14</v>
      </c>
      <c r="C9" s="10">
        <v>500</v>
      </c>
    </row>
    <row r="10" spans="2:6" x14ac:dyDescent="0.25">
      <c r="B10" s="5" t="s">
        <v>34</v>
      </c>
      <c r="C10" s="10">
        <v>350</v>
      </c>
    </row>
    <row r="11" spans="2:6" x14ac:dyDescent="0.25">
      <c r="B11" s="5" t="s">
        <v>30</v>
      </c>
      <c r="C11" s="10">
        <v>830</v>
      </c>
    </row>
    <row r="12" spans="2:6" x14ac:dyDescent="0.25">
      <c r="B12" s="5" t="s">
        <v>16</v>
      </c>
      <c r="C12" s="10">
        <v>970</v>
      </c>
    </row>
    <row r="13" spans="2:6" x14ac:dyDescent="0.25">
      <c r="B13" s="5" t="s">
        <v>24</v>
      </c>
      <c r="C13" s="10">
        <v>1400</v>
      </c>
    </row>
    <row r="14" spans="2:6" x14ac:dyDescent="0.25">
      <c r="B14" s="5" t="s">
        <v>10</v>
      </c>
      <c r="C14" s="10">
        <v>800</v>
      </c>
    </row>
    <row r="15" spans="2:6" x14ac:dyDescent="0.25">
      <c r="B15" s="5" t="s">
        <v>47</v>
      </c>
      <c r="C15" s="10">
        <v>250</v>
      </c>
    </row>
    <row r="16" spans="2:6" x14ac:dyDescent="0.25">
      <c r="B16" s="5" t="s">
        <v>28</v>
      </c>
      <c r="C16" s="10">
        <v>1250</v>
      </c>
    </row>
    <row r="17" spans="2:3" x14ac:dyDescent="0.25">
      <c r="B17" s="5" t="s">
        <v>20</v>
      </c>
      <c r="C17" s="10">
        <v>1500</v>
      </c>
    </row>
    <row r="18" spans="2:3" x14ac:dyDescent="0.25">
      <c r="B18" s="5" t="s">
        <v>36</v>
      </c>
      <c r="C18" s="10">
        <v>1250</v>
      </c>
    </row>
    <row r="19" spans="2:3" x14ac:dyDescent="0.25">
      <c r="B19" s="5" t="s">
        <v>74</v>
      </c>
      <c r="C19" s="10">
        <v>15710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35D5-3C1E-493E-81F2-C91023563035}">
  <sheetPr>
    <tabColor theme="4"/>
  </sheetPr>
  <dimension ref="C1:H21"/>
  <sheetViews>
    <sheetView workbookViewId="0">
      <selection activeCell="H16" sqref="H16"/>
    </sheetView>
  </sheetViews>
  <sheetFormatPr defaultRowHeight="15" x14ac:dyDescent="0.25"/>
  <cols>
    <col min="3" max="3" width="21" customWidth="1"/>
    <col min="4" max="4" width="20.85546875" customWidth="1"/>
  </cols>
  <sheetData>
    <row r="1" spans="3:8" s="11" customFormat="1" ht="64.5" customHeight="1" x14ac:dyDescent="0.25"/>
    <row r="3" spans="3:8" x14ac:dyDescent="0.25">
      <c r="C3" t="s">
        <v>78</v>
      </c>
      <c r="D3" s="10">
        <f>SUM(tbl_caixinha[Depósito Reservado])</f>
        <v>5999</v>
      </c>
    </row>
    <row r="4" spans="3:8" x14ac:dyDescent="0.25">
      <c r="C4" t="s">
        <v>79</v>
      </c>
      <c r="D4" s="10">
        <v>20000</v>
      </c>
    </row>
    <row r="6" spans="3:8" x14ac:dyDescent="0.25">
      <c r="C6" t="s">
        <v>76</v>
      </c>
      <c r="D6" t="s">
        <v>77</v>
      </c>
    </row>
    <row r="7" spans="3:8" x14ac:dyDescent="0.25">
      <c r="C7" s="14">
        <v>45603</v>
      </c>
      <c r="D7" s="10">
        <v>50</v>
      </c>
    </row>
    <row r="8" spans="3:8" x14ac:dyDescent="0.25">
      <c r="C8" s="14">
        <v>45604</v>
      </c>
      <c r="D8" s="10">
        <v>234</v>
      </c>
    </row>
    <row r="9" spans="3:8" x14ac:dyDescent="0.25">
      <c r="C9" s="14">
        <v>45605</v>
      </c>
      <c r="D9" s="10">
        <v>530</v>
      </c>
    </row>
    <row r="10" spans="3:8" x14ac:dyDescent="0.25">
      <c r="C10" s="14">
        <v>45606</v>
      </c>
      <c r="D10" s="10">
        <v>939</v>
      </c>
    </row>
    <row r="11" spans="3:8" x14ac:dyDescent="0.25">
      <c r="C11" s="14">
        <v>45607</v>
      </c>
      <c r="D11" s="10">
        <v>937</v>
      </c>
    </row>
    <row r="12" spans="3:8" x14ac:dyDescent="0.25">
      <c r="C12" s="14">
        <v>45608</v>
      </c>
      <c r="D12" s="10">
        <v>157</v>
      </c>
    </row>
    <row r="13" spans="3:8" x14ac:dyDescent="0.25">
      <c r="C13" s="14">
        <v>45609</v>
      </c>
      <c r="D13" s="10">
        <v>680</v>
      </c>
    </row>
    <row r="14" spans="3:8" x14ac:dyDescent="0.25">
      <c r="C14" s="14">
        <v>45610</v>
      </c>
      <c r="D14" s="10">
        <v>281</v>
      </c>
    </row>
    <row r="15" spans="3:8" x14ac:dyDescent="0.25">
      <c r="C15" s="14">
        <v>45611</v>
      </c>
      <c r="D15" s="10">
        <v>645</v>
      </c>
      <c r="H15" s="10"/>
    </row>
    <row r="16" spans="3:8" x14ac:dyDescent="0.25">
      <c r="C16" s="14">
        <v>45612</v>
      </c>
      <c r="D16" s="10">
        <v>294</v>
      </c>
    </row>
    <row r="17" spans="3:4" x14ac:dyDescent="0.25">
      <c r="C17" s="14">
        <v>45613</v>
      </c>
      <c r="D17" s="10">
        <v>816</v>
      </c>
    </row>
    <row r="18" spans="3:4" x14ac:dyDescent="0.25">
      <c r="C18" s="14">
        <v>45614</v>
      </c>
      <c r="D18" s="10">
        <v>436</v>
      </c>
    </row>
    <row r="19" spans="3:4" x14ac:dyDescent="0.25">
      <c r="C19" s="14"/>
      <c r="D19" s="10"/>
    </row>
    <row r="20" spans="3:4" x14ac:dyDescent="0.25">
      <c r="C20" s="14"/>
      <c r="D20" s="10"/>
    </row>
    <row r="21" spans="3:4" x14ac:dyDescent="0.25">
      <c r="C21" s="14"/>
      <c r="D21" s="1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9433-8E4B-454E-A079-FE3DC996D041}">
  <dimension ref="A1:U2"/>
  <sheetViews>
    <sheetView showGridLines="0" showRowColHeaders="0" tabSelected="1" zoomScale="70" zoomScaleNormal="70" workbookViewId="0">
      <selection activeCell="T8" sqref="T8"/>
    </sheetView>
  </sheetViews>
  <sheetFormatPr defaultColWidth="0" defaultRowHeight="15" x14ac:dyDescent="0.25"/>
  <cols>
    <col min="1" max="1" width="31.85546875" style="11" customWidth="1"/>
    <col min="2" max="21" width="9.140625" style="12" customWidth="1"/>
    <col min="22" max="16384" width="9.140625" hidden="1"/>
  </cols>
  <sheetData>
    <row r="1" ht="76.5" customHeight="1" x14ac:dyDescent="0.25"/>
    <row r="2" ht="64.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Download</vt:lpstr>
      <vt:lpstr>Data</vt:lpstr>
      <vt:lpstr>Controller</vt:lpstr>
      <vt:lpstr>Caixinha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Cinthia Nascimento</cp:lastModifiedBy>
  <cp:revision/>
  <dcterms:created xsi:type="dcterms:W3CDTF">2015-06-05T18:19:34Z</dcterms:created>
  <dcterms:modified xsi:type="dcterms:W3CDTF">2025-01-13T22:38:42Z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