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581"/>
  </bookViews>
  <sheets>
    <sheet name="Dados" sheetId="2" r:id="rId1"/>
    <sheet name="Gráficos" sheetId="6" r:id="rId2"/>
    <sheet name="Infos Demográficas" sheetId="8" r:id="rId3"/>
    <sheet name="Gráicos Infos Demográficas" sheetId="9" r:id="rId4"/>
    <sheet name="Itens" sheetId="4" r:id="rId5"/>
    <sheet name="Pontos fortes" sheetId="10" r:id="rId6"/>
    <sheet name="Pontos fracos" sheetId="11" r:id="rId7"/>
    <sheet name="Comentários adicionais" sheetId="12" r:id="rId8"/>
  </sheets>
  <calcPr calcId="144525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12" i="2" l="1"/>
  <c r="AH12" i="2"/>
  <c r="AG13" i="2"/>
  <c r="AH13" i="2"/>
  <c r="AG20" i="2"/>
  <c r="AH20" i="2"/>
  <c r="AH33" i="2" s="1"/>
  <c r="AH24" i="2" s="1"/>
  <c r="AH37" i="2" s="1"/>
  <c r="AG21" i="2"/>
  <c r="AH21" i="2"/>
  <c r="AH34" i="2" s="1"/>
  <c r="AG22" i="2"/>
  <c r="AH22" i="2"/>
  <c r="AH35" i="2" s="1"/>
  <c r="AG33" i="2"/>
  <c r="AG34" i="2"/>
  <c r="AG35" i="2"/>
  <c r="AG24" i="2" l="1"/>
  <c r="AG37" i="2" s="1"/>
  <c r="AH23" i="2"/>
  <c r="AH36" i="2" s="1"/>
  <c r="AH38" i="2" s="1"/>
  <c r="AG23" i="2"/>
  <c r="AG36" i="2" s="1"/>
  <c r="AG38" i="2" s="1"/>
  <c r="AI22" i="2"/>
  <c r="AI21" i="2"/>
  <c r="AI20" i="2"/>
  <c r="AF22" i="2"/>
  <c r="AF21" i="2"/>
  <c r="AF20" i="2"/>
  <c r="AE22" i="2"/>
  <c r="AE21" i="2"/>
  <c r="AE20" i="2"/>
  <c r="AD22" i="2"/>
  <c r="AD21" i="2"/>
  <c r="AD20" i="2"/>
  <c r="AC22" i="2"/>
  <c r="AC21" i="2"/>
  <c r="AC20" i="2"/>
  <c r="AB22" i="2"/>
  <c r="AB21" i="2"/>
  <c r="AB20" i="2"/>
  <c r="AA22" i="2"/>
  <c r="AA21" i="2"/>
  <c r="AA20" i="2"/>
  <c r="Z22" i="2"/>
  <c r="Z21" i="2"/>
  <c r="Z20" i="2"/>
  <c r="Y22" i="2"/>
  <c r="Y21" i="2"/>
  <c r="Y20" i="2"/>
  <c r="X22" i="2"/>
  <c r="X21" i="2"/>
  <c r="X20" i="2"/>
  <c r="W22" i="2"/>
  <c r="W21" i="2"/>
  <c r="W20" i="2"/>
  <c r="V22" i="2"/>
  <c r="V21" i="2"/>
  <c r="V20" i="2"/>
  <c r="U22" i="2"/>
  <c r="U21" i="2"/>
  <c r="U20" i="2"/>
  <c r="T22" i="2"/>
  <c r="T21" i="2"/>
  <c r="T20" i="2"/>
  <c r="S22" i="2"/>
  <c r="S21" i="2"/>
  <c r="S20" i="2"/>
  <c r="R22" i="2"/>
  <c r="R21" i="2"/>
  <c r="R20" i="2"/>
  <c r="Q22" i="2"/>
  <c r="Q21" i="2"/>
  <c r="Q20" i="2"/>
  <c r="P22" i="2"/>
  <c r="P21" i="2"/>
  <c r="P20" i="2"/>
  <c r="O22" i="2"/>
  <c r="O21" i="2"/>
  <c r="O20" i="2"/>
  <c r="N22" i="2"/>
  <c r="N21" i="2"/>
  <c r="N20" i="2"/>
  <c r="M22" i="2"/>
  <c r="M21" i="2"/>
  <c r="M20" i="2"/>
  <c r="L22" i="2"/>
  <c r="L21" i="2"/>
  <c r="L20" i="2"/>
  <c r="K22" i="2"/>
  <c r="K21" i="2"/>
  <c r="K20" i="2"/>
  <c r="J22" i="2"/>
  <c r="J21" i="2"/>
  <c r="J20" i="2"/>
  <c r="I22" i="2"/>
  <c r="I21" i="2"/>
  <c r="I20" i="2"/>
  <c r="H22" i="2"/>
  <c r="H21" i="2"/>
  <c r="H20" i="2"/>
  <c r="G22" i="2"/>
  <c r="G21" i="2"/>
  <c r="G20" i="2"/>
  <c r="F22" i="2"/>
  <c r="F21" i="2"/>
  <c r="F20" i="2"/>
  <c r="E22" i="2"/>
  <c r="E21" i="2"/>
  <c r="E20" i="2"/>
  <c r="D22" i="2"/>
  <c r="D21" i="2"/>
  <c r="D20" i="2"/>
  <c r="N33" i="9"/>
  <c r="N35" i="9"/>
  <c r="N34" i="9"/>
  <c r="N32" i="9"/>
  <c r="N31" i="9"/>
  <c r="N8" i="9"/>
  <c r="N7" i="9"/>
  <c r="N6" i="9"/>
  <c r="N5" i="9"/>
  <c r="N4" i="9"/>
  <c r="I8" i="9"/>
  <c r="I7" i="9"/>
  <c r="I6" i="9"/>
  <c r="I5" i="9"/>
  <c r="I4" i="9"/>
  <c r="C5" i="9"/>
  <c r="C4" i="9"/>
  <c r="D13" i="2" l="1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I13" i="2"/>
  <c r="AI35" i="2" l="1"/>
  <c r="AJ22" i="2"/>
  <c r="AJ35" i="2" s="1"/>
  <c r="AF34" i="2"/>
  <c r="AJ21" i="2"/>
  <c r="AJ34" i="2" s="1"/>
  <c r="AJ20" i="2"/>
  <c r="AJ33" i="2" s="1"/>
  <c r="AF35" i="2"/>
  <c r="AI34" i="2"/>
  <c r="AE35" i="2"/>
  <c r="AF33" i="2"/>
  <c r="AI33" i="2"/>
  <c r="AJ13" i="2"/>
  <c r="AF12" i="2"/>
  <c r="AI12" i="2"/>
  <c r="AJ12" i="2"/>
  <c r="AF23" i="2" l="1"/>
  <c r="AF36" i="2" s="1"/>
  <c r="AF24" i="2"/>
  <c r="AF37" i="2" s="1"/>
  <c r="AI24" i="2"/>
  <c r="AI37" i="2" s="1"/>
  <c r="AI23" i="2"/>
  <c r="AI36" i="2" s="1"/>
  <c r="AJ24" i="2"/>
  <c r="AJ37" i="2" s="1"/>
  <c r="AJ23" i="2"/>
  <c r="AJ36" i="2" s="1"/>
  <c r="AJ38" i="2" l="1"/>
  <c r="AF38" i="2"/>
  <c r="AI38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D12" i="2"/>
  <c r="AD35" i="2" l="1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E33" i="2"/>
  <c r="AD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L33" i="2"/>
  <c r="K33" i="2"/>
  <c r="J33" i="2"/>
  <c r="I33" i="2"/>
  <c r="H33" i="2"/>
  <c r="G33" i="2"/>
  <c r="F33" i="2"/>
  <c r="E33" i="2"/>
  <c r="P23" i="2" l="1"/>
  <c r="P24" i="2"/>
  <c r="P37" i="2" s="1"/>
  <c r="T23" i="2"/>
  <c r="T36" i="2" s="1"/>
  <c r="T24" i="2"/>
  <c r="T37" i="2" s="1"/>
  <c r="AB23" i="2"/>
  <c r="AB36" i="2" s="1"/>
  <c r="AB24" i="2"/>
  <c r="AB37" i="2" s="1"/>
  <c r="I23" i="2"/>
  <c r="I36" i="2" s="1"/>
  <c r="I24" i="2"/>
  <c r="I37" i="2" s="1"/>
  <c r="Q24" i="2"/>
  <c r="Q37" i="2" s="1"/>
  <c r="Q23" i="2"/>
  <c r="Q36" i="2" s="1"/>
  <c r="Y24" i="2"/>
  <c r="Y37" i="2" s="1"/>
  <c r="Y23" i="2"/>
  <c r="Y36" i="2" s="1"/>
  <c r="J24" i="2"/>
  <c r="J37" i="2" s="1"/>
  <c r="J23" i="2"/>
  <c r="J36" i="2" s="1"/>
  <c r="R23" i="2"/>
  <c r="R24" i="2"/>
  <c r="R37" i="2" s="1"/>
  <c r="V24" i="2"/>
  <c r="V37" i="2" s="1"/>
  <c r="V23" i="2"/>
  <c r="V36" i="2" s="1"/>
  <c r="Z24" i="2"/>
  <c r="Z37" i="2" s="1"/>
  <c r="Z23" i="2"/>
  <c r="Z36" i="2" s="1"/>
  <c r="AE24" i="2"/>
  <c r="AE37" i="2" s="1"/>
  <c r="AE23" i="2"/>
  <c r="AE36" i="2" s="1"/>
  <c r="H24" i="2"/>
  <c r="H37" i="2" s="1"/>
  <c r="H23" i="2"/>
  <c r="H36" i="2" s="1"/>
  <c r="L24" i="2"/>
  <c r="L37" i="2" s="1"/>
  <c r="L23" i="2"/>
  <c r="L36" i="2" s="1"/>
  <c r="X23" i="2"/>
  <c r="X36" i="2" s="1"/>
  <c r="X24" i="2"/>
  <c r="X37" i="2" s="1"/>
  <c r="E23" i="2"/>
  <c r="E36" i="2" s="1"/>
  <c r="E24" i="2"/>
  <c r="E37" i="2" s="1"/>
  <c r="U23" i="2"/>
  <c r="U36" i="2" s="1"/>
  <c r="U24" i="2"/>
  <c r="U37" i="2" s="1"/>
  <c r="AD23" i="2"/>
  <c r="AD36" i="2" s="1"/>
  <c r="AD24" i="2"/>
  <c r="AD37" i="2" s="1"/>
  <c r="F24" i="2"/>
  <c r="F37" i="2" s="1"/>
  <c r="F23" i="2"/>
  <c r="F36" i="2" s="1"/>
  <c r="N24" i="2"/>
  <c r="N37" i="2" s="1"/>
  <c r="N23" i="2"/>
  <c r="N36" i="2" s="1"/>
  <c r="G24" i="2"/>
  <c r="G37" i="2" s="1"/>
  <c r="G23" i="2"/>
  <c r="G36" i="2" s="1"/>
  <c r="K24" i="2"/>
  <c r="K37" i="2" s="1"/>
  <c r="K23" i="2"/>
  <c r="O24" i="2"/>
  <c r="O37" i="2" s="1"/>
  <c r="O23" i="2"/>
  <c r="O36" i="2" s="1"/>
  <c r="S24" i="2"/>
  <c r="S37" i="2" s="1"/>
  <c r="S23" i="2"/>
  <c r="S36" i="2" s="1"/>
  <c r="W24" i="2"/>
  <c r="W37" i="2" s="1"/>
  <c r="W23" i="2"/>
  <c r="W36" i="2" s="1"/>
  <c r="AA24" i="2"/>
  <c r="AA37" i="2" s="1"/>
  <c r="AA23" i="2"/>
  <c r="AA36" i="2" s="1"/>
  <c r="D33" i="2"/>
  <c r="AC33" i="2"/>
  <c r="M33" i="2"/>
  <c r="K36" i="2"/>
  <c r="R36" i="2"/>
  <c r="P36" i="2"/>
  <c r="O38" i="2" l="1"/>
  <c r="J38" i="2"/>
  <c r="W38" i="2"/>
  <c r="Q38" i="2"/>
  <c r="L38" i="2"/>
  <c r="M23" i="2"/>
  <c r="M36" i="2" s="1"/>
  <c r="M24" i="2"/>
  <c r="M37" i="2" s="1"/>
  <c r="F38" i="2"/>
  <c r="S38" i="2"/>
  <c r="U38" i="2"/>
  <c r="H38" i="2"/>
  <c r="AC24" i="2"/>
  <c r="AC37" i="2" s="1"/>
  <c r="AC23" i="2"/>
  <c r="D24" i="2"/>
  <c r="D37" i="2" s="1"/>
  <c r="D23" i="2"/>
  <c r="D36" i="2" s="1"/>
  <c r="AA38" i="2"/>
  <c r="Y38" i="2"/>
  <c r="AC36" i="2"/>
  <c r="AE38" i="2"/>
  <c r="V38" i="2"/>
  <c r="G38" i="2"/>
  <c r="AD38" i="2"/>
  <c r="T38" i="2"/>
  <c r="N38" i="2"/>
  <c r="X38" i="2"/>
  <c r="P38" i="2"/>
  <c r="I38" i="2"/>
  <c r="Z38" i="2"/>
  <c r="R38" i="2"/>
  <c r="K38" i="2"/>
  <c r="E38" i="2"/>
  <c r="AB38" i="2"/>
  <c r="M38" i="2" l="1"/>
  <c r="D38" i="2"/>
  <c r="AC38" i="2"/>
</calcChain>
</file>

<file path=xl/sharedStrings.xml><?xml version="1.0" encoding="utf-8"?>
<sst xmlns="http://schemas.openxmlformats.org/spreadsheetml/2006/main" count="122" uniqueCount="102">
  <si>
    <t>NUM</t>
  </si>
  <si>
    <t>No. Item</t>
  </si>
  <si>
    <t>M</t>
  </si>
  <si>
    <t>PLANILHA PARA ANÁLISE DE DADOS DE JOGOS EDUCACIONAIS (DIGITAIS E NÃO-DIGITAIS)</t>
  </si>
  <si>
    <t>NOME DO JOGO:</t>
  </si>
  <si>
    <t xml:space="preserve">Digite -2, quando a resposta for “discordo totalmente”. Digite -1, quando a resposta for “discordo”. Digite 0, quando a resposta for “nem discordo, nem concordo”. Digite 1, quando a resposta for “concordo”. Digite 2, quando a resposta for “concordo totalmente”. </t>
  </si>
  <si>
    <t>Respsotas dos alunos</t>
  </si>
  <si>
    <t>Turma/Data?</t>
  </si>
  <si>
    <t>USABILIDADE</t>
  </si>
  <si>
    <t>EXPERIÊNCIA DO JOGADOR</t>
  </si>
  <si>
    <t>Confiança</t>
  </si>
  <si>
    <t>Desafio</t>
  </si>
  <si>
    <t>Satisfação</t>
  </si>
  <si>
    <t>Interação social</t>
  </si>
  <si>
    <t>Diversão</t>
  </si>
  <si>
    <t>Atenção focada</t>
  </si>
  <si>
    <t>Relevância</t>
  </si>
  <si>
    <t>Estética</t>
  </si>
  <si>
    <t>Aprendizabilidade</t>
  </si>
  <si>
    <t>Operabilidade</t>
  </si>
  <si>
    <t>Acessibilidade</t>
  </si>
  <si>
    <t>Média</t>
  </si>
  <si>
    <t>Mediana</t>
  </si>
  <si>
    <t>Frequência das respostas</t>
  </si>
  <si>
    <t>Referência para matriz</t>
  </si>
  <si>
    <t>Pecentual das respostas</t>
  </si>
  <si>
    <t>Registre aqui os principais pontos fortes do jogo</t>
  </si>
  <si>
    <t>Registre aqui os principais pontos fracos do jogo</t>
  </si>
  <si>
    <t>Comentários adicionais</t>
  </si>
  <si>
    <t>Respostas dos alunos</t>
  </si>
  <si>
    <t>INFORMAÇÕES DEMOGRÁFICAS</t>
  </si>
  <si>
    <r>
      <rPr>
        <b/>
        <sz val="10"/>
        <color rgb="FF000000"/>
        <rFont val="Arial"/>
        <family val="2"/>
      </rPr>
      <t>Faixa Etária:</t>
    </r>
    <r>
      <rPr>
        <sz val="10"/>
        <color rgb="FF000000"/>
        <rFont val="Arial"/>
        <family val="2"/>
      </rPr>
      <t xml:space="preserve">
1- Menos de 18 anos 
2 - 18 a 28 anos 
3 - 29 a 39 anos 
4 - 40 a 50 anos 
5 - Mais de 50 anos</t>
    </r>
  </si>
  <si>
    <r>
      <rPr>
        <b/>
        <sz val="10"/>
        <color rgb="FF000000"/>
        <rFont val="Arial"/>
        <family val="2"/>
      </rPr>
      <t>Sexo:</t>
    </r>
    <r>
      <rPr>
        <sz val="10"/>
        <color rgb="FF000000"/>
        <rFont val="Arial"/>
        <family val="2"/>
      </rPr>
      <t xml:space="preserve">
M - Masculino
F -  Feminino</t>
    </r>
  </si>
  <si>
    <r>
      <rPr>
        <b/>
        <sz val="10"/>
        <color rgb="FF000000"/>
        <rFont val="Arial"/>
        <family val="2"/>
      </rPr>
      <t>Com que frequência você costuma jogar jogos digitais?</t>
    </r>
    <r>
      <rPr>
        <sz val="10"/>
        <color rgb="FF000000"/>
        <rFont val="Arial"/>
        <family val="2"/>
      </rPr>
      <t xml:space="preserve">
1 -  Nunca: nunca jogo.
2 -  Raramente: jogo de tempos em tempos.
3 - Mensalmente: jogo pelo menos uma vez por mês.
4 - Semanalmente: jogo pelo menos uma vez por semana.
5 - Diariamente: jogo todos os dias.</t>
    </r>
  </si>
  <si>
    <r>
      <rPr>
        <b/>
        <sz val="10"/>
        <color rgb="FF000000"/>
        <rFont val="Arial"/>
        <family val="2"/>
      </rPr>
      <t>Com que frequência você costuma jogar jogos não-digitais (de cartas, tabuleiro, etc)?</t>
    </r>
    <r>
      <rPr>
        <sz val="10"/>
        <color rgb="FF000000"/>
        <rFont val="Arial"/>
        <family val="2"/>
      </rPr>
      <t xml:space="preserve">
1 -  Nunca: nunca jogo.
2 -  Raramente: jogo de tempos em tempos.
3 - Mensalmente: jogo pelo menos uma vez por mês.
4 - Semanalmente: jogo pelo menos uma vez por semana.
5 - Diariamente: jogo todos os dias.</t>
    </r>
  </si>
  <si>
    <t>Sexo</t>
  </si>
  <si>
    <t>Masculino</t>
  </si>
  <si>
    <t>Feminino</t>
  </si>
  <si>
    <t xml:space="preserve">Menos de 18 anos </t>
  </si>
  <si>
    <t xml:space="preserve">18 a 28 anos </t>
  </si>
  <si>
    <t xml:space="preserve">29 a 39 anos </t>
  </si>
  <si>
    <t xml:space="preserve">40 a 50 anos </t>
  </si>
  <si>
    <t>Mais de 50 anos</t>
  </si>
  <si>
    <t>Nunca: nunca jogo.</t>
  </si>
  <si>
    <t>Raramente: jogo de tempos em tempos.</t>
  </si>
  <si>
    <t>Mensalmente: jogo pelo menos uma vez por mês.</t>
  </si>
  <si>
    <t>Semanalmente: jogo pelo menos uma vez por semana.</t>
  </si>
  <si>
    <t>Diariamente: jogo todos os dias.</t>
  </si>
  <si>
    <t>Faixa Etária</t>
  </si>
  <si>
    <t>Com que frequência você costuma jogar jogos digitais?</t>
  </si>
  <si>
    <t>Com que frequência você costuma jogar jogos não-digitais (de cartas, tabuleiro, etc)?</t>
  </si>
  <si>
    <t>Fator de qualidade</t>
  </si>
  <si>
    <t>Dimensão</t>
  </si>
  <si>
    <t>Usabilidade</t>
  </si>
  <si>
    <t>Experiência do Jogador</t>
  </si>
  <si>
    <t>Percepção de aprendizagem</t>
  </si>
  <si>
    <t>Descrição do item</t>
  </si>
  <si>
    <t>Aprendizibilidade</t>
  </si>
  <si>
    <t>O design do jogo é atraente (tabuleiro, cartas, interface, gráficos, etc.).</t>
  </si>
  <si>
    <t>Os textos, cores e fontes combinam e são consistentes.</t>
  </si>
  <si>
    <t>Eu precisei aprender poucas coisas para poder começar a jogar o jogo.</t>
  </si>
  <si>
    <t>Aprender a jogar este jogo foi fácil para mim.</t>
  </si>
  <si>
    <t>Eu acho que a maioria das pessoas aprenderiam a jogar este jogo rapidamente.</t>
  </si>
  <si>
    <t>Eu considero que o jogo é fácil de jogar.</t>
  </si>
  <si>
    <t>As regras do jogo são claras e compreensíveis.</t>
  </si>
  <si>
    <t>As fontes (tamanho e estilo) utilizadas no jogo são legíveis.</t>
  </si>
  <si>
    <t>As cores utilizadas no jogo são compreensíveis.</t>
  </si>
  <si>
    <t>A organização do conteúdo me ajudou a estar confiante de que eu iria aprender com este jogo.</t>
  </si>
  <si>
    <t>Este jogo é adequadamente desafiador para mim.</t>
  </si>
  <si>
    <t>O jogo oferece novos desafios (oferece novos obstáculos, situações ou variações) com um ritmo adequado.</t>
  </si>
  <si>
    <t>O jogo não se torna monótono nas suas tarefas (repetitivo ou com tarefas chatas).</t>
  </si>
  <si>
    <t>Completar as tarefas do jogo me deu um sentimento de realização.</t>
  </si>
  <si>
    <t>É devido ao meu esforço pessoal que eu consigo avançar no jogo.</t>
  </si>
  <si>
    <t>Me sinto satisfeito com as coisas que aprendi no jogo.</t>
  </si>
  <si>
    <t>Eu recomendaria este jogo para meus colegas.</t>
  </si>
  <si>
    <t>Eu pude interagir com outras pessoas durante o jogo.</t>
  </si>
  <si>
    <t>O jogo promove momentos de cooperação e/ou competição entre os jogadores.</t>
  </si>
  <si>
    <t>Eu me senti bem interagindo com outras pessoas durante o jogo.</t>
  </si>
  <si>
    <t>Eu me diverti com o jogo.</t>
  </si>
  <si>
    <t>Aconteceu alguma situação durante o jogo (elementos do jogo, competição, etc.) que me fez sorrir.</t>
  </si>
  <si>
    <t>Houve algo interessante no início do jogo que capturou minha atenção.</t>
  </si>
  <si>
    <t>Eu estava tão envolvido no jogo que eu perdi a noção do tempo.</t>
  </si>
  <si>
    <t>Eu esqueci sobre o ambiente ao meu redor enquanto jogava este jogo.</t>
  </si>
  <si>
    <t>O conteúdo do jogo é relevante para os meus interesses.</t>
  </si>
  <si>
    <t>É claro para mim como o conteúdo do jogo está relacionado com a disciplina.</t>
  </si>
  <si>
    <t>O jogo é um método de ensino adequado para esta disciplina.</t>
  </si>
  <si>
    <t>Eu prefiro aprender com este jogo do que de outra forma (outro método de ensino).</t>
  </si>
  <si>
    <t>O jogo contribuiu para aprimorar o vocabulário</t>
  </si>
  <si>
    <t>O jogo contribuiu para estimular o raciocínio</t>
  </si>
  <si>
    <t>O jogo contribuiu para exercitar a capacidade de memorização</t>
  </si>
  <si>
    <t>O jogo contribuiu para manter o foco</t>
  </si>
  <si>
    <t xml:space="preserve">Do word fresh, achei desafiador além das demais, pois desafios de linguagem é um dos meus pontos fracos e nele eu pude treinar o tempo que foi disponível </t>
  </si>
  <si>
    <t>Disponibilizar alguam ferramenta em que se consiga usar quais cores. EX: eu mesmo editar no perfil as cores que desejo usar nas atividades</t>
  </si>
  <si>
    <t>Uma função muito legal é a parte em que pergunta se o usuário é daltônico, essencial pois o game utiliza-se bastante cores e efeitos em seu decorrer</t>
  </si>
  <si>
    <t>Além de manter concentrado na realização da atividade,foi poder ver meu rankem comparaçao com os demais.</t>
  </si>
  <si>
    <t>Os demais jogos deveriamser aberto sem precisar assinar ou pagar pelo mesmo.</t>
  </si>
  <si>
    <t>Achei ótimo a interação e os tutoriais ajudou bastante</t>
  </si>
  <si>
    <t>Bem intuitivo, no começo parecia ser algomais complexo porém no desenrrolar isso não influênicou na diversão</t>
  </si>
  <si>
    <t>A parte de transição de cada jogo em que explicava o que deveria fazer era rápida e não dava tempo de ver por ser mais rápido.</t>
  </si>
  <si>
    <t>Bom jogo e bem divertido</t>
  </si>
  <si>
    <t>Cores bastante chamativas, o "ranking" que nos permite identificar o aumento em nosso desempenho no jogo, e o cadastro rápido e simples</t>
  </si>
  <si>
    <t>O idioma o jogo poderia ser versátil.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</si>
</sst>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F7F7F"/>
      <name val="Calibri"/>
      <family val="2"/>
      <charset val="1"/>
    </font>
    <font>
      <b/>
      <sz val="14"/>
      <color rgb="FF000000"/>
      <name val="Arial"/>
      <family val="2"/>
    </font>
    <font>
      <sz val="16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Arial"/>
      <family val="2"/>
    </font>
    <font>
      <sz val="11"/>
      <color rgb="FF000000"/>
      <name val="Calibri"/>
      <family val="2"/>
    </font>
    <font>
      <u/>
      <sz val="9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DDD9C3"/>
        <bgColor rgb="FFD9D9D9"/>
      </patternFill>
    </fill>
    <fill>
      <patternFill patternType="solid">
        <fgColor rgb="FFD9D9D9"/>
        <bgColor rgb="FFDDD9C3"/>
      </patternFill>
    </fill>
    <fill>
      <patternFill patternType="solid">
        <fgColor rgb="FFFAC090"/>
        <bgColor rgb="FFFCD5B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7E4BD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8" tint="0.79998168889431442"/>
        <bgColor rgb="FFD7E4BD"/>
      </patternFill>
    </fill>
    <fill>
      <patternFill patternType="solid">
        <fgColor theme="0" tint="-0.249977111117893"/>
        <bgColor rgb="FF33CC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D7E4B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n">
        <color indexed="64"/>
      </bottom>
      <diagonal/>
    </border>
    <border>
      <left style="thin">
        <color auto="1"/>
      </left>
      <right style="medium">
        <color rgb="FF000000"/>
      </right>
      <top/>
      <bottom style="thin">
        <color indexed="64"/>
      </bottom>
      <diagonal/>
    </border>
    <border>
      <left style="thin">
        <color auto="1"/>
      </left>
      <right style="medium">
        <color rgb="FFCCCCCC"/>
      </right>
      <top/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2" fontId="0" fillId="0" borderId="0" xfId="0" applyNumberFormat="1"/>
    <xf numFmtId="0" fontId="0" fillId="2" borderId="4" xfId="0" applyFill="1" applyBorder="1" applyAlignment="1">
      <alignment horizontal="center"/>
    </xf>
    <xf numFmtId="0" fontId="0" fillId="3" borderId="5" xfId="0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4" borderId="4" xfId="0" applyFont="1" applyFill="1" applyBorder="1"/>
    <xf numFmtId="0" fontId="3" fillId="4" borderId="0" xfId="0" applyFont="1" applyFill="1" applyBorder="1"/>
    <xf numFmtId="0" fontId="0" fillId="5" borderId="0" xfId="0" applyFont="1" applyFill="1"/>
    <xf numFmtId="164" fontId="0" fillId="0" borderId="0" xfId="0" applyNumberFormat="1"/>
    <xf numFmtId="0" fontId="0" fillId="0" borderId="0" xfId="0" applyFont="1" applyAlignment="1">
      <alignment wrapText="1"/>
    </xf>
    <xf numFmtId="0" fontId="2" fillId="0" borderId="0" xfId="1"/>
    <xf numFmtId="0" fontId="1" fillId="0" borderId="0" xfId="1" applyFont="1"/>
    <xf numFmtId="0" fontId="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vertical="top" wrapText="1"/>
    </xf>
    <xf numFmtId="0" fontId="0" fillId="10" borderId="7" xfId="0" applyFill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8" xfId="0" applyFont="1" applyBorder="1"/>
    <xf numFmtId="2" fontId="2" fillId="0" borderId="0" xfId="1" applyNumberFormat="1"/>
    <xf numFmtId="9" fontId="0" fillId="3" borderId="0" xfId="0" applyNumberFormat="1" applyFill="1" applyBorder="1"/>
    <xf numFmtId="0" fontId="0" fillId="10" borderId="0" xfId="0" applyFill="1" applyBorder="1" applyAlignment="1">
      <alignment horizontal="center"/>
    </xf>
    <xf numFmtId="0" fontId="9" fillId="9" borderId="4" xfId="0" applyFont="1" applyFill="1" applyBorder="1" applyAlignment="1">
      <alignment horizontal="right"/>
    </xf>
    <xf numFmtId="0" fontId="9" fillId="9" borderId="12" xfId="0" applyFont="1" applyFill="1" applyBorder="1" applyAlignment="1">
      <alignment horizontal="right"/>
    </xf>
    <xf numFmtId="0" fontId="13" fillId="6" borderId="1" xfId="0" applyFont="1" applyFill="1" applyBorder="1" applyAlignment="1">
      <alignment vertical="center" wrapText="1"/>
    </xf>
    <xf numFmtId="0" fontId="6" fillId="12" borderId="2" xfId="0" applyFont="1" applyFill="1" applyBorder="1" applyAlignment="1">
      <alignment horizontal="left"/>
    </xf>
    <xf numFmtId="0" fontId="6" fillId="12" borderId="7" xfId="0" applyFont="1" applyFill="1" applyBorder="1" applyAlignment="1">
      <alignment horizontal="left"/>
    </xf>
    <xf numFmtId="0" fontId="0" fillId="12" borderId="9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6" fillId="13" borderId="15" xfId="0" applyFont="1" applyFill="1" applyBorder="1" applyAlignment="1">
      <alignment horizontal="center"/>
    </xf>
    <xf numFmtId="0" fontId="6" fillId="13" borderId="15" xfId="0" applyFont="1" applyFill="1" applyBorder="1"/>
    <xf numFmtId="0" fontId="6" fillId="13" borderId="9" xfId="0" applyFont="1" applyFill="1" applyBorder="1" applyAlignment="1">
      <alignment horizontal="center"/>
    </xf>
    <xf numFmtId="0" fontId="6" fillId="13" borderId="13" xfId="0" applyFont="1" applyFill="1" applyBorder="1" applyAlignment="1">
      <alignment horizontal="center"/>
    </xf>
    <xf numFmtId="0" fontId="6" fillId="13" borderId="13" xfId="0" applyFont="1" applyFill="1" applyBorder="1"/>
    <xf numFmtId="0" fontId="6" fillId="13" borderId="8" xfId="0" applyFont="1" applyFill="1" applyBorder="1" applyAlignment="1">
      <alignment horizontal="center"/>
    </xf>
    <xf numFmtId="0" fontId="6" fillId="14" borderId="14" xfId="0" applyFont="1" applyFill="1" applyBorder="1"/>
    <xf numFmtId="0" fontId="6" fillId="14" borderId="15" xfId="0" applyFont="1" applyFill="1" applyBorder="1"/>
    <xf numFmtId="0" fontId="6" fillId="14" borderId="13" xfId="0" applyFont="1" applyFill="1" applyBorder="1"/>
    <xf numFmtId="0" fontId="6" fillId="14" borderId="9" xfId="0" applyFont="1" applyFill="1" applyBorder="1" applyAlignment="1">
      <alignment horizontal="center"/>
    </xf>
    <xf numFmtId="0" fontId="6" fillId="14" borderId="8" xfId="0" applyFont="1" applyFill="1" applyBorder="1" applyAlignment="1">
      <alignment horizontal="center"/>
    </xf>
    <xf numFmtId="0" fontId="6" fillId="11" borderId="15" xfId="0" applyFont="1" applyFill="1" applyBorder="1"/>
    <xf numFmtId="0" fontId="6" fillId="11" borderId="13" xfId="0" applyFont="1" applyFill="1" applyBorder="1"/>
    <xf numFmtId="0" fontId="6" fillId="11" borderId="14" xfId="0" applyFont="1" applyFill="1" applyBorder="1" applyAlignment="1">
      <alignment horizontal="center"/>
    </xf>
    <xf numFmtId="0" fontId="6" fillId="11" borderId="15" xfId="0" applyFont="1" applyFill="1" applyBorder="1" applyAlignment="1">
      <alignment horizontal="center"/>
    </xf>
    <xf numFmtId="0" fontId="6" fillId="11" borderId="13" xfId="0" applyFont="1" applyFill="1" applyBorder="1" applyAlignment="1">
      <alignment horizontal="center"/>
    </xf>
    <xf numFmtId="0" fontId="9" fillId="15" borderId="2" xfId="0" applyFont="1" applyFill="1" applyBorder="1"/>
    <xf numFmtId="0" fontId="9" fillId="15" borderId="0" xfId="0" applyFont="1" applyFill="1" applyBorder="1"/>
    <xf numFmtId="0" fontId="7" fillId="9" borderId="11" xfId="0" applyFont="1" applyFill="1" applyBorder="1" applyAlignment="1">
      <alignment horizontal="center" wrapText="1"/>
    </xf>
    <xf numFmtId="0" fontId="9" fillId="16" borderId="5" xfId="0" applyFont="1" applyFill="1" applyBorder="1" applyAlignment="1">
      <alignment horizontal="right"/>
    </xf>
    <xf numFmtId="0" fontId="9" fillId="16" borderId="4" xfId="0" applyFont="1" applyFill="1" applyBorder="1" applyAlignment="1">
      <alignment horizontal="right"/>
    </xf>
    <xf numFmtId="0" fontId="9" fillId="16" borderId="12" xfId="0" applyFont="1" applyFill="1" applyBorder="1" applyAlignment="1">
      <alignment horizontal="right"/>
    </xf>
    <xf numFmtId="0" fontId="8" fillId="0" borderId="12" xfId="0" applyFont="1" applyBorder="1"/>
    <xf numFmtId="0" fontId="8" fillId="0" borderId="9" xfId="0" applyFont="1" applyBorder="1"/>
    <xf numFmtId="0" fontId="11" fillId="17" borderId="0" xfId="0" applyFont="1" applyFill="1" applyBorder="1"/>
    <xf numFmtId="0" fontId="7" fillId="16" borderId="1" xfId="0" applyFont="1" applyFill="1" applyBorder="1" applyAlignment="1">
      <alignment horizontal="center"/>
    </xf>
    <xf numFmtId="0" fontId="7" fillId="16" borderId="10" xfId="0" applyFont="1" applyFill="1" applyBorder="1" applyAlignment="1">
      <alignment horizontal="center"/>
    </xf>
    <xf numFmtId="0" fontId="7" fillId="16" borderId="11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 textRotation="90" wrapText="1"/>
    </xf>
    <xf numFmtId="0" fontId="0" fillId="2" borderId="0" xfId="0" applyFont="1" applyFill="1" applyBorder="1" applyAlignment="1">
      <alignment horizontal="center" vertical="center" textRotation="90" wrapText="1"/>
    </xf>
    <xf numFmtId="0" fontId="0" fillId="2" borderId="6" xfId="0" applyFont="1" applyFill="1" applyBorder="1" applyAlignment="1">
      <alignment horizontal="center" vertical="center" textRotation="90" wrapText="1"/>
    </xf>
    <xf numFmtId="0" fontId="6" fillId="10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2" borderId="3" xfId="0" applyFont="1" applyFill="1" applyBorder="1" applyAlignment="1">
      <alignment horizontal="center" vertical="center" textRotation="90" wrapText="1"/>
    </xf>
    <xf numFmtId="0" fontId="3" fillId="4" borderId="4" xfId="0" applyFont="1" applyFill="1" applyBorder="1" applyAlignment="1">
      <alignment horizontal="center" textRotation="90" wrapText="1"/>
    </xf>
    <xf numFmtId="0" fontId="4" fillId="6" borderId="10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14" fillId="6" borderId="6" xfId="0" applyFont="1" applyFill="1" applyBorder="1" applyAlignment="1">
      <alignment horizontal="center" vertical="center"/>
    </xf>
    <xf numFmtId="0" fontId="7" fillId="15" borderId="10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5" fillId="8" borderId="14" xfId="0" applyFont="1" applyFill="1" applyBorder="1" applyAlignment="1">
      <alignment horizontal="center" vertical="center" textRotation="90"/>
    </xf>
    <xf numFmtId="0" fontId="5" fillId="8" borderId="15" xfId="0" applyFont="1" applyFill="1" applyBorder="1" applyAlignment="1">
      <alignment horizontal="center" vertical="center" textRotation="90"/>
    </xf>
    <xf numFmtId="0" fontId="12" fillId="14" borderId="10" xfId="0" applyFont="1" applyFill="1" applyBorder="1" applyAlignment="1">
      <alignment horizontal="center"/>
    </xf>
    <xf numFmtId="0" fontId="12" fillId="14" borderId="3" xfId="0" applyFont="1" applyFill="1" applyBorder="1" applyAlignment="1">
      <alignment horizontal="center"/>
    </xf>
    <xf numFmtId="0" fontId="12" fillId="14" borderId="11" xfId="0" applyFont="1" applyFill="1" applyBorder="1" applyAlignment="1">
      <alignment horizontal="center"/>
    </xf>
    <xf numFmtId="0" fontId="12" fillId="11" borderId="10" xfId="0" applyFont="1" applyFill="1" applyBorder="1" applyAlignment="1">
      <alignment horizontal="left" vertical="center" wrapText="1"/>
    </xf>
    <xf numFmtId="0" fontId="12" fillId="11" borderId="3" xfId="0" applyFont="1" applyFill="1" applyBorder="1" applyAlignment="1">
      <alignment horizontal="left" vertical="center" wrapText="1"/>
    </xf>
    <xf numFmtId="0" fontId="12" fillId="11" borderId="11" xfId="0" applyFont="1" applyFill="1" applyBorder="1" applyAlignment="1">
      <alignment horizontal="left" vertical="center" wrapText="1"/>
    </xf>
    <xf numFmtId="0" fontId="12" fillId="12" borderId="10" xfId="0" applyFont="1" applyFill="1" applyBorder="1" applyAlignment="1">
      <alignment horizontal="center"/>
    </xf>
    <xf numFmtId="0" fontId="12" fillId="12" borderId="11" xfId="0" applyFont="1" applyFill="1" applyBorder="1" applyAlignment="1">
      <alignment horizontal="center"/>
    </xf>
    <xf numFmtId="0" fontId="12" fillId="13" borderId="10" xfId="0" applyFont="1" applyFill="1" applyBorder="1" applyAlignment="1">
      <alignment horizontal="center"/>
    </xf>
    <xf numFmtId="0" fontId="12" fillId="13" borderId="3" xfId="0" applyFont="1" applyFill="1" applyBorder="1" applyAlignment="1">
      <alignment horizontal="center"/>
    </xf>
    <xf numFmtId="0" fontId="12" fillId="13" borderId="1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1" fillId="17" borderId="6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 vertical="center" textRotation="90"/>
    </xf>
    <xf numFmtId="0" fontId="15" fillId="0" borderId="16" xfId="0" applyFont="1" applyBorder="1" applyAlignment="1">
      <alignment horizontal="right" wrapText="1"/>
    </xf>
    <xf numFmtId="0" fontId="15" fillId="0" borderId="17" xfId="0" applyFont="1" applyBorder="1" applyAlignment="1">
      <alignment horizontal="right" wrapText="1"/>
    </xf>
    <xf numFmtId="0" fontId="15" fillId="0" borderId="18" xfId="0" applyFont="1" applyBorder="1" applyAlignment="1">
      <alignment horizontal="right" wrapText="1"/>
    </xf>
    <xf numFmtId="0" fontId="8" fillId="0" borderId="19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8" fillId="18" borderId="18" xfId="0" applyFont="1" applyFill="1" applyBorder="1" applyAlignment="1">
      <alignment wrapText="1"/>
    </xf>
    <xf numFmtId="0" fontId="8" fillId="18" borderId="20" xfId="0" applyFont="1" applyFill="1" applyBorder="1" applyAlignment="1">
      <alignment wrapText="1"/>
    </xf>
    <xf numFmtId="0" fontId="16" fillId="0" borderId="0" xfId="0" applyFont="1" applyBorder="1" applyAlignment="1">
      <alignment vertical="top" wrapText="1"/>
    </xf>
    <xf numFmtId="0" fontId="7" fillId="15" borderId="3" xfId="0" applyFont="1" applyFill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5" fillId="0" borderId="19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15" fillId="0" borderId="18" xfId="0" applyFont="1" applyBorder="1" applyAlignment="1">
      <alignment horizontal="center" wrapText="1"/>
    </xf>
    <xf numFmtId="0" fontId="15" fillId="0" borderId="23" xfId="0" applyFont="1" applyBorder="1" applyAlignment="1">
      <alignment horizontal="center" wrapText="1"/>
    </xf>
    <xf numFmtId="0" fontId="0" fillId="10" borderId="24" xfId="0" applyFill="1" applyBorder="1" applyAlignment="1">
      <alignment horizontal="center"/>
    </xf>
    <xf numFmtId="0" fontId="15" fillId="0" borderId="26" xfId="0" applyFont="1" applyBorder="1" applyAlignment="1">
      <alignment horizontal="right" wrapText="1"/>
    </xf>
    <xf numFmtId="0" fontId="15" fillId="0" borderId="27" xfId="0" applyFont="1" applyBorder="1" applyAlignment="1">
      <alignment horizontal="right" wrapText="1"/>
    </xf>
    <xf numFmtId="0" fontId="15" fillId="0" borderId="28" xfId="0" applyFont="1" applyBorder="1" applyAlignment="1">
      <alignment horizontal="right" wrapText="1"/>
    </xf>
    <xf numFmtId="0" fontId="0" fillId="0" borderId="4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10" borderId="0" xfId="0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8" fillId="0" borderId="25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7F7F7F"/>
      <rgbColor rgb="FF9999FF"/>
      <rgbColor rgb="FFC0504D"/>
      <rgbColor rgb="FFFCD5B5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8EB4E3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4F81BD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8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8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Usabilidade</a:t>
            </a:r>
            <a:endParaRPr lang="en-US" sz="18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6686218130784496"/>
          <c:y val="2.6630430681429847E-2"/>
        </c:manualLayout>
      </c:layout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Discordo fortemente</c:v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Itens!$E$2:$E$10</c:f>
              <c:strCache>
                <c:ptCount val="9"/>
                <c:pt idx="0">
                  <c:v>O design do jogo é atraente (tabuleiro, cartas, interface, gráficos, etc.).</c:v>
                </c:pt>
                <c:pt idx="1">
                  <c:v>Os textos, cores e fontes combinam e são consistentes.</c:v>
                </c:pt>
                <c:pt idx="2">
                  <c:v>Eu precisei aprender poucas coisas para poder começar a jogar o jogo.</c:v>
                </c:pt>
                <c:pt idx="3">
                  <c:v>Aprender a jogar este jogo foi fácil para mim.</c:v>
                </c:pt>
                <c:pt idx="4">
                  <c:v>Eu acho que a maioria das pessoas aprenderiam a jogar este jogo rapidamente.</c:v>
                </c:pt>
                <c:pt idx="5">
                  <c:v>Eu considero que o jogo é fácil de jogar.</c:v>
                </c:pt>
                <c:pt idx="6">
                  <c:v>As regras do jogo são claras e compreensíveis.</c:v>
                </c:pt>
                <c:pt idx="7">
                  <c:v>As fontes (tamanho e estilo) utilizadas no jogo são legíveis.</c:v>
                </c:pt>
                <c:pt idx="8">
                  <c:v>As cores utilizadas no jogo são compreensíveis.</c:v>
                </c:pt>
              </c:strCache>
            </c:strRef>
          </c:cat>
          <c:val>
            <c:numRef>
              <c:f>Dados!$D$24:$L$24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50-480F-B0C8-A57806322B36}"/>
            </c:ext>
          </c:extLst>
        </c:ser>
        <c:ser>
          <c:idx val="1"/>
          <c:order val="1"/>
          <c:tx>
            <c:v>Discordo</c:v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Itens!$E$2:$E$10</c:f>
              <c:strCache>
                <c:ptCount val="9"/>
                <c:pt idx="0">
                  <c:v>O design do jogo é atraente (tabuleiro, cartas, interface, gráficos, etc.).</c:v>
                </c:pt>
                <c:pt idx="1">
                  <c:v>Os textos, cores e fontes combinam e são consistentes.</c:v>
                </c:pt>
                <c:pt idx="2">
                  <c:v>Eu precisei aprender poucas coisas para poder começar a jogar o jogo.</c:v>
                </c:pt>
                <c:pt idx="3">
                  <c:v>Aprender a jogar este jogo foi fácil para mim.</c:v>
                </c:pt>
                <c:pt idx="4">
                  <c:v>Eu acho que a maioria das pessoas aprenderiam a jogar este jogo rapidamente.</c:v>
                </c:pt>
                <c:pt idx="5">
                  <c:v>Eu considero que o jogo é fácil de jogar.</c:v>
                </c:pt>
                <c:pt idx="6">
                  <c:v>As regras do jogo são claras e compreensíveis.</c:v>
                </c:pt>
                <c:pt idx="7">
                  <c:v>As fontes (tamanho e estilo) utilizadas no jogo são legíveis.</c:v>
                </c:pt>
                <c:pt idx="8">
                  <c:v>As cores utilizadas no jogo são compreensíveis.</c:v>
                </c:pt>
              </c:strCache>
            </c:strRef>
          </c:cat>
          <c:val>
            <c:numRef>
              <c:f>Dados!$D$23:$L$23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650-480F-B0C8-A57806322B36}"/>
            </c:ext>
          </c:extLst>
        </c:ser>
        <c:ser>
          <c:idx val="2"/>
          <c:order val="2"/>
          <c:tx>
            <c:v>Indiferente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Itens!$E$2:$E$10</c:f>
              <c:strCache>
                <c:ptCount val="9"/>
                <c:pt idx="0">
                  <c:v>O design do jogo é atraente (tabuleiro, cartas, interface, gráficos, etc.).</c:v>
                </c:pt>
                <c:pt idx="1">
                  <c:v>Os textos, cores e fontes combinam e são consistentes.</c:v>
                </c:pt>
                <c:pt idx="2">
                  <c:v>Eu precisei aprender poucas coisas para poder começar a jogar o jogo.</c:v>
                </c:pt>
                <c:pt idx="3">
                  <c:v>Aprender a jogar este jogo foi fácil para mim.</c:v>
                </c:pt>
                <c:pt idx="4">
                  <c:v>Eu acho que a maioria das pessoas aprenderiam a jogar este jogo rapidamente.</c:v>
                </c:pt>
                <c:pt idx="5">
                  <c:v>Eu considero que o jogo é fácil de jogar.</c:v>
                </c:pt>
                <c:pt idx="6">
                  <c:v>As regras do jogo são claras e compreensíveis.</c:v>
                </c:pt>
                <c:pt idx="7">
                  <c:v>As fontes (tamanho e estilo) utilizadas no jogo são legíveis.</c:v>
                </c:pt>
                <c:pt idx="8">
                  <c:v>As cores utilizadas no jogo são compreensíveis.</c:v>
                </c:pt>
              </c:strCache>
            </c:strRef>
          </c:cat>
          <c:val>
            <c:numRef>
              <c:f>Dados!$D$22:$L$22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650-480F-B0C8-A57806322B36}"/>
            </c:ext>
          </c:extLst>
        </c:ser>
        <c:ser>
          <c:idx val="3"/>
          <c:order val="3"/>
          <c:tx>
            <c:v>Concordo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Itens!$E$2:$E$10</c:f>
              <c:strCache>
                <c:ptCount val="9"/>
                <c:pt idx="0">
                  <c:v>O design do jogo é atraente (tabuleiro, cartas, interface, gráficos, etc.).</c:v>
                </c:pt>
                <c:pt idx="1">
                  <c:v>Os textos, cores e fontes combinam e são consistentes.</c:v>
                </c:pt>
                <c:pt idx="2">
                  <c:v>Eu precisei aprender poucas coisas para poder começar a jogar o jogo.</c:v>
                </c:pt>
                <c:pt idx="3">
                  <c:v>Aprender a jogar este jogo foi fácil para mim.</c:v>
                </c:pt>
                <c:pt idx="4">
                  <c:v>Eu acho que a maioria das pessoas aprenderiam a jogar este jogo rapidamente.</c:v>
                </c:pt>
                <c:pt idx="5">
                  <c:v>Eu considero que o jogo é fácil de jogar.</c:v>
                </c:pt>
                <c:pt idx="6">
                  <c:v>As regras do jogo são claras e compreensíveis.</c:v>
                </c:pt>
                <c:pt idx="7">
                  <c:v>As fontes (tamanho e estilo) utilizadas no jogo são legíveis.</c:v>
                </c:pt>
                <c:pt idx="8">
                  <c:v>As cores utilizadas no jogo são compreensíveis.</c:v>
                </c:pt>
              </c:strCache>
            </c:strRef>
          </c:cat>
          <c:val>
            <c:numRef>
              <c:f>Dados!$D$21:$L$21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650-480F-B0C8-A57806322B36}"/>
            </c:ext>
          </c:extLst>
        </c:ser>
        <c:ser>
          <c:idx val="4"/>
          <c:order val="4"/>
          <c:tx>
            <c:v>Concordo fortemente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Itens!$E$2:$E$10</c:f>
              <c:strCache>
                <c:ptCount val="9"/>
                <c:pt idx="0">
                  <c:v>O design do jogo é atraente (tabuleiro, cartas, interface, gráficos, etc.).</c:v>
                </c:pt>
                <c:pt idx="1">
                  <c:v>Os textos, cores e fontes combinam e são consistentes.</c:v>
                </c:pt>
                <c:pt idx="2">
                  <c:v>Eu precisei aprender poucas coisas para poder começar a jogar o jogo.</c:v>
                </c:pt>
                <c:pt idx="3">
                  <c:v>Aprender a jogar este jogo foi fácil para mim.</c:v>
                </c:pt>
                <c:pt idx="4">
                  <c:v>Eu acho que a maioria das pessoas aprenderiam a jogar este jogo rapidamente.</c:v>
                </c:pt>
                <c:pt idx="5">
                  <c:v>Eu considero que o jogo é fácil de jogar.</c:v>
                </c:pt>
                <c:pt idx="6">
                  <c:v>As regras do jogo são claras e compreensíveis.</c:v>
                </c:pt>
                <c:pt idx="7">
                  <c:v>As fontes (tamanho e estilo) utilizadas no jogo são legíveis.</c:v>
                </c:pt>
                <c:pt idx="8">
                  <c:v>As cores utilizadas no jogo são compreensíveis.</c:v>
                </c:pt>
              </c:strCache>
            </c:strRef>
          </c:cat>
          <c:val>
            <c:numRef>
              <c:f>Dados!$D$20:$L$20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650-480F-B0C8-A57806322B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5882368"/>
        <c:axId val="193270912"/>
      </c:barChart>
      <c:catAx>
        <c:axId val="1958823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pt-BR"/>
          </a:p>
        </c:txPr>
        <c:crossAx val="193270912"/>
        <c:crosses val="autoZero"/>
        <c:auto val="1"/>
        <c:lblAlgn val="ctr"/>
        <c:lblOffset val="100"/>
        <c:noMultiLvlLbl val="0"/>
      </c:catAx>
      <c:valAx>
        <c:axId val="193270912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crossAx val="19588236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191" footer="0.314960620000001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8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pt-BR" sz="1800">
                <a:latin typeface="Arial" panose="020B0604020202020204" pitchFamily="34" charset="0"/>
                <a:cs typeface="Arial" panose="020B0604020202020204" pitchFamily="34" charset="0"/>
              </a:rPr>
              <a:t>Experiência do Jogador</a:t>
            </a:r>
          </a:p>
        </c:rich>
      </c:tx>
      <c:layout>
        <c:manualLayout>
          <c:xMode val="edge"/>
          <c:yMode val="edge"/>
          <c:x val="0.39585218471216871"/>
          <c:y val="8.7516083377330647E-3"/>
        </c:manualLayout>
      </c:layout>
      <c:overlay val="0"/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v>Discordo fortemente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Itens!$E$11:$E$34</c:f>
              <c:strCache>
                <c:ptCount val="24"/>
                <c:pt idx="0">
                  <c:v>A organização do conteúdo me ajudou a estar confiante de que eu iria aprender com este jogo.</c:v>
                </c:pt>
                <c:pt idx="1">
                  <c:v>Este jogo é adequadamente desafiador para mim.</c:v>
                </c:pt>
                <c:pt idx="2">
                  <c:v>O jogo oferece novos desafios (oferece novos obstáculos, situações ou variações) com um ritmo adequado.</c:v>
                </c:pt>
                <c:pt idx="3">
                  <c:v>O jogo não se torna monótono nas suas tarefas (repetitivo ou com tarefas chatas).</c:v>
                </c:pt>
                <c:pt idx="4">
                  <c:v>Completar as tarefas do jogo me deu um sentimento de realização.</c:v>
                </c:pt>
                <c:pt idx="5">
                  <c:v>É devido ao meu esforço pessoal que eu consigo avançar no jogo.</c:v>
                </c:pt>
                <c:pt idx="6">
                  <c:v>Me sinto satisfeito com as coisas que aprendi no jogo.</c:v>
                </c:pt>
                <c:pt idx="7">
                  <c:v>Eu recomendaria este jogo para meus colegas.</c:v>
                </c:pt>
                <c:pt idx="8">
                  <c:v>Eu pude interagir com outras pessoas durante o jogo.</c:v>
                </c:pt>
                <c:pt idx="9">
                  <c:v>O jogo promove momentos de cooperação e/ou competição entre os jogadores.</c:v>
                </c:pt>
                <c:pt idx="10">
                  <c:v>Eu me senti bem interagindo com outras pessoas durante o jogo.</c:v>
                </c:pt>
                <c:pt idx="11">
                  <c:v>Eu me diverti com o jogo.</c:v>
                </c:pt>
                <c:pt idx="12">
                  <c:v>Aconteceu alguma situação durante o jogo (elementos do jogo, competição, etc.) que me fez sorrir.</c:v>
                </c:pt>
                <c:pt idx="13">
                  <c:v>Houve algo interessante no início do jogo que capturou minha atenção.</c:v>
                </c:pt>
                <c:pt idx="14">
                  <c:v>Eu estava tão envolvido no jogo que eu perdi a noção do tempo.</c:v>
                </c:pt>
                <c:pt idx="15">
                  <c:v>Eu esqueci sobre o ambiente ao meu redor enquanto jogava este jogo.</c:v>
                </c:pt>
                <c:pt idx="16">
                  <c:v>O conteúdo do jogo é relevante para os meus interesses.</c:v>
                </c:pt>
                <c:pt idx="17">
                  <c:v>É claro para mim como o conteúdo do jogo está relacionado com a disciplina.</c:v>
                </c:pt>
                <c:pt idx="18">
                  <c:v>O jogo é um método de ensino adequado para esta disciplina.</c:v>
                </c:pt>
                <c:pt idx="19">
                  <c:v>Eu prefiro aprender com este jogo do que de outra forma (outro método de ensino).</c:v>
                </c:pt>
                <c:pt idx="20">
                  <c:v>O jogo contribuiu para aprimorar o vocabulário</c:v>
                </c:pt>
                <c:pt idx="21">
                  <c:v>O jogo contribuiu para estimular o raciocínio</c:v>
                </c:pt>
                <c:pt idx="22">
                  <c:v>O jogo contribuiu para exercitar a capacidade de memorização</c:v>
                </c:pt>
                <c:pt idx="23">
                  <c:v>O jogo contribuiu para manter o foco</c:v>
                </c:pt>
              </c:strCache>
            </c:strRef>
          </c:cat>
          <c:val>
            <c:numRef>
              <c:f>Dados!$M$24:$AJ$24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FC-4564-9808-FCEAACBDB7F4}"/>
            </c:ext>
          </c:extLst>
        </c:ser>
        <c:ser>
          <c:idx val="3"/>
          <c:order val="1"/>
          <c:tx>
            <c:v>Discordo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Itens!$E$11:$E$34</c:f>
              <c:strCache>
                <c:ptCount val="24"/>
                <c:pt idx="0">
                  <c:v>A organização do conteúdo me ajudou a estar confiante de que eu iria aprender com este jogo.</c:v>
                </c:pt>
                <c:pt idx="1">
                  <c:v>Este jogo é adequadamente desafiador para mim.</c:v>
                </c:pt>
                <c:pt idx="2">
                  <c:v>O jogo oferece novos desafios (oferece novos obstáculos, situações ou variações) com um ritmo adequado.</c:v>
                </c:pt>
                <c:pt idx="3">
                  <c:v>O jogo não se torna monótono nas suas tarefas (repetitivo ou com tarefas chatas).</c:v>
                </c:pt>
                <c:pt idx="4">
                  <c:v>Completar as tarefas do jogo me deu um sentimento de realização.</c:v>
                </c:pt>
                <c:pt idx="5">
                  <c:v>É devido ao meu esforço pessoal que eu consigo avançar no jogo.</c:v>
                </c:pt>
                <c:pt idx="6">
                  <c:v>Me sinto satisfeito com as coisas que aprendi no jogo.</c:v>
                </c:pt>
                <c:pt idx="7">
                  <c:v>Eu recomendaria este jogo para meus colegas.</c:v>
                </c:pt>
                <c:pt idx="8">
                  <c:v>Eu pude interagir com outras pessoas durante o jogo.</c:v>
                </c:pt>
                <c:pt idx="9">
                  <c:v>O jogo promove momentos de cooperação e/ou competição entre os jogadores.</c:v>
                </c:pt>
                <c:pt idx="10">
                  <c:v>Eu me senti bem interagindo com outras pessoas durante o jogo.</c:v>
                </c:pt>
                <c:pt idx="11">
                  <c:v>Eu me diverti com o jogo.</c:v>
                </c:pt>
                <c:pt idx="12">
                  <c:v>Aconteceu alguma situação durante o jogo (elementos do jogo, competição, etc.) que me fez sorrir.</c:v>
                </c:pt>
                <c:pt idx="13">
                  <c:v>Houve algo interessante no início do jogo que capturou minha atenção.</c:v>
                </c:pt>
                <c:pt idx="14">
                  <c:v>Eu estava tão envolvido no jogo que eu perdi a noção do tempo.</c:v>
                </c:pt>
                <c:pt idx="15">
                  <c:v>Eu esqueci sobre o ambiente ao meu redor enquanto jogava este jogo.</c:v>
                </c:pt>
                <c:pt idx="16">
                  <c:v>O conteúdo do jogo é relevante para os meus interesses.</c:v>
                </c:pt>
                <c:pt idx="17">
                  <c:v>É claro para mim como o conteúdo do jogo está relacionado com a disciplina.</c:v>
                </c:pt>
                <c:pt idx="18">
                  <c:v>O jogo é um método de ensino adequado para esta disciplina.</c:v>
                </c:pt>
                <c:pt idx="19">
                  <c:v>Eu prefiro aprender com este jogo do que de outra forma (outro método de ensino).</c:v>
                </c:pt>
                <c:pt idx="20">
                  <c:v>O jogo contribuiu para aprimorar o vocabulário</c:v>
                </c:pt>
                <c:pt idx="21">
                  <c:v>O jogo contribuiu para estimular o raciocínio</c:v>
                </c:pt>
                <c:pt idx="22">
                  <c:v>O jogo contribuiu para exercitar a capacidade de memorização</c:v>
                </c:pt>
                <c:pt idx="23">
                  <c:v>O jogo contribuiu para manter o foco</c:v>
                </c:pt>
              </c:strCache>
            </c:strRef>
          </c:cat>
          <c:val>
            <c:numRef>
              <c:f>Dados!$M$23:$AJ$23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4FC-4564-9808-FCEAACBDB7F4}"/>
            </c:ext>
          </c:extLst>
        </c:ser>
        <c:ser>
          <c:idx val="2"/>
          <c:order val="2"/>
          <c:tx>
            <c:v>Indiferente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Itens!$E$11:$E$34</c:f>
              <c:strCache>
                <c:ptCount val="24"/>
                <c:pt idx="0">
                  <c:v>A organização do conteúdo me ajudou a estar confiante de que eu iria aprender com este jogo.</c:v>
                </c:pt>
                <c:pt idx="1">
                  <c:v>Este jogo é adequadamente desafiador para mim.</c:v>
                </c:pt>
                <c:pt idx="2">
                  <c:v>O jogo oferece novos desafios (oferece novos obstáculos, situações ou variações) com um ritmo adequado.</c:v>
                </c:pt>
                <c:pt idx="3">
                  <c:v>O jogo não se torna monótono nas suas tarefas (repetitivo ou com tarefas chatas).</c:v>
                </c:pt>
                <c:pt idx="4">
                  <c:v>Completar as tarefas do jogo me deu um sentimento de realização.</c:v>
                </c:pt>
                <c:pt idx="5">
                  <c:v>É devido ao meu esforço pessoal que eu consigo avançar no jogo.</c:v>
                </c:pt>
                <c:pt idx="6">
                  <c:v>Me sinto satisfeito com as coisas que aprendi no jogo.</c:v>
                </c:pt>
                <c:pt idx="7">
                  <c:v>Eu recomendaria este jogo para meus colegas.</c:v>
                </c:pt>
                <c:pt idx="8">
                  <c:v>Eu pude interagir com outras pessoas durante o jogo.</c:v>
                </c:pt>
                <c:pt idx="9">
                  <c:v>O jogo promove momentos de cooperação e/ou competição entre os jogadores.</c:v>
                </c:pt>
                <c:pt idx="10">
                  <c:v>Eu me senti bem interagindo com outras pessoas durante o jogo.</c:v>
                </c:pt>
                <c:pt idx="11">
                  <c:v>Eu me diverti com o jogo.</c:v>
                </c:pt>
                <c:pt idx="12">
                  <c:v>Aconteceu alguma situação durante o jogo (elementos do jogo, competição, etc.) que me fez sorrir.</c:v>
                </c:pt>
                <c:pt idx="13">
                  <c:v>Houve algo interessante no início do jogo que capturou minha atenção.</c:v>
                </c:pt>
                <c:pt idx="14">
                  <c:v>Eu estava tão envolvido no jogo que eu perdi a noção do tempo.</c:v>
                </c:pt>
                <c:pt idx="15">
                  <c:v>Eu esqueci sobre o ambiente ao meu redor enquanto jogava este jogo.</c:v>
                </c:pt>
                <c:pt idx="16">
                  <c:v>O conteúdo do jogo é relevante para os meus interesses.</c:v>
                </c:pt>
                <c:pt idx="17">
                  <c:v>É claro para mim como o conteúdo do jogo está relacionado com a disciplina.</c:v>
                </c:pt>
                <c:pt idx="18">
                  <c:v>O jogo é um método de ensino adequado para esta disciplina.</c:v>
                </c:pt>
                <c:pt idx="19">
                  <c:v>Eu prefiro aprender com este jogo do que de outra forma (outro método de ensino).</c:v>
                </c:pt>
                <c:pt idx="20">
                  <c:v>O jogo contribuiu para aprimorar o vocabulário</c:v>
                </c:pt>
                <c:pt idx="21">
                  <c:v>O jogo contribuiu para estimular o raciocínio</c:v>
                </c:pt>
                <c:pt idx="22">
                  <c:v>O jogo contribuiu para exercitar a capacidade de memorização</c:v>
                </c:pt>
                <c:pt idx="23">
                  <c:v>O jogo contribuiu para manter o foco</c:v>
                </c:pt>
              </c:strCache>
            </c:strRef>
          </c:cat>
          <c:val>
            <c:numRef>
              <c:f>Dados!$M$22:$AJ$22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4FC-4564-9808-FCEAACBDB7F4}"/>
            </c:ext>
          </c:extLst>
        </c:ser>
        <c:ser>
          <c:idx val="0"/>
          <c:order val="3"/>
          <c:tx>
            <c:v>Concordo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Itens!$E$11:$E$34</c:f>
              <c:strCache>
                <c:ptCount val="24"/>
                <c:pt idx="0">
                  <c:v>A organização do conteúdo me ajudou a estar confiante de que eu iria aprender com este jogo.</c:v>
                </c:pt>
                <c:pt idx="1">
                  <c:v>Este jogo é adequadamente desafiador para mim.</c:v>
                </c:pt>
                <c:pt idx="2">
                  <c:v>O jogo oferece novos desafios (oferece novos obstáculos, situações ou variações) com um ritmo adequado.</c:v>
                </c:pt>
                <c:pt idx="3">
                  <c:v>O jogo não se torna monótono nas suas tarefas (repetitivo ou com tarefas chatas).</c:v>
                </c:pt>
                <c:pt idx="4">
                  <c:v>Completar as tarefas do jogo me deu um sentimento de realização.</c:v>
                </c:pt>
                <c:pt idx="5">
                  <c:v>É devido ao meu esforço pessoal que eu consigo avançar no jogo.</c:v>
                </c:pt>
                <c:pt idx="6">
                  <c:v>Me sinto satisfeito com as coisas que aprendi no jogo.</c:v>
                </c:pt>
                <c:pt idx="7">
                  <c:v>Eu recomendaria este jogo para meus colegas.</c:v>
                </c:pt>
                <c:pt idx="8">
                  <c:v>Eu pude interagir com outras pessoas durante o jogo.</c:v>
                </c:pt>
                <c:pt idx="9">
                  <c:v>O jogo promove momentos de cooperação e/ou competição entre os jogadores.</c:v>
                </c:pt>
                <c:pt idx="10">
                  <c:v>Eu me senti bem interagindo com outras pessoas durante o jogo.</c:v>
                </c:pt>
                <c:pt idx="11">
                  <c:v>Eu me diverti com o jogo.</c:v>
                </c:pt>
                <c:pt idx="12">
                  <c:v>Aconteceu alguma situação durante o jogo (elementos do jogo, competição, etc.) que me fez sorrir.</c:v>
                </c:pt>
                <c:pt idx="13">
                  <c:v>Houve algo interessante no início do jogo que capturou minha atenção.</c:v>
                </c:pt>
                <c:pt idx="14">
                  <c:v>Eu estava tão envolvido no jogo que eu perdi a noção do tempo.</c:v>
                </c:pt>
                <c:pt idx="15">
                  <c:v>Eu esqueci sobre o ambiente ao meu redor enquanto jogava este jogo.</c:v>
                </c:pt>
                <c:pt idx="16">
                  <c:v>O conteúdo do jogo é relevante para os meus interesses.</c:v>
                </c:pt>
                <c:pt idx="17">
                  <c:v>É claro para mim como o conteúdo do jogo está relacionado com a disciplina.</c:v>
                </c:pt>
                <c:pt idx="18">
                  <c:v>O jogo é um método de ensino adequado para esta disciplina.</c:v>
                </c:pt>
                <c:pt idx="19">
                  <c:v>Eu prefiro aprender com este jogo do que de outra forma (outro método de ensino).</c:v>
                </c:pt>
                <c:pt idx="20">
                  <c:v>O jogo contribuiu para aprimorar o vocabulário</c:v>
                </c:pt>
                <c:pt idx="21">
                  <c:v>O jogo contribuiu para estimular o raciocínio</c:v>
                </c:pt>
                <c:pt idx="22">
                  <c:v>O jogo contribuiu para exercitar a capacidade de memorização</c:v>
                </c:pt>
                <c:pt idx="23">
                  <c:v>O jogo contribuiu para manter o foco</c:v>
                </c:pt>
              </c:strCache>
            </c:strRef>
          </c:cat>
          <c:val>
            <c:numRef>
              <c:f>Dados!$M$21:$AJ$21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4FC-4564-9808-FCEAACBDB7F4}"/>
            </c:ext>
          </c:extLst>
        </c:ser>
        <c:ser>
          <c:idx val="4"/>
          <c:order val="4"/>
          <c:tx>
            <c:v>Concordo fortemente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Itens!$E$11:$E$34</c:f>
              <c:strCache>
                <c:ptCount val="24"/>
                <c:pt idx="0">
                  <c:v>A organização do conteúdo me ajudou a estar confiante de que eu iria aprender com este jogo.</c:v>
                </c:pt>
                <c:pt idx="1">
                  <c:v>Este jogo é adequadamente desafiador para mim.</c:v>
                </c:pt>
                <c:pt idx="2">
                  <c:v>O jogo oferece novos desafios (oferece novos obstáculos, situações ou variações) com um ritmo adequado.</c:v>
                </c:pt>
                <c:pt idx="3">
                  <c:v>O jogo não se torna monótono nas suas tarefas (repetitivo ou com tarefas chatas).</c:v>
                </c:pt>
                <c:pt idx="4">
                  <c:v>Completar as tarefas do jogo me deu um sentimento de realização.</c:v>
                </c:pt>
                <c:pt idx="5">
                  <c:v>É devido ao meu esforço pessoal que eu consigo avançar no jogo.</c:v>
                </c:pt>
                <c:pt idx="6">
                  <c:v>Me sinto satisfeito com as coisas que aprendi no jogo.</c:v>
                </c:pt>
                <c:pt idx="7">
                  <c:v>Eu recomendaria este jogo para meus colegas.</c:v>
                </c:pt>
                <c:pt idx="8">
                  <c:v>Eu pude interagir com outras pessoas durante o jogo.</c:v>
                </c:pt>
                <c:pt idx="9">
                  <c:v>O jogo promove momentos de cooperação e/ou competição entre os jogadores.</c:v>
                </c:pt>
                <c:pt idx="10">
                  <c:v>Eu me senti bem interagindo com outras pessoas durante o jogo.</c:v>
                </c:pt>
                <c:pt idx="11">
                  <c:v>Eu me diverti com o jogo.</c:v>
                </c:pt>
                <c:pt idx="12">
                  <c:v>Aconteceu alguma situação durante o jogo (elementos do jogo, competição, etc.) que me fez sorrir.</c:v>
                </c:pt>
                <c:pt idx="13">
                  <c:v>Houve algo interessante no início do jogo que capturou minha atenção.</c:v>
                </c:pt>
                <c:pt idx="14">
                  <c:v>Eu estava tão envolvido no jogo que eu perdi a noção do tempo.</c:v>
                </c:pt>
                <c:pt idx="15">
                  <c:v>Eu esqueci sobre o ambiente ao meu redor enquanto jogava este jogo.</c:v>
                </c:pt>
                <c:pt idx="16">
                  <c:v>O conteúdo do jogo é relevante para os meus interesses.</c:v>
                </c:pt>
                <c:pt idx="17">
                  <c:v>É claro para mim como o conteúdo do jogo está relacionado com a disciplina.</c:v>
                </c:pt>
                <c:pt idx="18">
                  <c:v>O jogo é um método de ensino adequado para esta disciplina.</c:v>
                </c:pt>
                <c:pt idx="19">
                  <c:v>Eu prefiro aprender com este jogo do que de outra forma (outro método de ensino).</c:v>
                </c:pt>
                <c:pt idx="20">
                  <c:v>O jogo contribuiu para aprimorar o vocabulário</c:v>
                </c:pt>
                <c:pt idx="21">
                  <c:v>O jogo contribuiu para estimular o raciocínio</c:v>
                </c:pt>
                <c:pt idx="22">
                  <c:v>O jogo contribuiu para exercitar a capacidade de memorização</c:v>
                </c:pt>
                <c:pt idx="23">
                  <c:v>O jogo contribuiu para manter o foco</c:v>
                </c:pt>
              </c:strCache>
            </c:strRef>
          </c:cat>
          <c:val>
            <c:numRef>
              <c:f>Dados!$M$20:$AJ$20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4FC-4564-9808-FCEAACBDB7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1566464"/>
        <c:axId val="201580544"/>
      </c:barChart>
      <c:catAx>
        <c:axId val="2015664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aseline="0">
                <a:latin typeface="Arial" panose="020B0604020202020204" pitchFamily="34" charset="0"/>
              </a:defRPr>
            </a:pPr>
            <a:endParaRPr lang="pt-BR"/>
          </a:p>
        </c:txPr>
        <c:crossAx val="201580544"/>
        <c:crosses val="autoZero"/>
        <c:auto val="1"/>
        <c:lblAlgn val="ctr"/>
        <c:lblOffset val="100"/>
        <c:noMultiLvlLbl val="0"/>
      </c:catAx>
      <c:valAx>
        <c:axId val="201580544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crossAx val="2015664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360509409550213"/>
          <c:y val="0.96526508209329009"/>
          <c:w val="0.66590335769589115"/>
          <c:h val="2.488844857758226E-2"/>
        </c:manualLayout>
      </c:layout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Faixa etária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7C-459C-965D-FCC35F8DF1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7C-459C-965D-FCC35F8DF1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67C-459C-965D-FCC35F8DF12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67C-459C-965D-FCC35F8DF12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67C-459C-965D-FCC35F8DF1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'Gráicos Infos Demográficas'!$H$4:$H$8</c:f>
              <c:strCache>
                <c:ptCount val="5"/>
                <c:pt idx="0">
                  <c:v>Menos de 18 anos </c:v>
                </c:pt>
                <c:pt idx="1">
                  <c:v>18 a 28 anos </c:v>
                </c:pt>
                <c:pt idx="2">
                  <c:v>29 a 39 anos </c:v>
                </c:pt>
                <c:pt idx="3">
                  <c:v>40 a 50 anos </c:v>
                </c:pt>
                <c:pt idx="4">
                  <c:v>Mais de 50 anos</c:v>
                </c:pt>
              </c:strCache>
            </c:strRef>
          </c:cat>
          <c:val>
            <c:numRef>
              <c:f>'Gráicos Infos Demográficas'!$I$4:$I$8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67C-459C-965D-FCC35F8D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Sexo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CFD-4469-882E-6B310AC5BC2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CFD-4469-882E-6B310AC5BC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'Gráicos Infos Demográficas'!$B$4:$B$5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'Gráicos Infos Demográficas'!$C$4:$C$5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CFD-4469-882E-6B310AC5B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baseline="0">
                <a:effectLst/>
              </a:rPr>
              <a:t>Com que frequência você costuma jogar jogos digitais?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11856088115539426"/>
          <c:y val="2.896297560854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80C-4E36-87B4-089D62B138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80C-4E36-87B4-089D62B138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80C-4E36-87B4-089D62B138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80C-4E36-87B4-089D62B1383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80C-4E36-87B4-089D62B138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'Gráicos Infos Demográficas'!$M$4:$M$8</c:f>
              <c:strCache>
                <c:ptCount val="5"/>
                <c:pt idx="0">
                  <c:v>Nunca: nunca jogo.</c:v>
                </c:pt>
                <c:pt idx="1">
                  <c:v>Raramente: jogo de tempos em tempos.</c:v>
                </c:pt>
                <c:pt idx="2">
                  <c:v>Mensalmente: jogo pelo menos uma vez por mês.</c:v>
                </c:pt>
                <c:pt idx="3">
                  <c:v>Semanalmente: jogo pelo menos uma vez por semana.</c:v>
                </c:pt>
                <c:pt idx="4">
                  <c:v>Diariamente: jogo todos os dias.</c:v>
                </c:pt>
              </c:strCache>
            </c:strRef>
          </c:cat>
          <c:val>
            <c:numRef>
              <c:f>'Gráicos Infos Demográficas'!$N$4:$N$8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80C-4E36-87B4-089D62B13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 i="0" baseline="0">
                <a:effectLst/>
              </a:rPr>
              <a:t>Com que frequência você costuma jogar jogos não-digitais (de cartas, tabuleiro, etc)?</a:t>
            </a:r>
            <a:endParaRPr lang="pt-BR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32B-4726-BA0E-34FF25CACF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32B-4726-BA0E-34FF25CACF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32B-4726-BA0E-34FF25CACF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32B-4726-BA0E-34FF25CACF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32B-4726-BA0E-34FF25CACF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'Gráicos Infos Demográficas'!$M$31:$M$35</c:f>
              <c:strCache>
                <c:ptCount val="5"/>
                <c:pt idx="0">
                  <c:v>Nunca: nunca jogo.</c:v>
                </c:pt>
                <c:pt idx="1">
                  <c:v>Raramente: jogo de tempos em tempos.</c:v>
                </c:pt>
                <c:pt idx="2">
                  <c:v>Mensalmente: jogo pelo menos uma vez por mês.</c:v>
                </c:pt>
                <c:pt idx="3">
                  <c:v>Semanalmente: jogo pelo menos uma vez por semana.</c:v>
                </c:pt>
                <c:pt idx="4">
                  <c:v>Diariamente: jogo todos os dias.</c:v>
                </c:pt>
              </c:strCache>
            </c:strRef>
          </c:cat>
          <c:val>
            <c:numRef>
              <c:f>'Gráicos Infos Demográficas'!$N$31:$N$35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32B-4726-BA0E-34FF25CAC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12058</xdr:rowOff>
    </xdr:from>
    <xdr:to>
      <xdr:col>4</xdr:col>
      <xdr:colOff>120568</xdr:colOff>
      <xdr:row>17</xdr:row>
      <xdr:rowOff>156742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0" y="5413577"/>
          <a:ext cx="2712815" cy="530506"/>
        </a:xfrm>
        <a:prstGeom prst="rect">
          <a:avLst/>
        </a:prstGeom>
        <a:solidFill>
          <a:srgbClr val="FCD5B5"/>
        </a:solidFill>
        <a:ln w="9360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Indicar na célula acima  (NUM) o número total de questionários preenchidos</a:t>
          </a:r>
          <a:endParaRPr lang="pt-B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582949</xdr:colOff>
      <xdr:row>0</xdr:row>
      <xdr:rowOff>184339</xdr:rowOff>
    </xdr:from>
    <xdr:to>
      <xdr:col>32</xdr:col>
      <xdr:colOff>215842</xdr:colOff>
      <xdr:row>25</xdr:row>
      <xdr:rowOff>59955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xmlns="" id="{A7FB67A5-76A0-4151-9796-6DF251BF40AE}"/>
            </a:ext>
          </a:extLst>
        </xdr:cNvPr>
        <xdr:cNvGrpSpPr/>
      </xdr:nvGrpSpPr>
      <xdr:grpSpPr>
        <a:xfrm>
          <a:off x="10264831" y="184339"/>
          <a:ext cx="9314776" cy="4638116"/>
          <a:chOff x="1719786" y="9963152"/>
          <a:chExt cx="9386493" cy="4638116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xmlns="" id="{4E56987E-6359-4B4D-9FBE-DA6A703A9027}"/>
              </a:ext>
            </a:extLst>
          </xdr:cNvPr>
          <xdr:cNvGrpSpPr/>
        </xdr:nvGrpSpPr>
        <xdr:grpSpPr>
          <a:xfrm>
            <a:off x="1719786" y="9963152"/>
            <a:ext cx="9386493" cy="4638116"/>
            <a:chOff x="1715024" y="9963152"/>
            <a:chExt cx="9348393" cy="4638116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xmlns="" id="{43B8A92C-1298-4F96-AC10-E5116415CA38}"/>
                </a:ext>
              </a:extLst>
            </xdr:cNvPr>
            <xdr:cNvGrpSpPr/>
          </xdr:nvGrpSpPr>
          <xdr:grpSpPr>
            <a:xfrm>
              <a:off x="1715024" y="9963152"/>
              <a:ext cx="9348393" cy="4638116"/>
              <a:chOff x="1715024" y="9963152"/>
              <a:chExt cx="9348393" cy="4638116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xmlns="" id="{8B3D3B05-6299-4DE7-968B-5C0CE5671BE1}"/>
                  </a:ext>
                </a:extLst>
              </xdr:cNvPr>
              <xdr:cNvGrpSpPr/>
            </xdr:nvGrpSpPr>
            <xdr:grpSpPr>
              <a:xfrm>
                <a:off x="1715024" y="9963152"/>
                <a:ext cx="9348393" cy="4638116"/>
                <a:chOff x="1715024" y="9963152"/>
                <a:chExt cx="9348393" cy="4638116"/>
              </a:xfrm>
            </xdr:grpSpPr>
            <xdr:grpSp>
              <xdr:nvGrpSpPr>
                <xdr:cNvPr id="4" name="Agrupar 3">
                  <a:extLst>
                    <a:ext uri="{FF2B5EF4-FFF2-40B4-BE49-F238E27FC236}">
                      <a16:creationId xmlns:a16="http://schemas.microsoft.com/office/drawing/2014/main" xmlns="" id="{6F9F5B54-A27F-45D4-9155-74BA96997CD8}"/>
                    </a:ext>
                  </a:extLst>
                </xdr:cNvPr>
                <xdr:cNvGrpSpPr/>
              </xdr:nvGrpSpPr>
              <xdr:grpSpPr>
                <a:xfrm>
                  <a:off x="2006894" y="9963152"/>
                  <a:ext cx="9056523" cy="4638116"/>
                  <a:chOff x="2009642" y="9963152"/>
                  <a:chExt cx="9070260" cy="4638116"/>
                </a:xfrm>
              </xdr:grpSpPr>
              <xdr:grpSp>
                <xdr:nvGrpSpPr>
                  <xdr:cNvPr id="3" name="Agrupar 2">
                    <a:extLst>
                      <a:ext uri="{FF2B5EF4-FFF2-40B4-BE49-F238E27FC236}">
                        <a16:creationId xmlns:a16="http://schemas.microsoft.com/office/drawing/2014/main" xmlns="" id="{77D18B97-DB6A-4559-81BB-3F92BC4BAC1E}"/>
                      </a:ext>
                    </a:extLst>
                  </xdr:cNvPr>
                  <xdr:cNvGrpSpPr/>
                </xdr:nvGrpSpPr>
                <xdr:grpSpPr>
                  <a:xfrm>
                    <a:off x="2009642" y="9963152"/>
                    <a:ext cx="9070260" cy="4638116"/>
                    <a:chOff x="2009642" y="9963152"/>
                    <a:chExt cx="9070260" cy="4638116"/>
                  </a:xfrm>
                </xdr:grpSpPr>
                <xdr:grpSp>
                  <xdr:nvGrpSpPr>
                    <xdr:cNvPr id="10" name="Grupo 9">
                      <a:extLst>
                        <a:ext uri="{FF2B5EF4-FFF2-40B4-BE49-F238E27FC236}">
                          <a16:creationId xmlns:a16="http://schemas.microsoft.com/office/drawing/2014/main" xmlns="" id="{00000000-0008-0000-0100-00000A000000}"/>
                        </a:ext>
                      </a:extLst>
                    </xdr:cNvPr>
                    <xdr:cNvGrpSpPr/>
                  </xdr:nvGrpSpPr>
                  <xdr:grpSpPr>
                    <a:xfrm>
                      <a:off x="2009642" y="9963152"/>
                      <a:ext cx="9070260" cy="4638116"/>
                      <a:chOff x="1990225" y="9915524"/>
                      <a:chExt cx="9092241" cy="2162175"/>
                    </a:xfrm>
                  </xdr:grpSpPr>
                  <xdr:graphicFrame macro="">
                    <xdr:nvGraphicFramePr>
                      <xdr:cNvPr id="35" name="Gráfico 9">
                        <a:extLst>
                          <a:ext uri="{FF2B5EF4-FFF2-40B4-BE49-F238E27FC236}">
                            <a16:creationId xmlns:a16="http://schemas.microsoft.com/office/drawing/2014/main" xmlns="" id="{00000000-0008-0000-0100-000023000000}"/>
                          </a:ext>
                        </a:extLst>
                      </xdr:cNvPr>
                      <xdr:cNvGraphicFramePr>
                        <a:graphicFrameLocks/>
                      </xdr:cNvGraphicFramePr>
                    </xdr:nvGraphicFramePr>
                    <xdr:xfrm>
                      <a:off x="1990225" y="9915524"/>
                      <a:ext cx="8268200" cy="2162175"/>
                    </xdr:xfrm>
                    <a:graphic>
                      <a:graphicData uri="http://schemas.openxmlformats.org/drawingml/2006/chart">
                        <c:chart xmlns:c="http://schemas.openxmlformats.org/drawingml/2006/chart" xmlns:r="http://schemas.openxmlformats.org/officeDocument/2006/relationships" r:id="rId1"/>
                      </a:graphicData>
                    </a:graphic>
                  </xdr:graphicFrame>
                  <xdr:grpSp>
                    <xdr:nvGrpSpPr>
                      <xdr:cNvPr id="9" name="Grupo 8">
                        <a:extLst>
                          <a:ext uri="{FF2B5EF4-FFF2-40B4-BE49-F238E27FC236}">
                            <a16:creationId xmlns:a16="http://schemas.microsoft.com/office/drawing/2014/main" xmlns="" id="{00000000-0008-0000-0100-000009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0255622" y="9915524"/>
                        <a:ext cx="826844" cy="2162175"/>
                        <a:chOff x="10255622" y="9915524"/>
                        <a:chExt cx="826844" cy="2162175"/>
                      </a:xfrm>
                    </xdr:grpSpPr>
                    <xdr:sp macro="" textlink="">
                      <xdr:nvSpPr>
                        <xdr:cNvPr id="130" name="Retângulo 129">
                          <a:extLst>
                            <a:ext uri="{FF2B5EF4-FFF2-40B4-BE49-F238E27FC236}">
                              <a16:creationId xmlns:a16="http://schemas.microsoft.com/office/drawing/2014/main" xmlns="" id="{00000000-0008-0000-0100-000082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0255622" y="9915524"/>
                          <a:ext cx="826844" cy="2162175"/>
                        </a:xfrm>
                        <a:prstGeom prst="rect">
                          <a:avLst/>
                        </a:prstGeom>
                        <a:solidFill>
                          <a:sysClr val="window" lastClr="FFFFFF"/>
                        </a:solidFill>
                        <a:ln w="6350">
                          <a:solidFill>
                            <a:sysClr val="windowText" lastClr="00000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pt-BR" sz="1100"/>
                        </a:p>
                      </xdr:txBody>
                    </xdr:sp>
                    <xdr:sp macro="" textlink="">
                      <xdr:nvSpPr>
                        <xdr:cNvPr id="131" name="CaixaDeTexto 1">
                          <a:extLst>
                            <a:ext uri="{FF2B5EF4-FFF2-40B4-BE49-F238E27FC236}">
                              <a16:creationId xmlns:a16="http://schemas.microsoft.com/office/drawing/2014/main" xmlns="" id="{00000000-0008-0000-0100-000083000000}"/>
                            </a:ext>
                          </a:extLst>
                        </xdr:cNvPr>
                        <xdr:cNvSpPr txBox="1"/>
                      </xdr:nvSpPr>
                      <xdr:spPr>
                        <a:xfrm rot="5400000">
                          <a:off x="10571316" y="9689648"/>
                          <a:ext cx="158237" cy="783850"/>
                        </a:xfrm>
                        <a:prstGeom prst="rect">
                          <a:avLst/>
                        </a:prstGeom>
                        <a:ln w="6350">
                          <a:noFill/>
                        </a:ln>
                      </xdr:spPr>
                      <xdr:txBody>
                        <a:bodyPr vert="vert270" wrap="square" rtlCol="0"/>
                        <a:lstStyle>
                          <a:lvl1pPr marL="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pPr algn="ctr"/>
                          <a:r>
                            <a:rPr lang="pt-BR" sz="1100" b="1">
                              <a:latin typeface="Arial" panose="020B0604020202020204" pitchFamily="34" charset="0"/>
                              <a:cs typeface="Arial" panose="020B0604020202020204" pitchFamily="34" charset="0"/>
                            </a:rPr>
                            <a:t>Mediana</a:t>
                          </a:r>
                        </a:p>
                      </xdr:txBody>
                    </xdr:sp>
                    <xdr:sp macro="" textlink="Dados!E13">
                      <xdr:nvSpPr>
                        <xdr:cNvPr id="132" name="CaixaDeTexto 1">
                          <a:extLst>
                            <a:ext uri="{FF2B5EF4-FFF2-40B4-BE49-F238E27FC236}">
                              <a16:creationId xmlns:a16="http://schemas.microsoft.com/office/drawing/2014/main" xmlns="" id="{00000000-0008-0000-0100-000084000000}"/>
                            </a:ext>
                          </a:extLst>
                        </xdr:cNvPr>
                        <xdr:cNvSpPr txBox="1"/>
                      </xdr:nvSpPr>
                      <xdr:spPr>
                        <a:xfrm rot="5400000">
                          <a:off x="10577228" y="10293433"/>
                          <a:ext cx="132163" cy="270683"/>
                        </a:xfrm>
                        <a:prstGeom prst="rect">
                          <a:avLst/>
                        </a:prstGeom>
                      </xdr:spPr>
                      <xdr:txBody>
                        <a:bodyPr vert="vert270" wrap="square" rtlCol="0"/>
                        <a:lstStyle>
                          <a:lvl1pPr marL="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pPr marL="0" indent="0" algn="ctr"/>
                          <a:fld id="{B13D99FF-231C-488F-A241-69B1C09B06E5}" type="TxLink">
                            <a:rPr lang="en-US" sz="1100" b="0" i="0" u="none" strike="noStrike">
                              <a:solidFill>
                                <a:srgbClr val="000000"/>
                              </a:solidFill>
                              <a:latin typeface="Arial" panose="020B0604020202020204" pitchFamily="34" charset="0"/>
                              <a:ea typeface="+mn-ea"/>
                              <a:cs typeface="Arial" panose="020B0604020202020204" pitchFamily="34" charset="0"/>
                            </a:rPr>
                            <a:pPr marL="0" indent="0" algn="ctr"/>
                            <a:t>1</a:t>
                          </a:fld>
                          <a:endParaRPr lang="pt-BR" sz="1100" b="0" i="0" u="none" strike="noStrike">
                            <a:solidFill>
                              <a:srgbClr val="000000"/>
                            </a:solidFill>
                            <a:latin typeface="Arial" panose="020B0604020202020204" pitchFamily="34" charset="0"/>
                            <a:ea typeface="+mn-ea"/>
                            <a:cs typeface="Arial" panose="020B0604020202020204" pitchFamily="34" charset="0"/>
                          </a:endParaRPr>
                        </a:p>
                      </xdr:txBody>
                    </xdr:sp>
                    <xdr:sp macro="" textlink="Dados!F13">
                      <xdr:nvSpPr>
                        <xdr:cNvPr id="133" name="CaixaDeTexto 1">
                          <a:extLst>
                            <a:ext uri="{FF2B5EF4-FFF2-40B4-BE49-F238E27FC236}">
                              <a16:creationId xmlns:a16="http://schemas.microsoft.com/office/drawing/2014/main" xmlns="" id="{00000000-0008-0000-0100-000085000000}"/>
                            </a:ext>
                          </a:extLst>
                        </xdr:cNvPr>
                        <xdr:cNvSpPr txBox="1"/>
                      </xdr:nvSpPr>
                      <xdr:spPr>
                        <a:xfrm rot="5400000">
                          <a:off x="10577166" y="10479304"/>
                          <a:ext cx="137521" cy="280152"/>
                        </a:xfrm>
                        <a:prstGeom prst="rect">
                          <a:avLst/>
                        </a:prstGeom>
                      </xdr:spPr>
                      <xdr:txBody>
                        <a:bodyPr vert="vert270" wrap="square" rtlCol="0"/>
                        <a:lstStyle>
                          <a:lvl1pPr marL="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pPr algn="ctr"/>
                          <a:fld id="{22B6C1D6-AA4E-437B-8510-94B367A6906A}" type="TxLink">
                            <a:rPr lang="en-US" sz="1100" b="0" i="0" u="none" strike="noStrike">
                              <a:solidFill>
                                <a:srgbClr val="000000"/>
                              </a:solidFill>
                              <a:latin typeface="Arial" panose="020B0604020202020204" pitchFamily="34" charset="0"/>
                              <a:cs typeface="Arial" panose="020B0604020202020204" pitchFamily="34" charset="0"/>
                            </a:rPr>
                            <a:pPr algn="ctr"/>
                            <a:t>1</a:t>
                          </a:fld>
                          <a:endParaRPr lang="pt-BR" sz="1100" b="1">
                            <a:latin typeface="Arial" panose="020B0604020202020204" pitchFamily="34" charset="0"/>
                            <a:cs typeface="Arial" panose="020B0604020202020204" pitchFamily="34" charset="0"/>
                          </a:endParaRPr>
                        </a:p>
                      </xdr:txBody>
                    </xdr:sp>
                    <xdr:sp macro="" textlink="Dados!G13">
                      <xdr:nvSpPr>
                        <xdr:cNvPr id="134" name="CaixaDeTexto 1">
                          <a:extLst>
                            <a:ext uri="{FF2B5EF4-FFF2-40B4-BE49-F238E27FC236}">
                              <a16:creationId xmlns:a16="http://schemas.microsoft.com/office/drawing/2014/main" xmlns="" id="{00000000-0008-0000-0100-000086000000}"/>
                            </a:ext>
                          </a:extLst>
                        </xdr:cNvPr>
                        <xdr:cNvSpPr txBox="1"/>
                      </xdr:nvSpPr>
                      <xdr:spPr>
                        <a:xfrm rot="5400000">
                          <a:off x="10589921" y="10651118"/>
                          <a:ext cx="128624" cy="280152"/>
                        </a:xfrm>
                        <a:prstGeom prst="rect">
                          <a:avLst/>
                        </a:prstGeom>
                      </xdr:spPr>
                      <xdr:txBody>
                        <a:bodyPr vert="vert270" wrap="square" rtlCol="0"/>
                        <a:lstStyle>
                          <a:lvl1pPr marL="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indent="0">
                            <a:defRPr sz="1100"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pPr marL="0" indent="0" algn="ctr"/>
                          <a:fld id="{8CD90F96-7473-417A-8437-F84D02807045}" type="TxLink">
                            <a:rPr lang="en-US" sz="1100" b="0" i="0" u="none" strike="noStrike">
                              <a:solidFill>
                                <a:srgbClr val="000000"/>
                              </a:solidFill>
                              <a:latin typeface="Arial" panose="020B0604020202020204" pitchFamily="34" charset="0"/>
                              <a:ea typeface="+mn-ea"/>
                              <a:cs typeface="Arial" panose="020B0604020202020204" pitchFamily="34" charset="0"/>
                            </a:rPr>
                            <a:pPr marL="0" indent="0" algn="ctr"/>
                            <a:t>2</a:t>
                          </a:fld>
                          <a:endParaRPr lang="pt-BR" sz="1100" b="0" i="0" u="none" strike="noStrike">
                            <a:solidFill>
                              <a:srgbClr val="000000"/>
                            </a:solidFill>
                            <a:latin typeface="Arial" panose="020B0604020202020204" pitchFamily="34" charset="0"/>
                            <a:ea typeface="+mn-ea"/>
                            <a:cs typeface="Arial" panose="020B0604020202020204" pitchFamily="34" charset="0"/>
                          </a:endParaRPr>
                        </a:p>
                      </xdr:txBody>
                    </xdr:sp>
                  </xdr:grpSp>
                </xdr:grpSp>
                <xdr:sp macro="" textlink="Dados!D13">
                  <xdr:nvSpPr>
                    <xdr:cNvPr id="122" name="CaixaDeTexto 1">
                      <a:extLst>
                        <a:ext uri="{FF2B5EF4-FFF2-40B4-BE49-F238E27FC236}">
                          <a16:creationId xmlns:a16="http://schemas.microsoft.com/office/drawing/2014/main" xmlns="" id="{00000000-0008-0000-0100-00007A000000}"/>
                        </a:ext>
                      </a:extLst>
                    </xdr:cNvPr>
                    <xdr:cNvSpPr txBox="1"/>
                  </xdr:nvSpPr>
                  <xdr:spPr>
                    <a:xfrm rot="5400000">
                      <a:off x="10502642" y="10522566"/>
                      <a:ext cx="279052" cy="270199"/>
                    </a:xfrm>
                    <a:prstGeom prst="rect">
                      <a:avLst/>
                    </a:prstGeom>
                  </xdr:spPr>
                  <xdr:txBody>
                    <a:bodyPr vert="vert270" wrap="square" rtlCol="0"/>
                    <a:lstStyle>
                      <a:lvl1pPr marL="0" indent="0">
                        <a:defRPr sz="1100"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indent="0" algn="ctr"/>
                      <a:fld id="{E0D483F1-21EF-4BE2-B2EC-C559248C90E9}" type="TxLink">
                        <a:rPr lang="en-US" sz="1100" b="0" i="0" u="none" strike="noStrike">
                          <a:solidFill>
                            <a:srgbClr val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rPr>
                        <a:pPr marL="0" indent="0" algn="ctr"/>
                        <a:t>1</a:t>
                      </a:fld>
                      <a:endParaRPr lang="pt-BR" sz="1100" b="0" i="0" u="none" strike="noStrike">
                        <a:solidFill>
                          <a:srgbClr val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endParaRPr>
                    </a:p>
                  </xdr:txBody>
                </xdr:sp>
              </xdr:grpSp>
              <xdr:sp macro="" textlink="Dados!I13">
                <xdr:nvSpPr>
                  <xdr:cNvPr id="65" name="CaixaDeTexto 1">
                    <a:extLst>
                      <a:ext uri="{FF2B5EF4-FFF2-40B4-BE49-F238E27FC236}">
                        <a16:creationId xmlns:a16="http://schemas.microsoft.com/office/drawing/2014/main" xmlns="" id="{1EB0B559-6224-454E-B1A1-2D83A84B4AE4}"/>
                      </a:ext>
                    </a:extLst>
                  </xdr:cNvPr>
                  <xdr:cNvSpPr txBox="1"/>
                </xdr:nvSpPr>
                <xdr:spPr>
                  <a:xfrm rot="5400000">
                    <a:off x="10518747" y="12561043"/>
                    <a:ext cx="270029" cy="283505"/>
                  </a:xfrm>
                  <a:prstGeom prst="rect">
                    <a:avLst/>
                  </a:prstGeom>
                </xdr:spPr>
                <xdr:txBody>
                  <a:bodyPr vert="vert270" wrap="square" rtlCol="0"/>
                  <a:lstStyle>
                    <a:lvl1pPr marL="0" indent="0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indent="0" algn="ctr"/>
                    <a:fld id="{0CD1EACE-BDE0-4D4B-B240-7A471B74485A}" type="TxLink">
                      <a:rPr lang="en-US" sz="1100" b="0" i="0" u="none" strike="noStrike">
                        <a:solidFill>
                          <a:srgbClr val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pPr marL="0" indent="0" algn="ctr"/>
                      <a:t>2</a:t>
                    </a:fld>
                    <a:endParaRPr lang="pt-BR" sz="1100" b="0" i="0" u="none" strike="noStrike">
                      <a:solidFill>
                        <a:srgbClr val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endParaRPr>
                  </a:p>
                </xdr:txBody>
              </xdr:sp>
              <xdr:sp macro="" textlink="Dados!J13">
                <xdr:nvSpPr>
                  <xdr:cNvPr id="71" name="CaixaDeTexto 1">
                    <a:extLst>
                      <a:ext uri="{FF2B5EF4-FFF2-40B4-BE49-F238E27FC236}">
                        <a16:creationId xmlns:a16="http://schemas.microsoft.com/office/drawing/2014/main" xmlns="" id="{F4B56383-DD81-426E-BF4D-D7B2B0518FE2}"/>
                      </a:ext>
                    </a:extLst>
                  </xdr:cNvPr>
                  <xdr:cNvSpPr txBox="1"/>
                </xdr:nvSpPr>
                <xdr:spPr>
                  <a:xfrm rot="5400000">
                    <a:off x="10516634" y="12964167"/>
                    <a:ext cx="279475" cy="294998"/>
                  </a:xfrm>
                  <a:prstGeom prst="rect">
                    <a:avLst/>
                  </a:prstGeom>
                </xdr:spPr>
                <xdr:txBody>
                  <a:bodyPr vert="vert270" wrap="square" rtlCol="0"/>
                  <a:lstStyle>
                    <a:lvl1pPr marL="0" indent="0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72EE0292-DBEF-40BE-8C06-BBB13FDDB769}" type="TxLink">
                      <a:rPr lang="en-US" sz="1100" b="0" i="0" u="none" strike="noStrike">
                        <a:solidFill>
                          <a:srgbClr val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 algn="ctr"/>
                      <a:t>1</a:t>
                    </a:fld>
                    <a:endParaRPr lang="pt-BR" sz="1100" b="1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xdr:txBody>
              </xdr:sp>
              <xdr:sp macro="" textlink="Dados!K13">
                <xdr:nvSpPr>
                  <xdr:cNvPr id="72" name="CaixaDeTexto 1">
                    <a:extLst>
                      <a:ext uri="{FF2B5EF4-FFF2-40B4-BE49-F238E27FC236}">
                        <a16:creationId xmlns:a16="http://schemas.microsoft.com/office/drawing/2014/main" xmlns="" id="{095EEB21-3E8B-406F-AE92-8CE4DF4EB7DA}"/>
                      </a:ext>
                    </a:extLst>
                  </xdr:cNvPr>
                  <xdr:cNvSpPr txBox="1"/>
                </xdr:nvSpPr>
                <xdr:spPr>
                  <a:xfrm rot="5400000">
                    <a:off x="10524921" y="13371578"/>
                    <a:ext cx="279475" cy="275913"/>
                  </a:xfrm>
                  <a:prstGeom prst="rect">
                    <a:avLst/>
                  </a:prstGeom>
                </xdr:spPr>
                <xdr:txBody>
                  <a:bodyPr vert="vert270" wrap="square" rtlCol="0"/>
                  <a:lstStyle>
                    <a:lvl1pPr marL="0" indent="0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indent="0" algn="ctr"/>
                    <a:fld id="{B993710C-868D-446E-BD61-BC0CA914E2E1}" type="TxLink">
                      <a:rPr lang="en-US" sz="1100" b="0" i="0" u="none" strike="noStrike">
                        <a:solidFill>
                          <a:srgbClr val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pPr marL="0" indent="0" algn="ctr"/>
                      <a:t>1</a:t>
                    </a:fld>
                    <a:endParaRPr lang="pt-BR" sz="1100" b="0" i="0" u="none" strike="noStrike">
                      <a:solidFill>
                        <a:srgbClr val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endParaRPr>
                  </a:p>
                </xdr:txBody>
              </xdr:sp>
              <xdr:sp macro="" textlink="Dados!H13">
                <xdr:nvSpPr>
                  <xdr:cNvPr id="81" name="CaixaDeTexto 1">
                    <a:extLst>
                      <a:ext uri="{FF2B5EF4-FFF2-40B4-BE49-F238E27FC236}">
                        <a16:creationId xmlns:a16="http://schemas.microsoft.com/office/drawing/2014/main" xmlns="" id="{E322B8DE-4893-43DE-9101-F4BCF21F3C3C}"/>
                      </a:ext>
                    </a:extLst>
                  </xdr:cNvPr>
                  <xdr:cNvSpPr txBox="1"/>
                </xdr:nvSpPr>
                <xdr:spPr>
                  <a:xfrm rot="5400000">
                    <a:off x="10519022" y="12156802"/>
                    <a:ext cx="270199" cy="279052"/>
                  </a:xfrm>
                  <a:prstGeom prst="rect">
                    <a:avLst/>
                  </a:prstGeom>
                </xdr:spPr>
                <xdr:txBody>
                  <a:bodyPr vert="vert270" wrap="square" rtlCol="0"/>
                  <a:lstStyle>
                    <a:lvl1pPr marL="0" indent="0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indent="0" algn="ctr"/>
                    <a:fld id="{15DFDA52-105E-4F69-B085-4C4D3AB34EAC}" type="TxLink">
                      <a:rPr lang="en-US" sz="1100" b="0" i="0" u="none" strike="noStrike">
                        <a:solidFill>
                          <a:srgbClr val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pPr marL="0" indent="0" algn="ctr"/>
                      <a:t>1</a:t>
                    </a:fld>
                    <a:endParaRPr lang="pt-BR" sz="1100" b="0" i="0" u="none" strike="noStrike">
                      <a:solidFill>
                        <a:srgbClr val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endParaRPr>
                  </a:p>
                </xdr:txBody>
              </xdr:sp>
              <xdr:sp macro="" textlink="Dados!L13">
                <xdr:nvSpPr>
                  <xdr:cNvPr id="82" name="CaixaDeTexto 1">
                    <a:extLst>
                      <a:ext uri="{FF2B5EF4-FFF2-40B4-BE49-F238E27FC236}">
                        <a16:creationId xmlns:a16="http://schemas.microsoft.com/office/drawing/2014/main" xmlns="" id="{5A5B64B4-86EF-4776-9E51-5359A613FCB8}"/>
                      </a:ext>
                    </a:extLst>
                  </xdr:cNvPr>
                  <xdr:cNvSpPr txBox="1"/>
                </xdr:nvSpPr>
                <xdr:spPr>
                  <a:xfrm rot="5400000">
                    <a:off x="10523455" y="13780420"/>
                    <a:ext cx="279475" cy="275913"/>
                  </a:xfrm>
                  <a:prstGeom prst="rect">
                    <a:avLst/>
                  </a:prstGeom>
                </xdr:spPr>
                <xdr:txBody>
                  <a:bodyPr vert="vert270" wrap="square" rtlCol="0"/>
                  <a:lstStyle>
                    <a:lvl1pPr marL="0" indent="0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indent="0" algn="ctr"/>
                    <a:fld id="{C46706AC-FE32-4304-B858-4A7CA7EC5BA1}" type="TxLink">
                      <a:rPr lang="en-US" sz="1100" b="0" i="0" u="none" strike="noStrike">
                        <a:solidFill>
                          <a:srgbClr val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pPr marL="0" indent="0" algn="ctr"/>
                      <a:t>1</a:t>
                    </a:fld>
                    <a:endParaRPr lang="pt-BR" sz="1100" b="0" i="0" u="none" strike="noStrike">
                      <a:solidFill>
                        <a:srgbClr val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endParaRPr>
                  </a:p>
                </xdr:txBody>
              </xdr:sp>
            </xdr:grpSp>
            <xdr:sp macro="" textlink="">
              <xdr:nvSpPr>
                <xdr:cNvPr id="83" name="Retângulo 82">
                  <a:extLst>
                    <a:ext uri="{FF2B5EF4-FFF2-40B4-BE49-F238E27FC236}">
                      <a16:creationId xmlns:a16="http://schemas.microsoft.com/office/drawing/2014/main" xmlns="" id="{312D0892-86CA-4179-8659-AB09A86F50CA}"/>
                    </a:ext>
                  </a:extLst>
                </xdr:cNvPr>
                <xdr:cNvSpPr/>
              </xdr:nvSpPr>
              <xdr:spPr>
                <a:xfrm>
                  <a:off x="1750219" y="10465001"/>
                  <a:ext cx="9310688" cy="834029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endParaRPr lang="pt-BR"/>
                </a:p>
              </xdr:txBody>
            </xdr:sp>
            <xdr:sp macro="" textlink="">
              <xdr:nvSpPr>
                <xdr:cNvPr id="84" name="CaixaDeTexto 1">
                  <a:extLst>
                    <a:ext uri="{FF2B5EF4-FFF2-40B4-BE49-F238E27FC236}">
                      <a16:creationId xmlns:a16="http://schemas.microsoft.com/office/drawing/2014/main" xmlns="" id="{A1D93929-5D27-47A0-BC87-E6300B8EBB3C}"/>
                    </a:ext>
                  </a:extLst>
                </xdr:cNvPr>
                <xdr:cNvSpPr txBox="1"/>
              </xdr:nvSpPr>
              <xdr:spPr>
                <a:xfrm>
                  <a:off x="1715024" y="10469934"/>
                  <a:ext cx="324117" cy="829098"/>
                </a:xfrm>
                <a:prstGeom prst="rect">
                  <a:avLst/>
                </a:prstGeom>
              </xdr:spPr>
              <xdr:txBody>
                <a:bodyPr vert="vert270" wrap="square" rtlCol="0" anchor="ctr"/>
                <a:lstStyle>
                  <a:lvl1pPr marL="0" indent="0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pt-BR" sz="10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Estética</a:t>
                  </a:r>
                </a:p>
              </xdr:txBody>
            </xdr:sp>
          </xdr:grpSp>
          <xdr:sp macro="" textlink="">
            <xdr:nvSpPr>
              <xdr:cNvPr id="85" name="Retângulo 84">
                <a:extLst>
                  <a:ext uri="{FF2B5EF4-FFF2-40B4-BE49-F238E27FC236}">
                    <a16:creationId xmlns:a16="http://schemas.microsoft.com/office/drawing/2014/main" xmlns="" id="{B7415112-00AA-4572-B959-0D4732C8373F}"/>
                  </a:ext>
                </a:extLst>
              </xdr:cNvPr>
              <xdr:cNvSpPr/>
            </xdr:nvSpPr>
            <xdr:spPr>
              <a:xfrm>
                <a:off x="1750219" y="11296651"/>
                <a:ext cx="9310688" cy="124063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pt-BR"/>
              </a:p>
            </xdr:txBody>
          </xdr:sp>
          <xdr:sp macro="" textlink="">
            <xdr:nvSpPr>
              <xdr:cNvPr id="86" name="CaixaDeTexto 1">
                <a:extLst>
                  <a:ext uri="{FF2B5EF4-FFF2-40B4-BE49-F238E27FC236}">
                    <a16:creationId xmlns:a16="http://schemas.microsoft.com/office/drawing/2014/main" xmlns="" id="{14E3C26D-294A-4A8F-98AC-C9C0A85CE3E9}"/>
                  </a:ext>
                </a:extLst>
              </xdr:cNvPr>
              <xdr:cNvSpPr txBox="1"/>
            </xdr:nvSpPr>
            <xdr:spPr>
              <a:xfrm>
                <a:off x="1715024" y="11301583"/>
                <a:ext cx="324117" cy="1233295"/>
              </a:xfrm>
              <a:prstGeom prst="rect">
                <a:avLst/>
              </a:prstGeom>
            </xdr:spPr>
            <xdr:txBody>
              <a:bodyPr vert="vert270" wrap="square" rtlCol="0" anchor="ctr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Aprendizibilidade</a:t>
                </a:r>
              </a:p>
            </xdr:txBody>
          </xdr:sp>
        </xdr:grpSp>
        <xdr:sp macro="" textlink="">
          <xdr:nvSpPr>
            <xdr:cNvPr id="87" name="Retângulo 86">
              <a:extLst>
                <a:ext uri="{FF2B5EF4-FFF2-40B4-BE49-F238E27FC236}">
                  <a16:creationId xmlns:a16="http://schemas.microsoft.com/office/drawing/2014/main" xmlns="" id="{7E083F79-ACC3-4B52-AB03-10B3CAAE5A6C}"/>
                </a:ext>
              </a:extLst>
            </xdr:cNvPr>
            <xdr:cNvSpPr/>
          </xdr:nvSpPr>
          <xdr:spPr>
            <a:xfrm>
              <a:off x="1750219" y="12534901"/>
              <a:ext cx="9310688" cy="834029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/>
            </a:p>
          </xdr:txBody>
        </xdr:sp>
        <xdr:sp macro="" textlink="">
          <xdr:nvSpPr>
            <xdr:cNvPr id="88" name="CaixaDeTexto 1">
              <a:extLst>
                <a:ext uri="{FF2B5EF4-FFF2-40B4-BE49-F238E27FC236}">
                  <a16:creationId xmlns:a16="http://schemas.microsoft.com/office/drawing/2014/main" xmlns="" id="{4BD57E51-4F55-47EC-829C-9B9AA412DFCF}"/>
                </a:ext>
              </a:extLst>
            </xdr:cNvPr>
            <xdr:cNvSpPr txBox="1"/>
          </xdr:nvSpPr>
          <xdr:spPr>
            <a:xfrm>
              <a:off x="1715024" y="12539834"/>
              <a:ext cx="324117" cy="829098"/>
            </a:xfrm>
            <a:prstGeom prst="rect">
              <a:avLst/>
            </a:prstGeom>
          </xdr:spPr>
          <xdr:txBody>
            <a:bodyPr vert="vert270" wrap="square" rtlCol="0" anchor="ctr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850" b="1">
                  <a:latin typeface="Arial" panose="020B0604020202020204" pitchFamily="34" charset="0"/>
                  <a:cs typeface="Arial" panose="020B0604020202020204" pitchFamily="34" charset="0"/>
                </a:rPr>
                <a:t>Operabilidade</a:t>
              </a:r>
            </a:p>
          </xdr:txBody>
        </xdr:sp>
      </xdr:grpSp>
      <xdr:sp macro="" textlink="">
        <xdr:nvSpPr>
          <xdr:cNvPr id="89" name="Retângulo 88">
            <a:extLst>
              <a:ext uri="{FF2B5EF4-FFF2-40B4-BE49-F238E27FC236}">
                <a16:creationId xmlns:a16="http://schemas.microsoft.com/office/drawing/2014/main" xmlns="" id="{B849E90C-E311-4282-B199-F3D61476ECCE}"/>
              </a:ext>
            </a:extLst>
          </xdr:cNvPr>
          <xdr:cNvSpPr/>
        </xdr:nvSpPr>
        <xdr:spPr>
          <a:xfrm>
            <a:off x="1754981" y="13368338"/>
            <a:ext cx="9348788" cy="83402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90" name="CaixaDeTexto 1">
            <a:extLst>
              <a:ext uri="{FF2B5EF4-FFF2-40B4-BE49-F238E27FC236}">
                <a16:creationId xmlns:a16="http://schemas.microsoft.com/office/drawing/2014/main" xmlns="" id="{91418D73-3409-4141-BC8E-C10130C3D1EA}"/>
              </a:ext>
            </a:extLst>
          </xdr:cNvPr>
          <xdr:cNvSpPr txBox="1"/>
        </xdr:nvSpPr>
        <xdr:spPr>
          <a:xfrm>
            <a:off x="1719786" y="13350858"/>
            <a:ext cx="326499" cy="899101"/>
          </a:xfrm>
          <a:prstGeom prst="rect">
            <a:avLst/>
          </a:prstGeom>
        </xdr:spPr>
        <xdr:txBody>
          <a:bodyPr vert="vert270" wrap="square" rtlCol="0" anchor="ctr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850" b="1">
                <a:latin typeface="Arial" panose="020B0604020202020204" pitchFamily="34" charset="0"/>
                <a:cs typeface="Arial" panose="020B0604020202020204" pitchFamily="34" charset="0"/>
              </a:rPr>
              <a:t>Acessibilidade</a:t>
            </a:r>
          </a:p>
        </xdr:txBody>
      </xdr:sp>
    </xdr:grpSp>
    <xdr:clientData/>
  </xdr:twoCellAnchor>
  <xdr:twoCellAnchor>
    <xdr:from>
      <xdr:col>0</xdr:col>
      <xdr:colOff>180813</xdr:colOff>
      <xdr:row>0</xdr:row>
      <xdr:rowOff>165165</xdr:rowOff>
    </xdr:from>
    <xdr:to>
      <xdr:col>15</xdr:col>
      <xdr:colOff>563217</xdr:colOff>
      <xdr:row>56</xdr:row>
      <xdr:rowOff>31669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xmlns="" id="{D6D981A5-3FE1-4D6E-9F58-0C27E3A8D739}"/>
            </a:ext>
          </a:extLst>
        </xdr:cNvPr>
        <xdr:cNvGrpSpPr/>
      </xdr:nvGrpSpPr>
      <xdr:grpSpPr>
        <a:xfrm>
          <a:off x="180813" y="165165"/>
          <a:ext cx="9459169" cy="10534504"/>
          <a:chOff x="97452" y="156882"/>
          <a:chExt cx="9576635" cy="10534504"/>
        </a:xfrm>
      </xdr:grpSpPr>
      <xdr:grpSp>
        <xdr:nvGrpSpPr>
          <xdr:cNvPr id="7" name="Grupo 6">
            <a:extLst>
              <a:ext uri="{FF2B5EF4-FFF2-40B4-BE49-F238E27FC236}">
                <a16:creationId xmlns:a16="http://schemas.microsoft.com/office/drawing/2014/main" xmlns="" id="{00000000-0008-0000-0100-000007000000}"/>
              </a:ext>
            </a:extLst>
          </xdr:cNvPr>
          <xdr:cNvGrpSpPr/>
        </xdr:nvGrpSpPr>
        <xdr:grpSpPr>
          <a:xfrm>
            <a:off x="144167" y="156882"/>
            <a:ext cx="9521147" cy="10534504"/>
            <a:chOff x="1678202" y="791910"/>
            <a:chExt cx="9475991" cy="8711021"/>
          </a:xfrm>
        </xdr:grpSpPr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xmlns="" id="{00000000-0008-0000-0100-000006000000}"/>
                </a:ext>
              </a:extLst>
            </xdr:cNvPr>
            <xdr:cNvGrpSpPr/>
          </xdr:nvGrpSpPr>
          <xdr:grpSpPr>
            <a:xfrm>
              <a:off x="10311224" y="791910"/>
              <a:ext cx="840870" cy="8711021"/>
              <a:chOff x="10239506" y="791910"/>
              <a:chExt cx="831906" cy="8711021"/>
            </a:xfrm>
          </xdr:grpSpPr>
          <xdr:sp macro="" textlink="">
            <xdr:nvSpPr>
              <xdr:cNvPr id="2" name="Retângulo 1">
                <a:extLst>
                  <a:ext uri="{FF2B5EF4-FFF2-40B4-BE49-F238E27FC236}">
                    <a16:creationId xmlns:a16="http://schemas.microsoft.com/office/drawing/2014/main" xmlns="" id="{00000000-0008-0000-0100-000002000000}"/>
                  </a:ext>
                </a:extLst>
              </xdr:cNvPr>
              <xdr:cNvSpPr/>
            </xdr:nvSpPr>
            <xdr:spPr>
              <a:xfrm>
                <a:off x="10253382" y="791910"/>
                <a:ext cx="818030" cy="8711021"/>
              </a:xfrm>
              <a:prstGeom prst="rect">
                <a:avLst/>
              </a:prstGeom>
              <a:solidFill>
                <a:sysClr val="window" lastClr="FFFFFF"/>
              </a:solidFill>
              <a:ln w="635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23" name="CaixaDeTexto 1">
                <a:extLst>
                  <a:ext uri="{FF2B5EF4-FFF2-40B4-BE49-F238E27FC236}">
                    <a16:creationId xmlns:a16="http://schemas.microsoft.com/office/drawing/2014/main" xmlns="" id="{00000000-0008-0000-0100-000017000000}"/>
                  </a:ext>
                </a:extLst>
              </xdr:cNvPr>
              <xdr:cNvSpPr txBox="1"/>
            </xdr:nvSpPr>
            <xdr:spPr>
              <a:xfrm rot="5400000">
                <a:off x="10484159" y="747769"/>
                <a:ext cx="310794" cy="800100"/>
              </a:xfrm>
              <a:prstGeom prst="rect">
                <a:avLst/>
              </a:prstGeom>
              <a:ln w="6350">
                <a:noFill/>
              </a:ln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Mediana</a:t>
                </a:r>
              </a:p>
            </xdr:txBody>
          </xdr:sp>
          <xdr:sp macro="" textlink="Dados!M13">
            <xdr:nvSpPr>
              <xdr:cNvPr id="25" name="CaixaDeTexto 1">
                <a:extLst>
                  <a:ext uri="{FF2B5EF4-FFF2-40B4-BE49-F238E27FC236}">
                    <a16:creationId xmlns:a16="http://schemas.microsoft.com/office/drawing/2014/main" xmlns="" id="{00000000-0008-0000-0100-000019000000}"/>
                  </a:ext>
                </a:extLst>
              </xdr:cNvPr>
              <xdr:cNvSpPr txBox="1"/>
            </xdr:nvSpPr>
            <xdr:spPr>
              <a:xfrm rot="5400000">
                <a:off x="10501940" y="1209831"/>
                <a:ext cx="268939" cy="332123"/>
              </a:xfrm>
              <a:prstGeom prst="rect">
                <a:avLst/>
              </a:prstGeom>
              <a:ln w="6350">
                <a:noFill/>
              </a:ln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D3B04869-DD96-4A54-86D8-6458C60CA61B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0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N13">
            <xdr:nvSpPr>
              <xdr:cNvPr id="29" name="CaixaDeTexto 1">
                <a:extLst>
                  <a:ext uri="{FF2B5EF4-FFF2-40B4-BE49-F238E27FC236}">
                    <a16:creationId xmlns:a16="http://schemas.microsoft.com/office/drawing/2014/main" xmlns="" id="{00000000-0008-0000-0100-00001D000000}"/>
                  </a:ext>
                </a:extLst>
              </xdr:cNvPr>
              <xdr:cNvSpPr txBox="1"/>
            </xdr:nvSpPr>
            <xdr:spPr>
              <a:xfrm rot="5400000">
                <a:off x="10507623" y="1625118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2EE8465D-3A8E-4F11-8A22-B892AE2691A4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O13">
            <xdr:nvSpPr>
              <xdr:cNvPr id="31" name="CaixaDeTexto 1">
                <a:extLst>
                  <a:ext uri="{FF2B5EF4-FFF2-40B4-BE49-F238E27FC236}">
                    <a16:creationId xmlns:a16="http://schemas.microsoft.com/office/drawing/2014/main" xmlns="" id="{00000000-0008-0000-0100-00001F000000}"/>
                  </a:ext>
                </a:extLst>
              </xdr:cNvPr>
              <xdr:cNvSpPr txBox="1"/>
            </xdr:nvSpPr>
            <xdr:spPr>
              <a:xfrm rot="5400000">
                <a:off x="10521200" y="1947853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84D6D9B1-E2C8-43FA-9ACC-F6ABD0993112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P13">
            <xdr:nvSpPr>
              <xdr:cNvPr id="32" name="CaixaDeTexto 1">
                <a:extLst>
                  <a:ext uri="{FF2B5EF4-FFF2-40B4-BE49-F238E27FC236}">
                    <a16:creationId xmlns:a16="http://schemas.microsoft.com/office/drawing/2014/main" xmlns="" id="{00000000-0008-0000-0100-000020000000}"/>
                  </a:ext>
                </a:extLst>
              </xdr:cNvPr>
              <xdr:cNvSpPr txBox="1"/>
            </xdr:nvSpPr>
            <xdr:spPr>
              <a:xfrm rot="5400000">
                <a:off x="10518504" y="2279868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22C00CEF-3101-4272-951E-38D93ACC94BB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0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Q13">
            <xdr:nvSpPr>
              <xdr:cNvPr id="36" name="CaixaDeTexto 1">
                <a:extLst>
                  <a:ext uri="{FF2B5EF4-FFF2-40B4-BE49-F238E27FC236}">
                    <a16:creationId xmlns:a16="http://schemas.microsoft.com/office/drawing/2014/main" xmlns="" id="{00000000-0008-0000-0100-000024000000}"/>
                  </a:ext>
                </a:extLst>
              </xdr:cNvPr>
              <xdr:cNvSpPr txBox="1"/>
            </xdr:nvSpPr>
            <xdr:spPr>
              <a:xfrm rot="5400000">
                <a:off x="10516339" y="2605620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6E20AA97-EB71-426B-A625-BA434DDD364F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R13">
            <xdr:nvSpPr>
              <xdr:cNvPr id="37" name="CaixaDeTexto 1">
                <a:extLst>
                  <a:ext uri="{FF2B5EF4-FFF2-40B4-BE49-F238E27FC236}">
                    <a16:creationId xmlns:a16="http://schemas.microsoft.com/office/drawing/2014/main" xmlns="" id="{00000000-0008-0000-0100-000025000000}"/>
                  </a:ext>
                </a:extLst>
              </xdr:cNvPr>
              <xdr:cNvSpPr txBox="1"/>
            </xdr:nvSpPr>
            <xdr:spPr>
              <a:xfrm rot="5400000">
                <a:off x="10526533" y="2937634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C239CF59-E8E3-41C4-8DCA-33E636278222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S13">
            <xdr:nvSpPr>
              <xdr:cNvPr id="38" name="CaixaDeTexto 1">
                <a:extLst>
                  <a:ext uri="{FF2B5EF4-FFF2-40B4-BE49-F238E27FC236}">
                    <a16:creationId xmlns:a16="http://schemas.microsoft.com/office/drawing/2014/main" xmlns="" id="{00000000-0008-0000-0100-000026000000}"/>
                  </a:ext>
                </a:extLst>
              </xdr:cNvPr>
              <xdr:cNvSpPr txBox="1"/>
            </xdr:nvSpPr>
            <xdr:spPr>
              <a:xfrm rot="5400000">
                <a:off x="10528636" y="3263726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1D101280-D5A1-439D-83B5-39D5454142E5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T13">
            <xdr:nvSpPr>
              <xdr:cNvPr id="39" name="CaixaDeTexto 1">
                <a:extLst>
                  <a:ext uri="{FF2B5EF4-FFF2-40B4-BE49-F238E27FC236}">
                    <a16:creationId xmlns:a16="http://schemas.microsoft.com/office/drawing/2014/main" xmlns="" id="{00000000-0008-0000-0100-000027000000}"/>
                  </a:ext>
                </a:extLst>
              </xdr:cNvPr>
              <xdr:cNvSpPr txBox="1"/>
            </xdr:nvSpPr>
            <xdr:spPr>
              <a:xfrm rot="5400000">
                <a:off x="10519984" y="3595740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C639B18C-3D9E-4F35-B29A-C9D93722CEAC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U13">
            <xdr:nvSpPr>
              <xdr:cNvPr id="41" name="CaixaDeTexto 1">
                <a:extLst>
                  <a:ext uri="{FF2B5EF4-FFF2-40B4-BE49-F238E27FC236}">
                    <a16:creationId xmlns:a16="http://schemas.microsoft.com/office/drawing/2014/main" xmlns="" id="{00000000-0008-0000-0100-000029000000}"/>
                  </a:ext>
                </a:extLst>
              </xdr:cNvPr>
              <xdr:cNvSpPr txBox="1"/>
            </xdr:nvSpPr>
            <xdr:spPr>
              <a:xfrm rot="5400000">
                <a:off x="10518526" y="3927290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74804A38-1A69-46D7-A834-15A23D7E2BD9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-1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V13">
            <xdr:nvSpPr>
              <xdr:cNvPr id="42" name="CaixaDeTexto 1">
                <a:extLst>
                  <a:ext uri="{FF2B5EF4-FFF2-40B4-BE49-F238E27FC236}">
                    <a16:creationId xmlns:a16="http://schemas.microsoft.com/office/drawing/2014/main" xmlns="" id="{00000000-0008-0000-0100-00002A000000}"/>
                  </a:ext>
                </a:extLst>
              </xdr:cNvPr>
              <xdr:cNvSpPr txBox="1"/>
            </xdr:nvSpPr>
            <xdr:spPr>
              <a:xfrm rot="5400000">
                <a:off x="10519295" y="4251430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F132AF70-5546-4AE8-B939-E1E6C164D932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W13">
            <xdr:nvSpPr>
              <xdr:cNvPr id="43" name="CaixaDeTexto 1">
                <a:extLst>
                  <a:ext uri="{FF2B5EF4-FFF2-40B4-BE49-F238E27FC236}">
                    <a16:creationId xmlns:a16="http://schemas.microsoft.com/office/drawing/2014/main" xmlns="" id="{00000000-0008-0000-0100-00002B000000}"/>
                  </a:ext>
                </a:extLst>
              </xdr:cNvPr>
              <xdr:cNvSpPr txBox="1"/>
            </xdr:nvSpPr>
            <xdr:spPr>
              <a:xfrm rot="5400000">
                <a:off x="10525723" y="4585758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FD02557D-266E-47F2-A72E-58B43874FEC2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0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X13">
            <xdr:nvSpPr>
              <xdr:cNvPr id="45" name="CaixaDeTexto 1">
                <a:extLst>
                  <a:ext uri="{FF2B5EF4-FFF2-40B4-BE49-F238E27FC236}">
                    <a16:creationId xmlns:a16="http://schemas.microsoft.com/office/drawing/2014/main" xmlns="" id="{00000000-0008-0000-0100-00002D000000}"/>
                  </a:ext>
                </a:extLst>
              </xdr:cNvPr>
              <xdr:cNvSpPr txBox="1"/>
            </xdr:nvSpPr>
            <xdr:spPr>
              <a:xfrm rot="5400000">
                <a:off x="10520611" y="4920229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FD5E2D58-BDE3-4150-BC20-BE1975EAD567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Y13">
            <xdr:nvSpPr>
              <xdr:cNvPr id="46" name="CaixaDeTexto 1">
                <a:extLst>
                  <a:ext uri="{FF2B5EF4-FFF2-40B4-BE49-F238E27FC236}">
                    <a16:creationId xmlns:a16="http://schemas.microsoft.com/office/drawing/2014/main" xmlns="" id="{00000000-0008-0000-0100-00002E000000}"/>
                  </a:ext>
                </a:extLst>
              </xdr:cNvPr>
              <xdr:cNvSpPr txBox="1"/>
            </xdr:nvSpPr>
            <xdr:spPr>
              <a:xfrm rot="5400000">
                <a:off x="10521924" y="5251233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918DD392-F67E-4BCC-B9F8-04A56150BDC2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Z13">
            <xdr:nvSpPr>
              <xdr:cNvPr id="48" name="CaixaDeTexto 1">
                <a:extLst>
                  <a:ext uri="{FF2B5EF4-FFF2-40B4-BE49-F238E27FC236}">
                    <a16:creationId xmlns:a16="http://schemas.microsoft.com/office/drawing/2014/main" xmlns="" id="{00000000-0008-0000-0100-000030000000}"/>
                  </a:ext>
                </a:extLst>
              </xdr:cNvPr>
              <xdr:cNvSpPr txBox="1"/>
            </xdr:nvSpPr>
            <xdr:spPr>
              <a:xfrm rot="5400000">
                <a:off x="10520293" y="5580137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B6763937-87E4-4AF3-99C6-ECE6102F8ADB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AA13">
            <xdr:nvSpPr>
              <xdr:cNvPr id="49" name="CaixaDeTexto 1">
                <a:extLst>
                  <a:ext uri="{FF2B5EF4-FFF2-40B4-BE49-F238E27FC236}">
                    <a16:creationId xmlns:a16="http://schemas.microsoft.com/office/drawing/2014/main" xmlns="" id="{00000000-0008-0000-0100-000031000000}"/>
                  </a:ext>
                </a:extLst>
              </xdr:cNvPr>
              <xdr:cNvSpPr txBox="1"/>
            </xdr:nvSpPr>
            <xdr:spPr>
              <a:xfrm rot="5400000">
                <a:off x="10521065" y="5912152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6D7B5C58-4804-48AA-AC09-CBB40EBF35AC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AB13">
            <xdr:nvSpPr>
              <xdr:cNvPr id="50" name="CaixaDeTexto 1">
                <a:extLst>
                  <a:ext uri="{FF2B5EF4-FFF2-40B4-BE49-F238E27FC236}">
                    <a16:creationId xmlns:a16="http://schemas.microsoft.com/office/drawing/2014/main" xmlns="" id="{00000000-0008-0000-0100-000032000000}"/>
                  </a:ext>
                </a:extLst>
              </xdr:cNvPr>
              <xdr:cNvSpPr txBox="1"/>
            </xdr:nvSpPr>
            <xdr:spPr>
              <a:xfrm rot="5400000">
                <a:off x="10531031" y="6232988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8B8C0B46-B6EB-4E48-8F90-EA9BDB7E7D58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AC13">
            <xdr:nvSpPr>
              <xdr:cNvPr id="52" name="CaixaDeTexto 1">
                <a:extLst>
                  <a:ext uri="{FF2B5EF4-FFF2-40B4-BE49-F238E27FC236}">
                    <a16:creationId xmlns:a16="http://schemas.microsoft.com/office/drawing/2014/main" xmlns="" id="{00000000-0008-0000-0100-000034000000}"/>
                  </a:ext>
                </a:extLst>
              </xdr:cNvPr>
              <xdr:cNvSpPr txBox="1"/>
            </xdr:nvSpPr>
            <xdr:spPr>
              <a:xfrm rot="5400000">
                <a:off x="10529268" y="6564101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A6DF6B24-8F25-408A-90AF-A55D0F990B46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AD13">
            <xdr:nvSpPr>
              <xdr:cNvPr id="53" name="CaixaDeTexto 1">
                <a:extLst>
                  <a:ext uri="{FF2B5EF4-FFF2-40B4-BE49-F238E27FC236}">
                    <a16:creationId xmlns:a16="http://schemas.microsoft.com/office/drawing/2014/main" xmlns="" id="{00000000-0008-0000-0100-000035000000}"/>
                  </a:ext>
                </a:extLst>
              </xdr:cNvPr>
              <xdr:cNvSpPr txBox="1"/>
            </xdr:nvSpPr>
            <xdr:spPr>
              <a:xfrm rot="5400000">
                <a:off x="10539684" y="6900438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55096E81-8F35-4383-A312-503906B68329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AE13">
            <xdr:nvSpPr>
              <xdr:cNvPr id="54" name="CaixaDeTexto 1">
                <a:extLst>
                  <a:ext uri="{FF2B5EF4-FFF2-40B4-BE49-F238E27FC236}">
                    <a16:creationId xmlns:a16="http://schemas.microsoft.com/office/drawing/2014/main" xmlns="" id="{00000000-0008-0000-0100-000036000000}"/>
                  </a:ext>
                </a:extLst>
              </xdr:cNvPr>
              <xdr:cNvSpPr txBox="1"/>
            </xdr:nvSpPr>
            <xdr:spPr>
              <a:xfrm rot="5400000">
                <a:off x="10540454" y="7229033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714EED37-6D8D-4208-98AD-2798632CFC9B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AF13">
            <xdr:nvSpPr>
              <xdr:cNvPr id="55" name="CaixaDeTexto 1">
                <a:extLst>
                  <a:ext uri="{FF2B5EF4-FFF2-40B4-BE49-F238E27FC236}">
                    <a16:creationId xmlns:a16="http://schemas.microsoft.com/office/drawing/2014/main" xmlns="" id="{00000000-0008-0000-0100-000037000000}"/>
                  </a:ext>
                </a:extLst>
              </xdr:cNvPr>
              <xdr:cNvSpPr txBox="1"/>
            </xdr:nvSpPr>
            <xdr:spPr>
              <a:xfrm rot="5400000">
                <a:off x="10540311" y="7559197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C29E292B-E04C-4EF8-A2C1-CD5FB572A812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0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AG13">
            <xdr:nvSpPr>
              <xdr:cNvPr id="57" name="CaixaDeTexto 1">
                <a:extLst>
                  <a:ext uri="{FF2B5EF4-FFF2-40B4-BE49-F238E27FC236}">
                    <a16:creationId xmlns:a16="http://schemas.microsoft.com/office/drawing/2014/main" xmlns="" id="{00000000-0008-0000-0100-000039000000}"/>
                  </a:ext>
                </a:extLst>
              </xdr:cNvPr>
              <xdr:cNvSpPr txBox="1"/>
            </xdr:nvSpPr>
            <xdr:spPr>
              <a:xfrm rot="5400000">
                <a:off x="10535199" y="7862492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AE9072A2-E6C3-4269-984F-A9A159A43269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AH13">
            <xdr:nvSpPr>
              <xdr:cNvPr id="58" name="CaixaDeTexto 1">
                <a:extLst>
                  <a:ext uri="{FF2B5EF4-FFF2-40B4-BE49-F238E27FC236}">
                    <a16:creationId xmlns:a16="http://schemas.microsoft.com/office/drawing/2014/main" xmlns="" id="{00000000-0008-0000-0100-00003A000000}"/>
                  </a:ext>
                </a:extLst>
              </xdr:cNvPr>
              <xdr:cNvSpPr txBox="1"/>
            </xdr:nvSpPr>
            <xdr:spPr>
              <a:xfrm rot="5400000">
                <a:off x="10533476" y="8212922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0A3EA0C2-193B-4976-8493-299B46239639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AI13">
            <xdr:nvSpPr>
              <xdr:cNvPr id="59" name="CaixaDeTexto 1">
                <a:extLst>
                  <a:ext uri="{FF2B5EF4-FFF2-40B4-BE49-F238E27FC236}">
                    <a16:creationId xmlns:a16="http://schemas.microsoft.com/office/drawing/2014/main" xmlns="" id="{00000000-0008-0000-0100-00003B000000}"/>
                  </a:ext>
                </a:extLst>
              </xdr:cNvPr>
              <xdr:cNvSpPr txBox="1"/>
            </xdr:nvSpPr>
            <xdr:spPr>
              <a:xfrm rot="5400000">
                <a:off x="10535741" y="8543785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176A6306-1986-4FDE-9CFE-405587F252CD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Dados!AJ13">
            <xdr:nvSpPr>
              <xdr:cNvPr id="60" name="CaixaDeTexto 1">
                <a:extLst>
                  <a:ext uri="{FF2B5EF4-FFF2-40B4-BE49-F238E27FC236}">
                    <a16:creationId xmlns:a16="http://schemas.microsoft.com/office/drawing/2014/main" xmlns="" id="{00000000-0008-0000-0100-00003C000000}"/>
                  </a:ext>
                </a:extLst>
              </xdr:cNvPr>
              <xdr:cNvSpPr txBox="1"/>
            </xdr:nvSpPr>
            <xdr:spPr>
              <a:xfrm rot="5400000">
                <a:off x="10536512" y="8872380"/>
                <a:ext cx="280152" cy="197651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30CB8B4B-A73A-4392-9D2E-810BB706D86E}" type="TxLink">
                  <a:rPr lang="en-US" sz="11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ctr"/>
                  <a:t>1</a:t>
                </a:fld>
                <a:endParaRPr lang="pt-BR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  <xdr:grpSp>
          <xdr:nvGrpSpPr>
            <xdr:cNvPr id="8" name="Grupo 7">
              <a:extLst>
                <a:ext uri="{FF2B5EF4-FFF2-40B4-BE49-F238E27FC236}">
                  <a16:creationId xmlns:a16="http://schemas.microsoft.com/office/drawing/2014/main" xmlns="" id="{00000000-0008-0000-0100-000008000000}"/>
                </a:ext>
              </a:extLst>
            </xdr:cNvPr>
            <xdr:cNvGrpSpPr/>
          </xdr:nvGrpSpPr>
          <xdr:grpSpPr>
            <a:xfrm>
              <a:off x="1678202" y="795618"/>
              <a:ext cx="9475991" cy="8706971"/>
              <a:chOff x="1747427" y="761999"/>
              <a:chExt cx="9404002" cy="8706971"/>
            </a:xfrm>
          </xdr:grpSpPr>
          <xdr:graphicFrame macro="">
            <xdr:nvGraphicFramePr>
              <xdr:cNvPr id="5" name="Gráfico 8">
                <a:extLst>
                  <a:ext uri="{FF2B5EF4-FFF2-40B4-BE49-F238E27FC236}">
                    <a16:creationId xmlns:a16="http://schemas.microsoft.com/office/drawing/2014/main" xmlns="" id="{00000000-0008-0000-0100-00000500000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095501" y="761999"/>
              <a:ext cx="8236323" cy="870697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63" name="CaixaDeTexto 1">
                <a:extLst>
                  <a:ext uri="{FF2B5EF4-FFF2-40B4-BE49-F238E27FC236}">
                    <a16:creationId xmlns:a16="http://schemas.microsoft.com/office/drawing/2014/main" xmlns="" id="{00000000-0008-0000-0100-00003F000000}"/>
                  </a:ext>
                </a:extLst>
              </xdr:cNvPr>
              <xdr:cNvSpPr txBox="1"/>
            </xdr:nvSpPr>
            <xdr:spPr>
              <a:xfrm>
                <a:off x="1779492" y="6468116"/>
                <a:ext cx="324107" cy="1309427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Relevância</a:t>
                </a:r>
              </a:p>
            </xdr:txBody>
          </xdr:sp>
          <xdr:sp macro="" textlink="">
            <xdr:nvSpPr>
              <xdr:cNvPr id="64" name="Retângulo 63">
                <a:extLst>
                  <a:ext uri="{FF2B5EF4-FFF2-40B4-BE49-F238E27FC236}">
                    <a16:creationId xmlns:a16="http://schemas.microsoft.com/office/drawing/2014/main" xmlns="" id="{00000000-0008-0000-0100-000040000000}"/>
                  </a:ext>
                </a:extLst>
              </xdr:cNvPr>
              <xdr:cNvSpPr/>
            </xdr:nvSpPr>
            <xdr:spPr>
              <a:xfrm>
                <a:off x="1750600" y="4823291"/>
                <a:ext cx="9400829" cy="650447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pt-BR"/>
              </a:p>
            </xdr:txBody>
          </xdr:sp>
          <xdr:sp macro="" textlink="">
            <xdr:nvSpPr>
              <xdr:cNvPr id="66" name="CaixaDeTexto 1">
                <a:extLst>
                  <a:ext uri="{FF2B5EF4-FFF2-40B4-BE49-F238E27FC236}">
                    <a16:creationId xmlns:a16="http://schemas.microsoft.com/office/drawing/2014/main" xmlns="" id="{00000000-0008-0000-0100-000042000000}"/>
                  </a:ext>
                </a:extLst>
              </xdr:cNvPr>
              <xdr:cNvSpPr txBox="1"/>
            </xdr:nvSpPr>
            <xdr:spPr>
              <a:xfrm>
                <a:off x="1759594" y="5447998"/>
                <a:ext cx="328375" cy="1015877"/>
              </a:xfrm>
              <a:prstGeom prst="rect">
                <a:avLst/>
              </a:prstGeom>
            </xdr:spPr>
            <xdr:txBody>
              <a:bodyPr vert="vert270" wrap="square" rtlCol="0" anchor="ctr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Atenção focada</a:t>
                </a:r>
              </a:p>
            </xdr:txBody>
          </xdr:sp>
          <xdr:sp macro="" textlink="">
            <xdr:nvSpPr>
              <xdr:cNvPr id="67" name="Retângulo 66">
                <a:extLst>
                  <a:ext uri="{FF2B5EF4-FFF2-40B4-BE49-F238E27FC236}">
                    <a16:creationId xmlns:a16="http://schemas.microsoft.com/office/drawing/2014/main" xmlns="" id="{00000000-0008-0000-0100-000043000000}"/>
                  </a:ext>
                </a:extLst>
              </xdr:cNvPr>
              <xdr:cNvSpPr/>
            </xdr:nvSpPr>
            <xdr:spPr>
              <a:xfrm>
                <a:off x="1747427" y="1169695"/>
                <a:ext cx="9403593" cy="345281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pt-BR"/>
              </a:p>
            </xdr:txBody>
          </xdr:sp>
          <xdr:sp macro="" textlink="">
            <xdr:nvSpPr>
              <xdr:cNvPr id="68" name="CaixaDeTexto 1">
                <a:extLst>
                  <a:ext uri="{FF2B5EF4-FFF2-40B4-BE49-F238E27FC236}">
                    <a16:creationId xmlns:a16="http://schemas.microsoft.com/office/drawing/2014/main" xmlns="" id="{00000000-0008-0000-0100-000044000000}"/>
                  </a:ext>
                </a:extLst>
              </xdr:cNvPr>
              <xdr:cNvSpPr txBox="1"/>
            </xdr:nvSpPr>
            <xdr:spPr>
              <a:xfrm>
                <a:off x="1775803" y="4843637"/>
                <a:ext cx="328324" cy="620255"/>
              </a:xfrm>
              <a:prstGeom prst="rect">
                <a:avLst/>
              </a:prstGeom>
            </xdr:spPr>
            <xdr:txBody>
              <a:bodyPr vert="vert270" wrap="square" rtlCol="0" anchor="ctr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sz="900" b="1">
                    <a:latin typeface="Arial" panose="020B0604020202020204" pitchFamily="34" charset="0"/>
                    <a:cs typeface="Arial" panose="020B0604020202020204" pitchFamily="34" charset="0"/>
                  </a:rPr>
                  <a:t>Diversão</a:t>
                </a:r>
              </a:p>
            </xdr:txBody>
          </xdr:sp>
          <xdr:sp macro="" textlink="">
            <xdr:nvSpPr>
              <xdr:cNvPr id="69" name="Retângulo 68">
                <a:extLst>
                  <a:ext uri="{FF2B5EF4-FFF2-40B4-BE49-F238E27FC236}">
                    <a16:creationId xmlns:a16="http://schemas.microsoft.com/office/drawing/2014/main" xmlns="" id="{00000000-0008-0000-0100-000045000000}"/>
                  </a:ext>
                </a:extLst>
              </xdr:cNvPr>
              <xdr:cNvSpPr/>
            </xdr:nvSpPr>
            <xdr:spPr>
              <a:xfrm>
                <a:off x="1750761" y="2503792"/>
                <a:ext cx="9400258" cy="133070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pt-BR"/>
              </a:p>
            </xdr:txBody>
          </xdr:sp>
          <xdr:sp macro="" textlink="">
            <xdr:nvSpPr>
              <xdr:cNvPr id="70" name="CaixaDeTexto 1">
                <a:extLst>
                  <a:ext uri="{FF2B5EF4-FFF2-40B4-BE49-F238E27FC236}">
                    <a16:creationId xmlns:a16="http://schemas.microsoft.com/office/drawing/2014/main" xmlns="" id="{00000000-0008-0000-0100-000046000000}"/>
                  </a:ext>
                </a:extLst>
              </xdr:cNvPr>
              <xdr:cNvSpPr txBox="1"/>
            </xdr:nvSpPr>
            <xdr:spPr>
              <a:xfrm>
                <a:off x="1766438" y="3823886"/>
                <a:ext cx="324107" cy="1026448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Interação social</a:t>
                </a:r>
              </a:p>
            </xdr:txBody>
          </xdr:sp>
          <xdr:sp macro="" textlink="">
            <xdr:nvSpPr>
              <xdr:cNvPr id="73" name="Retângulo 72">
                <a:extLst>
                  <a:ext uri="{FF2B5EF4-FFF2-40B4-BE49-F238E27FC236}">
                    <a16:creationId xmlns:a16="http://schemas.microsoft.com/office/drawing/2014/main" xmlns="" id="{00000000-0008-0000-0100-000049000000}"/>
                  </a:ext>
                </a:extLst>
              </xdr:cNvPr>
              <xdr:cNvSpPr/>
            </xdr:nvSpPr>
            <xdr:spPr>
              <a:xfrm>
                <a:off x="1750757" y="1519750"/>
                <a:ext cx="9400262" cy="985623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pt-BR"/>
              </a:p>
            </xdr:txBody>
          </xdr:sp>
          <xdr:sp macro="" textlink="">
            <xdr:nvSpPr>
              <xdr:cNvPr id="74" name="CaixaDeTexto 1">
                <a:extLst>
                  <a:ext uri="{FF2B5EF4-FFF2-40B4-BE49-F238E27FC236}">
                    <a16:creationId xmlns:a16="http://schemas.microsoft.com/office/drawing/2014/main" xmlns="" id="{00000000-0008-0000-0100-00004A000000}"/>
                  </a:ext>
                </a:extLst>
              </xdr:cNvPr>
              <xdr:cNvSpPr txBox="1"/>
            </xdr:nvSpPr>
            <xdr:spPr>
              <a:xfrm>
                <a:off x="1760903" y="2509801"/>
                <a:ext cx="324107" cy="1324691"/>
              </a:xfrm>
              <a:prstGeom prst="rect">
                <a:avLst/>
              </a:prstGeom>
            </xdr:spPr>
            <xdr:txBody>
              <a:bodyPr vert="vert270" wrap="square" rtlCol="0" anchor="ctr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Satisfação</a:t>
                </a:r>
              </a:p>
            </xdr:txBody>
          </xdr:sp>
          <xdr:sp macro="" textlink="">
            <xdr:nvSpPr>
              <xdr:cNvPr id="75" name="Retângulo 74">
                <a:extLst>
                  <a:ext uri="{FF2B5EF4-FFF2-40B4-BE49-F238E27FC236}">
                    <a16:creationId xmlns:a16="http://schemas.microsoft.com/office/drawing/2014/main" xmlns="" id="{00000000-0008-0000-0100-00004B000000}"/>
                  </a:ext>
                </a:extLst>
              </xdr:cNvPr>
              <xdr:cNvSpPr/>
            </xdr:nvSpPr>
            <xdr:spPr>
              <a:xfrm>
                <a:off x="1750759" y="3835750"/>
                <a:ext cx="9400261" cy="98819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pt-BR"/>
              </a:p>
            </xdr:txBody>
          </xdr:sp>
          <xdr:sp macro="" textlink="">
            <xdr:nvSpPr>
              <xdr:cNvPr id="76" name="CaixaDeTexto 1">
                <a:extLst>
                  <a:ext uri="{FF2B5EF4-FFF2-40B4-BE49-F238E27FC236}">
                    <a16:creationId xmlns:a16="http://schemas.microsoft.com/office/drawing/2014/main" xmlns="" id="{00000000-0008-0000-0100-00004C000000}"/>
                  </a:ext>
                </a:extLst>
              </xdr:cNvPr>
              <xdr:cNvSpPr txBox="1"/>
            </xdr:nvSpPr>
            <xdr:spPr>
              <a:xfrm>
                <a:off x="1779490" y="1517780"/>
                <a:ext cx="328375" cy="982670"/>
              </a:xfrm>
              <a:prstGeom prst="rect">
                <a:avLst/>
              </a:prstGeom>
            </xdr:spPr>
            <xdr:txBody>
              <a:bodyPr vert="vert270"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Desafio</a:t>
                </a:r>
              </a:p>
            </xdr:txBody>
          </xdr:sp>
          <xdr:sp macro="" textlink="">
            <xdr:nvSpPr>
              <xdr:cNvPr id="77" name="Retângulo 76">
                <a:extLst>
                  <a:ext uri="{FF2B5EF4-FFF2-40B4-BE49-F238E27FC236}">
                    <a16:creationId xmlns:a16="http://schemas.microsoft.com/office/drawing/2014/main" xmlns="" id="{00000000-0008-0000-0100-00004D000000}"/>
                  </a:ext>
                </a:extLst>
              </xdr:cNvPr>
              <xdr:cNvSpPr/>
            </xdr:nvSpPr>
            <xdr:spPr>
              <a:xfrm>
                <a:off x="1750758" y="5473988"/>
                <a:ext cx="9400262" cy="99905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pt-BR"/>
              </a:p>
            </xdr:txBody>
          </xdr:sp>
          <xdr:sp macro="" textlink="">
            <xdr:nvSpPr>
              <xdr:cNvPr id="78" name="CaixaDeTexto 1">
                <a:extLst>
                  <a:ext uri="{FF2B5EF4-FFF2-40B4-BE49-F238E27FC236}">
                    <a16:creationId xmlns:a16="http://schemas.microsoft.com/office/drawing/2014/main" xmlns="" id="{00000000-0008-0000-0100-00004E000000}"/>
                  </a:ext>
                </a:extLst>
              </xdr:cNvPr>
              <xdr:cNvSpPr txBox="1"/>
            </xdr:nvSpPr>
            <xdr:spPr>
              <a:xfrm>
                <a:off x="1766809" y="1117659"/>
                <a:ext cx="324107" cy="449209"/>
              </a:xfrm>
              <a:prstGeom prst="rect">
                <a:avLst/>
              </a:prstGeom>
            </xdr:spPr>
            <xdr:txBody>
              <a:bodyPr vert="vert270" wrap="square" rtlCol="0" anchor="ctr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sz="850" b="1">
                    <a:latin typeface="Arial" panose="020B0604020202020204" pitchFamily="34" charset="0"/>
                    <a:cs typeface="Arial" panose="020B0604020202020204" pitchFamily="34" charset="0"/>
                  </a:rPr>
                  <a:t>Confiança</a:t>
                </a:r>
              </a:p>
            </xdr:txBody>
          </xdr:sp>
          <xdr:sp macro="" textlink="">
            <xdr:nvSpPr>
              <xdr:cNvPr id="79" name="Retângulo 78">
                <a:extLst>
                  <a:ext uri="{FF2B5EF4-FFF2-40B4-BE49-F238E27FC236}">
                    <a16:creationId xmlns:a16="http://schemas.microsoft.com/office/drawing/2014/main" xmlns="" id="{00000000-0008-0000-0100-00004F000000}"/>
                  </a:ext>
                </a:extLst>
              </xdr:cNvPr>
              <xdr:cNvSpPr/>
            </xdr:nvSpPr>
            <xdr:spPr>
              <a:xfrm>
                <a:off x="1750759" y="6479358"/>
                <a:ext cx="9400261" cy="1314879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pt-BR"/>
              </a:p>
            </xdr:txBody>
          </xdr:sp>
        </xdr:grpSp>
      </xdr:grpSp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xmlns="" id="{DAD3F14B-8FBC-43F7-A1D1-FD38DD36E215}"/>
              </a:ext>
            </a:extLst>
          </xdr:cNvPr>
          <xdr:cNvGrpSpPr/>
        </xdr:nvGrpSpPr>
        <xdr:grpSpPr>
          <a:xfrm>
            <a:off x="97452" y="8661504"/>
            <a:ext cx="9576635" cy="1583203"/>
            <a:chOff x="97452" y="8661504"/>
            <a:chExt cx="9576635" cy="1583203"/>
          </a:xfrm>
        </xdr:grpSpPr>
        <xdr:sp macro="" textlink="">
          <xdr:nvSpPr>
            <xdr:cNvPr id="91" name="CaixaDeTexto 1">
              <a:extLst>
                <a:ext uri="{FF2B5EF4-FFF2-40B4-BE49-F238E27FC236}">
                  <a16:creationId xmlns:a16="http://schemas.microsoft.com/office/drawing/2014/main" xmlns="" id="{BC6B73C3-2E69-4DEE-8E05-F6BFD93B4982}"/>
                </a:ext>
              </a:extLst>
            </xdr:cNvPr>
            <xdr:cNvSpPr txBox="1"/>
          </xdr:nvSpPr>
          <xdr:spPr>
            <a:xfrm>
              <a:off x="97452" y="8661504"/>
              <a:ext cx="463609" cy="1572586"/>
            </a:xfrm>
            <a:prstGeom prst="rect">
              <a:avLst/>
            </a:prstGeom>
          </xdr:spPr>
          <xdr:txBody>
            <a:bodyPr vert="vert270" wrap="square" rtlCol="0" anchor="t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000" b="1">
                  <a:latin typeface="Arial" panose="020B0604020202020204" pitchFamily="34" charset="0"/>
                  <a:cs typeface="Arial" panose="020B0604020202020204" pitchFamily="34" charset="0"/>
                </a:rPr>
                <a:t>Percepção de Aprendizagem</a:t>
              </a:r>
            </a:p>
          </xdr:txBody>
        </xdr:sp>
        <xdr:sp macro="" textlink="">
          <xdr:nvSpPr>
            <xdr:cNvPr id="92" name="Retângulo 91">
              <a:extLst>
                <a:ext uri="{FF2B5EF4-FFF2-40B4-BE49-F238E27FC236}">
                  <a16:creationId xmlns:a16="http://schemas.microsoft.com/office/drawing/2014/main" xmlns="" id="{1F18DF83-CD4A-4FBF-8B09-8F10DAE15885}"/>
                </a:ext>
              </a:extLst>
            </xdr:cNvPr>
            <xdr:cNvSpPr/>
          </xdr:nvSpPr>
          <xdr:spPr>
            <a:xfrm>
              <a:off x="149272" y="8665574"/>
              <a:ext cx="9524815" cy="1579133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/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8</xdr:row>
      <xdr:rowOff>114300</xdr:rowOff>
    </xdr:from>
    <xdr:to>
      <xdr:col>10</xdr:col>
      <xdr:colOff>152401</xdr:colOff>
      <xdr:row>21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78441</xdr:colOff>
      <xdr:row>6</xdr:row>
      <xdr:rowOff>100852</xdr:rowOff>
    </xdr:from>
    <xdr:to>
      <xdr:col>3</xdr:col>
      <xdr:colOff>582705</xdr:colOff>
      <xdr:row>19</xdr:row>
      <xdr:rowOff>88525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17540</xdr:colOff>
      <xdr:row>8</xdr:row>
      <xdr:rowOff>40821</xdr:rowOff>
    </xdr:from>
    <xdr:to>
      <xdr:col>16</xdr:col>
      <xdr:colOff>312964</xdr:colOff>
      <xdr:row>26</xdr:row>
      <xdr:rowOff>149679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491597</xdr:colOff>
      <xdr:row>36</xdr:row>
      <xdr:rowOff>99390</xdr:rowOff>
    </xdr:from>
    <xdr:to>
      <xdr:col>16</xdr:col>
      <xdr:colOff>489857</xdr:colOff>
      <xdr:row>56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tabSelected="1" topLeftCell="B3" zoomScale="60" zoomScaleNormal="60" workbookViewId="0">
      <selection activeCell="D7" sqref="D7:AJ10"/>
    </sheetView>
  </sheetViews>
  <sheetFormatPr defaultRowHeight="15" x14ac:dyDescent="0.25"/>
  <cols>
    <col min="1" max="1" width="8.7109375"/>
    <col min="2" max="2" width="12.85546875" customWidth="1"/>
    <col min="3" max="998" width="8.7109375"/>
  </cols>
  <sheetData>
    <row r="1" spans="1:36" ht="18" x14ac:dyDescent="0.25">
      <c r="A1" s="67" t="s">
        <v>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</row>
    <row r="2" spans="1:36" ht="18" x14ac:dyDescent="0.25">
      <c r="A2" s="76" t="s">
        <v>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</row>
    <row r="3" spans="1:36" ht="30.75" customHeight="1" x14ac:dyDescent="0.25">
      <c r="A3" s="69" t="s">
        <v>5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</row>
    <row r="4" spans="1:36" ht="15.75" x14ac:dyDescent="0.25">
      <c r="A4" s="100" t="s">
        <v>6</v>
      </c>
      <c r="B4" s="71"/>
      <c r="C4" s="71"/>
      <c r="D4" s="57" t="s">
        <v>8</v>
      </c>
      <c r="E4" s="57"/>
      <c r="F4" s="57"/>
      <c r="G4" s="57"/>
      <c r="H4" s="57"/>
      <c r="I4" s="57"/>
      <c r="J4" s="57"/>
      <c r="K4" s="57"/>
      <c r="L4" s="57"/>
      <c r="M4" s="74" t="s">
        <v>9</v>
      </c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</row>
    <row r="5" spans="1:36" ht="30.75" customHeight="1" x14ac:dyDescent="0.25">
      <c r="A5" s="100"/>
      <c r="B5" s="71"/>
      <c r="C5" s="72"/>
      <c r="D5" s="57" t="s">
        <v>17</v>
      </c>
      <c r="E5" s="57"/>
      <c r="F5" s="57" t="s">
        <v>18</v>
      </c>
      <c r="G5" s="57"/>
      <c r="H5" s="57"/>
      <c r="I5" s="57" t="s">
        <v>19</v>
      </c>
      <c r="J5" s="57"/>
      <c r="K5" s="58" t="s">
        <v>20</v>
      </c>
      <c r="L5" s="59"/>
      <c r="M5" s="50" t="s">
        <v>10</v>
      </c>
      <c r="N5" s="73" t="s">
        <v>11</v>
      </c>
      <c r="O5" s="74"/>
      <c r="P5" s="75"/>
      <c r="Q5" s="73" t="s">
        <v>12</v>
      </c>
      <c r="R5" s="74"/>
      <c r="S5" s="74"/>
      <c r="T5" s="75"/>
      <c r="U5" s="73" t="s">
        <v>13</v>
      </c>
      <c r="V5" s="74"/>
      <c r="W5" s="75"/>
      <c r="X5" s="73" t="s">
        <v>14</v>
      </c>
      <c r="Y5" s="75"/>
      <c r="Z5" s="73" t="s">
        <v>15</v>
      </c>
      <c r="AA5" s="74"/>
      <c r="AB5" s="75"/>
      <c r="AC5" s="73" t="s">
        <v>16</v>
      </c>
      <c r="AD5" s="74"/>
      <c r="AE5" s="74"/>
      <c r="AF5" s="75"/>
      <c r="AG5" s="70" t="s">
        <v>55</v>
      </c>
      <c r="AH5" s="109"/>
      <c r="AI5" s="109"/>
      <c r="AJ5" s="109"/>
    </row>
    <row r="6" spans="1:36" ht="15.75" thickBot="1" x14ac:dyDescent="0.3">
      <c r="A6" s="100"/>
      <c r="B6" s="71"/>
      <c r="C6" s="72"/>
      <c r="D6" s="51">
        <v>1</v>
      </c>
      <c r="E6" s="52">
        <v>2</v>
      </c>
      <c r="F6" s="52">
        <v>3</v>
      </c>
      <c r="G6" s="52">
        <v>4</v>
      </c>
      <c r="H6" s="52">
        <v>5</v>
      </c>
      <c r="I6" s="52">
        <v>6</v>
      </c>
      <c r="J6" s="52">
        <v>7</v>
      </c>
      <c r="K6" s="52">
        <v>8</v>
      </c>
      <c r="L6" s="53">
        <v>9</v>
      </c>
      <c r="M6" s="25">
        <v>10</v>
      </c>
      <c r="N6" s="26">
        <v>11</v>
      </c>
      <c r="O6" s="25">
        <v>12</v>
      </c>
      <c r="P6" s="26">
        <v>13</v>
      </c>
      <c r="Q6" s="25">
        <v>14</v>
      </c>
      <c r="R6" s="26">
        <v>15</v>
      </c>
      <c r="S6" s="25">
        <v>16</v>
      </c>
      <c r="T6" s="26">
        <v>17</v>
      </c>
      <c r="U6" s="25">
        <v>18</v>
      </c>
      <c r="V6" s="26">
        <v>19</v>
      </c>
      <c r="W6" s="25">
        <v>20</v>
      </c>
      <c r="X6" s="26">
        <v>21</v>
      </c>
      <c r="Y6" s="25">
        <v>22</v>
      </c>
      <c r="Z6" s="26">
        <v>23</v>
      </c>
      <c r="AA6" s="25">
        <v>24</v>
      </c>
      <c r="AB6" s="26">
        <v>25</v>
      </c>
      <c r="AC6" s="25">
        <v>26</v>
      </c>
      <c r="AD6" s="26">
        <v>27</v>
      </c>
      <c r="AE6" s="25">
        <v>28</v>
      </c>
      <c r="AF6" s="26">
        <v>29</v>
      </c>
      <c r="AG6" s="48">
        <v>30</v>
      </c>
      <c r="AH6" s="49">
        <v>31</v>
      </c>
      <c r="AI6" s="49">
        <v>32</v>
      </c>
      <c r="AJ6" s="49">
        <v>33</v>
      </c>
    </row>
    <row r="7" spans="1:36" ht="15" customHeight="1" thickBot="1" x14ac:dyDescent="0.3">
      <c r="A7" s="100"/>
      <c r="B7" s="63" t="s">
        <v>7</v>
      </c>
      <c r="C7" s="24">
        <v>1</v>
      </c>
      <c r="D7" s="101">
        <v>1</v>
      </c>
      <c r="E7" s="102">
        <v>1</v>
      </c>
      <c r="F7" s="102">
        <v>2</v>
      </c>
      <c r="G7" s="102">
        <v>2</v>
      </c>
      <c r="H7" s="102">
        <v>2</v>
      </c>
      <c r="I7" s="102">
        <v>2</v>
      </c>
      <c r="J7" s="102">
        <v>1</v>
      </c>
      <c r="K7" s="102">
        <v>1</v>
      </c>
      <c r="L7" s="103">
        <v>0</v>
      </c>
      <c r="M7" s="103">
        <v>2</v>
      </c>
      <c r="N7" s="102">
        <v>1</v>
      </c>
      <c r="O7" s="102">
        <v>0</v>
      </c>
      <c r="P7" s="103">
        <v>2</v>
      </c>
      <c r="Q7" s="102">
        <v>2</v>
      </c>
      <c r="R7" s="102">
        <v>0</v>
      </c>
      <c r="S7" s="102">
        <v>1</v>
      </c>
      <c r="T7" s="103">
        <v>1</v>
      </c>
      <c r="U7" s="102">
        <v>-1</v>
      </c>
      <c r="V7" s="102">
        <v>2</v>
      </c>
      <c r="W7" s="103">
        <v>0</v>
      </c>
      <c r="X7" s="102">
        <v>2</v>
      </c>
      <c r="Y7" s="103">
        <v>2</v>
      </c>
      <c r="Z7" s="102">
        <v>1</v>
      </c>
      <c r="AA7" s="102">
        <v>2</v>
      </c>
      <c r="AB7" s="103">
        <v>1</v>
      </c>
      <c r="AC7" s="102">
        <v>0</v>
      </c>
      <c r="AD7" s="102">
        <v>2</v>
      </c>
      <c r="AE7" s="102">
        <v>2</v>
      </c>
      <c r="AF7" s="103">
        <v>0</v>
      </c>
      <c r="AG7" s="102">
        <v>0</v>
      </c>
      <c r="AH7" s="103">
        <v>2</v>
      </c>
      <c r="AI7" s="102">
        <v>2</v>
      </c>
      <c r="AJ7" s="102">
        <v>2</v>
      </c>
    </row>
    <row r="8" spans="1:36" ht="15.75" thickBot="1" x14ac:dyDescent="0.3">
      <c r="A8" s="100"/>
      <c r="B8" s="63"/>
      <c r="C8" s="24">
        <v>2</v>
      </c>
      <c r="D8" s="101">
        <v>1</v>
      </c>
      <c r="E8" s="102">
        <v>1</v>
      </c>
      <c r="F8" s="102">
        <v>1</v>
      </c>
      <c r="G8" s="102">
        <v>2</v>
      </c>
      <c r="H8" s="102">
        <v>2</v>
      </c>
      <c r="I8" s="102">
        <v>2</v>
      </c>
      <c r="J8" s="102">
        <v>2</v>
      </c>
      <c r="K8" s="102">
        <v>1</v>
      </c>
      <c r="L8" s="103">
        <v>2</v>
      </c>
      <c r="M8" s="103">
        <v>1</v>
      </c>
      <c r="N8" s="102">
        <v>1</v>
      </c>
      <c r="O8" s="102">
        <v>1</v>
      </c>
      <c r="P8" s="103">
        <v>1</v>
      </c>
      <c r="Q8" s="102">
        <v>1</v>
      </c>
      <c r="R8" s="102">
        <v>1</v>
      </c>
      <c r="S8" s="102">
        <v>1</v>
      </c>
      <c r="T8" s="103">
        <v>1</v>
      </c>
      <c r="U8" s="102">
        <v>0</v>
      </c>
      <c r="V8" s="102">
        <v>1</v>
      </c>
      <c r="W8" s="103">
        <v>0</v>
      </c>
      <c r="X8" s="102">
        <v>1</v>
      </c>
      <c r="Y8" s="103">
        <v>1</v>
      </c>
      <c r="Z8" s="102">
        <v>0</v>
      </c>
      <c r="AA8" s="102">
        <v>1</v>
      </c>
      <c r="AB8" s="103">
        <v>1</v>
      </c>
      <c r="AC8" s="102">
        <v>1</v>
      </c>
      <c r="AD8" s="102">
        <v>1</v>
      </c>
      <c r="AE8" s="102">
        <v>1</v>
      </c>
      <c r="AF8" s="103">
        <v>0</v>
      </c>
      <c r="AG8" s="102">
        <v>1</v>
      </c>
      <c r="AH8" s="103">
        <v>1</v>
      </c>
      <c r="AI8" s="102">
        <v>1</v>
      </c>
      <c r="AJ8" s="102">
        <v>1</v>
      </c>
    </row>
    <row r="9" spans="1:36" ht="15.75" thickBot="1" x14ac:dyDescent="0.3">
      <c r="A9" s="100"/>
      <c r="B9" s="63"/>
      <c r="C9" s="24">
        <v>3</v>
      </c>
      <c r="D9" s="101">
        <v>0</v>
      </c>
      <c r="E9" s="102">
        <v>-1</v>
      </c>
      <c r="F9" s="102">
        <v>1</v>
      </c>
      <c r="G9" s="102">
        <v>1</v>
      </c>
      <c r="H9" s="102">
        <v>1</v>
      </c>
      <c r="I9" s="102">
        <v>1</v>
      </c>
      <c r="J9" s="102">
        <v>1</v>
      </c>
      <c r="K9" s="102">
        <v>1</v>
      </c>
      <c r="L9" s="103">
        <v>0</v>
      </c>
      <c r="M9" s="103">
        <v>0</v>
      </c>
      <c r="N9" s="102">
        <v>2</v>
      </c>
      <c r="O9" s="102">
        <v>2</v>
      </c>
      <c r="P9" s="103">
        <v>-2</v>
      </c>
      <c r="Q9" s="102">
        <v>1</v>
      </c>
      <c r="R9" s="102">
        <v>1</v>
      </c>
      <c r="S9" s="102">
        <v>1</v>
      </c>
      <c r="T9" s="103">
        <v>2</v>
      </c>
      <c r="U9" s="102">
        <v>-2</v>
      </c>
      <c r="V9" s="102">
        <v>1</v>
      </c>
      <c r="W9" s="103">
        <v>-1</v>
      </c>
      <c r="X9" s="102">
        <v>2</v>
      </c>
      <c r="Y9" s="103">
        <v>2</v>
      </c>
      <c r="Z9" s="102">
        <v>1</v>
      </c>
      <c r="AA9" s="102">
        <v>1</v>
      </c>
      <c r="AB9" s="103">
        <v>1</v>
      </c>
      <c r="AC9" s="102">
        <v>1</v>
      </c>
      <c r="AD9" s="102">
        <v>0</v>
      </c>
      <c r="AE9" s="102">
        <v>1</v>
      </c>
      <c r="AF9" s="103">
        <v>2</v>
      </c>
      <c r="AG9" s="102">
        <v>1</v>
      </c>
      <c r="AH9" s="103">
        <v>1</v>
      </c>
      <c r="AI9" s="102">
        <v>1</v>
      </c>
      <c r="AJ9" s="102">
        <v>1</v>
      </c>
    </row>
    <row r="10" spans="1:36" x14ac:dyDescent="0.25">
      <c r="A10" s="100"/>
      <c r="B10" s="63"/>
      <c r="C10" s="17">
        <v>4</v>
      </c>
      <c r="D10" s="116">
        <v>2</v>
      </c>
      <c r="E10" s="117">
        <v>2</v>
      </c>
      <c r="F10" s="117">
        <v>2</v>
      </c>
      <c r="G10" s="117">
        <v>2</v>
      </c>
      <c r="H10" s="117">
        <v>1</v>
      </c>
      <c r="I10" s="117">
        <v>2</v>
      </c>
      <c r="J10" s="117">
        <v>1</v>
      </c>
      <c r="K10" s="117">
        <v>1</v>
      </c>
      <c r="L10" s="118">
        <v>2</v>
      </c>
      <c r="M10" s="118">
        <v>1</v>
      </c>
      <c r="N10" s="117">
        <v>1</v>
      </c>
      <c r="O10" s="117">
        <v>1</v>
      </c>
      <c r="P10" s="118">
        <v>-1</v>
      </c>
      <c r="Q10" s="117">
        <v>2</v>
      </c>
      <c r="R10" s="117">
        <v>1</v>
      </c>
      <c r="S10" s="117">
        <v>1</v>
      </c>
      <c r="T10" s="118">
        <v>1</v>
      </c>
      <c r="U10" s="117">
        <v>-1</v>
      </c>
      <c r="V10" s="117">
        <v>0</v>
      </c>
      <c r="W10" s="118">
        <v>0</v>
      </c>
      <c r="X10" s="117">
        <v>1</v>
      </c>
      <c r="Y10" s="118">
        <v>1</v>
      </c>
      <c r="Z10" s="117">
        <v>1</v>
      </c>
      <c r="AA10" s="117">
        <v>0</v>
      </c>
      <c r="AB10" s="118">
        <v>0</v>
      </c>
      <c r="AC10" s="117">
        <v>1</v>
      </c>
      <c r="AD10" s="117">
        <v>2</v>
      </c>
      <c r="AE10" s="117">
        <v>0</v>
      </c>
      <c r="AF10" s="118">
        <v>1</v>
      </c>
      <c r="AG10" s="117">
        <v>1</v>
      </c>
      <c r="AH10" s="118">
        <v>2</v>
      </c>
      <c r="AI10" s="117">
        <v>2</v>
      </c>
      <c r="AJ10" s="117">
        <v>1</v>
      </c>
    </row>
    <row r="12" spans="1:36" x14ac:dyDescent="0.25">
      <c r="B12" s="64" t="s">
        <v>21</v>
      </c>
      <c r="C12" s="64"/>
      <c r="D12" s="1">
        <f>AVERAGE(D7:D10)</f>
        <v>1</v>
      </c>
      <c r="E12" s="1">
        <f>AVERAGE(E7:E10)</f>
        <v>0.75</v>
      </c>
      <c r="F12" s="1">
        <f>AVERAGE(F7:F10)</f>
        <v>1.5</v>
      </c>
      <c r="G12" s="1">
        <f>AVERAGE(G7:G10)</f>
        <v>1.75</v>
      </c>
      <c r="H12" s="1">
        <f>AVERAGE(H7:H10)</f>
        <v>1.5</v>
      </c>
      <c r="I12" s="1">
        <f>AVERAGE(I7:I10)</f>
        <v>1.75</v>
      </c>
      <c r="J12" s="1">
        <f>AVERAGE(J7:J10)</f>
        <v>1.25</v>
      </c>
      <c r="K12" s="1">
        <f>AVERAGE(K7:K10)</f>
        <v>1</v>
      </c>
      <c r="L12" s="1">
        <f>AVERAGE(L7:L10)</f>
        <v>1</v>
      </c>
      <c r="M12" s="1">
        <f>AVERAGE(M7:M10)</f>
        <v>1</v>
      </c>
      <c r="N12" s="1">
        <f>AVERAGE(N7:N10)</f>
        <v>1.25</v>
      </c>
      <c r="O12" s="1">
        <f>AVERAGE(O7:O10)</f>
        <v>1</v>
      </c>
      <c r="P12" s="1">
        <f>AVERAGE(P7:P10)</f>
        <v>0</v>
      </c>
      <c r="Q12" s="1">
        <f>AVERAGE(Q7:Q10)</f>
        <v>1.5</v>
      </c>
      <c r="R12" s="1">
        <f>AVERAGE(R7:R10)</f>
        <v>0.75</v>
      </c>
      <c r="S12" s="1">
        <f>AVERAGE(S7:S10)</f>
        <v>1</v>
      </c>
      <c r="T12" s="1">
        <f>AVERAGE(T7:T10)</f>
        <v>1.25</v>
      </c>
      <c r="U12" s="1">
        <f>AVERAGE(U7:U10)</f>
        <v>-1</v>
      </c>
      <c r="V12" s="1">
        <f>AVERAGE(V7:V10)</f>
        <v>1</v>
      </c>
      <c r="W12" s="1">
        <f>AVERAGE(W7:W10)</f>
        <v>-0.25</v>
      </c>
      <c r="X12" s="1">
        <f>AVERAGE(X7:X10)</f>
        <v>1.5</v>
      </c>
      <c r="Y12" s="1">
        <f>AVERAGE(Y7:Y10)</f>
        <v>1.5</v>
      </c>
      <c r="Z12" s="1">
        <f>AVERAGE(Z7:Z10)</f>
        <v>0.75</v>
      </c>
      <c r="AA12" s="1">
        <f>AVERAGE(AA7:AA10)</f>
        <v>1</v>
      </c>
      <c r="AB12" s="1">
        <f>AVERAGE(AB7:AB10)</f>
        <v>0.75</v>
      </c>
      <c r="AC12" s="1">
        <f>AVERAGE(AC7:AC10)</f>
        <v>0.75</v>
      </c>
      <c r="AD12" s="1">
        <f>AVERAGE(AD7:AD10)</f>
        <v>1.25</v>
      </c>
      <c r="AE12" s="1">
        <f>AVERAGE(AE7:AE10)</f>
        <v>1</v>
      </c>
      <c r="AF12" s="1">
        <f>AVERAGE(AF7:AF10)</f>
        <v>0.75</v>
      </c>
      <c r="AG12" s="1">
        <f>AVERAGE(AG7:AG10)</f>
        <v>0.75</v>
      </c>
      <c r="AH12" s="1">
        <f>AVERAGE(AH7:AH10)</f>
        <v>1.5</v>
      </c>
      <c r="AI12" s="1">
        <f>AVERAGE(AI7:AI10)</f>
        <v>1.5</v>
      </c>
      <c r="AJ12" s="1">
        <f>AVERAGE(AJ7:AJ10)</f>
        <v>1.25</v>
      </c>
    </row>
    <row r="13" spans="1:36" x14ac:dyDescent="0.25">
      <c r="B13" s="64" t="s">
        <v>22</v>
      </c>
      <c r="C13" s="64"/>
      <c r="D13">
        <f>INT(MEDIAN(D7:D10))</f>
        <v>1</v>
      </c>
      <c r="E13">
        <f>INT(MEDIAN(E7:E10))</f>
        <v>1</v>
      </c>
      <c r="F13">
        <f>INT(MEDIAN(F7:F10))</f>
        <v>1</v>
      </c>
      <c r="G13">
        <f>INT(MEDIAN(G7:G10))</f>
        <v>2</v>
      </c>
      <c r="H13">
        <f>INT(MEDIAN(H7:H10))</f>
        <v>1</v>
      </c>
      <c r="I13">
        <f>INT(MEDIAN(I7:I10))</f>
        <v>2</v>
      </c>
      <c r="J13">
        <f>INT(MEDIAN(J7:J10))</f>
        <v>1</v>
      </c>
      <c r="K13">
        <f>INT(MEDIAN(K7:K10))</f>
        <v>1</v>
      </c>
      <c r="L13">
        <f>INT(MEDIAN(L7:L10))</f>
        <v>1</v>
      </c>
      <c r="M13">
        <f>INT(MEDIAN(M7:M10))</f>
        <v>1</v>
      </c>
      <c r="N13">
        <f>INT(MEDIAN(N7:N10))</f>
        <v>1</v>
      </c>
      <c r="O13">
        <f>INT(MEDIAN(O7:O10))</f>
        <v>1</v>
      </c>
      <c r="P13">
        <f>INT(MEDIAN(P7:P10))</f>
        <v>0</v>
      </c>
      <c r="Q13">
        <f>INT(MEDIAN(Q7:Q10))</f>
        <v>1</v>
      </c>
      <c r="R13">
        <f>INT(MEDIAN(R7:R10))</f>
        <v>1</v>
      </c>
      <c r="S13">
        <f>INT(MEDIAN(S7:S10))</f>
        <v>1</v>
      </c>
      <c r="T13">
        <f>INT(MEDIAN(T7:T10))</f>
        <v>1</v>
      </c>
      <c r="U13">
        <f>INT(MEDIAN(U7:U10))</f>
        <v>-1</v>
      </c>
      <c r="V13">
        <f>INT(MEDIAN(V7:V10))</f>
        <v>1</v>
      </c>
      <c r="W13">
        <f>INT(MEDIAN(W7:W10))</f>
        <v>0</v>
      </c>
      <c r="X13">
        <f>INT(MEDIAN(X7:X10))</f>
        <v>1</v>
      </c>
      <c r="Y13">
        <f>INT(MEDIAN(Y7:Y10))</f>
        <v>1</v>
      </c>
      <c r="Z13">
        <f>INT(MEDIAN(Z7:Z10))</f>
        <v>1</v>
      </c>
      <c r="AA13">
        <f>INT(MEDIAN(AA7:AA10))</f>
        <v>1</v>
      </c>
      <c r="AB13">
        <f>INT(MEDIAN(AB7:AB10))</f>
        <v>1</v>
      </c>
      <c r="AC13">
        <f>INT(MEDIAN(AC7:AC10))</f>
        <v>1</v>
      </c>
      <c r="AD13">
        <f>INT(MEDIAN(AD7:AD10))</f>
        <v>1</v>
      </c>
      <c r="AE13">
        <f>INT(MEDIAN(AE7:AE10))</f>
        <v>1</v>
      </c>
      <c r="AF13">
        <f>INT(MEDIAN(AF7:AF10))</f>
        <v>0</v>
      </c>
      <c r="AG13">
        <f>INT(MEDIAN(AG7:AG10))</f>
        <v>1</v>
      </c>
      <c r="AH13">
        <f>INT(MEDIAN(AH7:AH10))</f>
        <v>1</v>
      </c>
      <c r="AI13">
        <f>INT(MEDIAN(AI7:AI10))</f>
        <v>1</v>
      </c>
      <c r="AJ13">
        <f>MEDIAN(AJ7:AJ10)</f>
        <v>1</v>
      </c>
    </row>
    <row r="14" spans="1:36" x14ac:dyDescent="0.25">
      <c r="B14" s="14"/>
      <c r="C14" s="14"/>
    </row>
    <row r="15" spans="1:36" x14ac:dyDescent="0.25">
      <c r="A15" s="9" t="s">
        <v>0</v>
      </c>
      <c r="B15" s="9">
        <v>4</v>
      </c>
    </row>
    <row r="20" spans="2:36" ht="15" customHeight="1" x14ac:dyDescent="0.25">
      <c r="B20" s="65" t="s">
        <v>23</v>
      </c>
      <c r="C20" s="2">
        <v>2</v>
      </c>
      <c r="D20" s="3">
        <f>FREQUENCY(D7:D10,D25:D29)</f>
        <v>1</v>
      </c>
      <c r="E20" s="3">
        <f>FREQUENCY(E7:E10,E25:E29)</f>
        <v>1</v>
      </c>
      <c r="F20" s="3">
        <f>FREQUENCY(F7:F10,F25:F29)</f>
        <v>2</v>
      </c>
      <c r="G20" s="3">
        <f>FREQUENCY(G7:G10,G25:G29)</f>
        <v>3</v>
      </c>
      <c r="H20" s="3">
        <f>FREQUENCY(H7:H10,H25:H29)</f>
        <v>2</v>
      </c>
      <c r="I20" s="3">
        <f>FREQUENCY(I7:I10,I25:I29)</f>
        <v>3</v>
      </c>
      <c r="J20" s="3">
        <f>FREQUENCY(J7:J10,J25:J29)</f>
        <v>1</v>
      </c>
      <c r="K20" s="3">
        <f>FREQUENCY(K7:K10,K25:K29)</f>
        <v>0</v>
      </c>
      <c r="L20" s="3">
        <f>FREQUENCY(L7:L10,L25:L29)</f>
        <v>2</v>
      </c>
      <c r="M20" s="3">
        <f>FREQUENCY(M7:M10,M25:M29)</f>
        <v>1</v>
      </c>
      <c r="N20" s="3">
        <f>FREQUENCY(N7:N10,N25:N29)</f>
        <v>1</v>
      </c>
      <c r="O20" s="3">
        <f>FREQUENCY(O7:O10,O25:O29)</f>
        <v>1</v>
      </c>
      <c r="P20" s="3">
        <f>FREQUENCY(P7:P10,P25:P29)</f>
        <v>1</v>
      </c>
      <c r="Q20" s="3">
        <f>FREQUENCY(Q7:Q10,Q25:Q29)</f>
        <v>2</v>
      </c>
      <c r="R20" s="3">
        <f>FREQUENCY(R7:R10,R25:R29)</f>
        <v>0</v>
      </c>
      <c r="S20" s="3">
        <f>FREQUENCY(S7:S10,S25:S29)</f>
        <v>0</v>
      </c>
      <c r="T20" s="3">
        <f>FREQUENCY(T7:T10,T25:T29)</f>
        <v>1</v>
      </c>
      <c r="U20" s="3">
        <f>FREQUENCY(U7:U10,U25:U29)</f>
        <v>0</v>
      </c>
      <c r="V20" s="3">
        <f>FREQUENCY(V7:V10,V25:V29)</f>
        <v>1</v>
      </c>
      <c r="W20" s="3">
        <f>FREQUENCY(W7:W10,W25:W29)</f>
        <v>0</v>
      </c>
      <c r="X20" s="3">
        <f>FREQUENCY(X7:X10,X25:X29)</f>
        <v>2</v>
      </c>
      <c r="Y20" s="3">
        <f>FREQUENCY(Y7:Y10,Y25:Y29)</f>
        <v>2</v>
      </c>
      <c r="Z20" s="3">
        <f>FREQUENCY(Z7:Z10,Z25:Z29)</f>
        <v>0</v>
      </c>
      <c r="AA20" s="3">
        <f>FREQUENCY(AA7:AA10,AA25:AA29)</f>
        <v>1</v>
      </c>
      <c r="AB20" s="3">
        <f>FREQUENCY(AB7:AB10,AB25:AB29)</f>
        <v>0</v>
      </c>
      <c r="AC20" s="3">
        <f>FREQUENCY(AC7:AC10,AC25:AC29)</f>
        <v>0</v>
      </c>
      <c r="AD20" s="3">
        <f>FREQUENCY(AD7:AD10,AD25:AD29)</f>
        <v>2</v>
      </c>
      <c r="AE20" s="3">
        <f>FREQUENCY(AE7:AE10,AE25:AE29)</f>
        <v>1</v>
      </c>
      <c r="AF20" s="3">
        <f>FREQUENCY(AF7:AF10,AF25:AF29)</f>
        <v>1</v>
      </c>
      <c r="AG20" s="3">
        <f>FREQUENCY(AG7:AG10,AG25:AG29)</f>
        <v>0</v>
      </c>
      <c r="AH20" s="3">
        <f>FREQUENCY(AH7:AH10,AH25:AH29)</f>
        <v>2</v>
      </c>
      <c r="AI20" s="3">
        <f>FREQUENCY(AI7:AI10,AI25:AI29)</f>
        <v>2</v>
      </c>
      <c r="AJ20" s="3">
        <f>FREQUENCY(AJ7:AJ10,AJ25:AJ29)</f>
        <v>1</v>
      </c>
    </row>
    <row r="21" spans="2:36" x14ac:dyDescent="0.25">
      <c r="B21" s="65"/>
      <c r="C21" s="4">
        <v>1</v>
      </c>
      <c r="D21" s="3">
        <f>FREQUENCY(D7:D10,D26:D30)</f>
        <v>2</v>
      </c>
      <c r="E21" s="3">
        <f>FREQUENCY(E7:E10,E26:E30)</f>
        <v>2</v>
      </c>
      <c r="F21" s="3">
        <f>FREQUENCY(F7:F10,F26:F30)</f>
        <v>2</v>
      </c>
      <c r="G21" s="3">
        <f>FREQUENCY(G7:G10,G26:G30)</f>
        <v>1</v>
      </c>
      <c r="H21" s="3">
        <f>FREQUENCY(H7:H10,H26:H30)</f>
        <v>2</v>
      </c>
      <c r="I21" s="3">
        <f>FREQUENCY(I7:I10,I26:I30)</f>
        <v>1</v>
      </c>
      <c r="J21" s="3">
        <f>FREQUENCY(J7:J10,J26:J30)</f>
        <v>3</v>
      </c>
      <c r="K21" s="3">
        <f>FREQUENCY(K7:K10,K26:K30)</f>
        <v>4</v>
      </c>
      <c r="L21" s="3">
        <f>FREQUENCY(L7:L10,L26:L30)</f>
        <v>0</v>
      </c>
      <c r="M21" s="3">
        <f>FREQUENCY(M7:M10,M26:M30)</f>
        <v>2</v>
      </c>
      <c r="N21" s="3">
        <f>FREQUENCY(N7:N10,N26:N30)</f>
        <v>3</v>
      </c>
      <c r="O21" s="3">
        <f>FREQUENCY(O7:O10,O26:O30)</f>
        <v>2</v>
      </c>
      <c r="P21" s="3">
        <f>FREQUENCY(P7:P10,P26:P30)</f>
        <v>1</v>
      </c>
      <c r="Q21" s="3">
        <f>FREQUENCY(Q7:Q10,Q26:Q30)</f>
        <v>2</v>
      </c>
      <c r="R21" s="3">
        <f>FREQUENCY(R7:R10,R26:R30)</f>
        <v>3</v>
      </c>
      <c r="S21" s="3">
        <f>FREQUENCY(S7:S10,S26:S30)</f>
        <v>4</v>
      </c>
      <c r="T21" s="3">
        <f>FREQUENCY(T7:T10,T26:T30)</f>
        <v>3</v>
      </c>
      <c r="U21" s="3">
        <f>FREQUENCY(U7:U10,U26:U30)</f>
        <v>0</v>
      </c>
      <c r="V21" s="3">
        <f>FREQUENCY(V7:V10,V26:V30)</f>
        <v>2</v>
      </c>
      <c r="W21" s="3">
        <f>FREQUENCY(W7:W10,W26:W30)</f>
        <v>0</v>
      </c>
      <c r="X21" s="3">
        <f>FREQUENCY(X7:X10,X26:X30)</f>
        <v>2</v>
      </c>
      <c r="Y21" s="3">
        <f>FREQUENCY(Y7:Y10,Y26:Y30)</f>
        <v>2</v>
      </c>
      <c r="Z21" s="3">
        <f>FREQUENCY(Z7:Z10,Z26:Z30)</f>
        <v>3</v>
      </c>
      <c r="AA21" s="3">
        <f>FREQUENCY(AA7:AA10,AA26:AA30)</f>
        <v>2</v>
      </c>
      <c r="AB21" s="3">
        <f>FREQUENCY(AB7:AB10,AB26:AB30)</f>
        <v>3</v>
      </c>
      <c r="AC21" s="3">
        <f>FREQUENCY(AC7:AC10,AC26:AC30)</f>
        <v>3</v>
      </c>
      <c r="AD21" s="3">
        <f>FREQUENCY(AD7:AD10,AD26:AD30)</f>
        <v>1</v>
      </c>
      <c r="AE21" s="3">
        <f>FREQUENCY(AE7:AE10,AE26:AE30)</f>
        <v>2</v>
      </c>
      <c r="AF21" s="3">
        <f>FREQUENCY(AF7:AF10,AF26:AF30)</f>
        <v>1</v>
      </c>
      <c r="AG21" s="3">
        <f>FREQUENCY(AG7:AG10,AG26:AG30)</f>
        <v>3</v>
      </c>
      <c r="AH21" s="3">
        <f>FREQUENCY(AH7:AH10,AH26:AH30)</f>
        <v>2</v>
      </c>
      <c r="AI21" s="3">
        <f>FREQUENCY(AI7:AI10,AI26:AI30)</f>
        <v>2</v>
      </c>
      <c r="AJ21" s="3">
        <f>FREQUENCY(AJ7:AJ10,AJ26:AJ30)</f>
        <v>3</v>
      </c>
    </row>
    <row r="22" spans="2:36" x14ac:dyDescent="0.25">
      <c r="B22" s="65"/>
      <c r="C22" s="5">
        <v>0</v>
      </c>
      <c r="D22" s="3">
        <f>FREQUENCY(D7:D10,D27:D32)</f>
        <v>1</v>
      </c>
      <c r="E22" s="3">
        <f>FREQUENCY(E7:E10,E27:E32)</f>
        <v>0</v>
      </c>
      <c r="F22" s="3">
        <f>FREQUENCY(F7:F10,F27:F32)</f>
        <v>0</v>
      </c>
      <c r="G22" s="3">
        <f>FREQUENCY(G7:G10,G27:G32)</f>
        <v>0</v>
      </c>
      <c r="H22" s="3">
        <f>FREQUENCY(H7:H10,H27:H32)</f>
        <v>0</v>
      </c>
      <c r="I22" s="3">
        <f>FREQUENCY(I7:I10,I27:I32)</f>
        <v>0</v>
      </c>
      <c r="J22" s="3">
        <f>FREQUENCY(J7:J10,J27:J32)</f>
        <v>0</v>
      </c>
      <c r="K22" s="3">
        <f>FREQUENCY(K7:K10,K27:K32)</f>
        <v>0</v>
      </c>
      <c r="L22" s="3">
        <f>FREQUENCY(L7:L10,L27:L32)</f>
        <v>2</v>
      </c>
      <c r="M22" s="3">
        <f>FREQUENCY(M7:M10,M27:M32)</f>
        <v>1</v>
      </c>
      <c r="N22" s="3">
        <f>FREQUENCY(N7:N10,N27:N32)</f>
        <v>0</v>
      </c>
      <c r="O22" s="3">
        <f>FREQUENCY(O7:O10,O27:O32)</f>
        <v>1</v>
      </c>
      <c r="P22" s="3">
        <f>FREQUENCY(P7:P10,P27:P32)</f>
        <v>0</v>
      </c>
      <c r="Q22" s="3">
        <f>FREQUENCY(Q7:Q10,Q27:Q32)</f>
        <v>0</v>
      </c>
      <c r="R22" s="3">
        <f>FREQUENCY(R7:R10,R27:R32)</f>
        <v>1</v>
      </c>
      <c r="S22" s="3">
        <f>FREQUENCY(S7:S10,S27:S32)</f>
        <v>0</v>
      </c>
      <c r="T22" s="3">
        <f>FREQUENCY(T7:T10,T27:T32)</f>
        <v>0</v>
      </c>
      <c r="U22" s="3">
        <f>FREQUENCY(U7:U10,U27:U32)</f>
        <v>1</v>
      </c>
      <c r="V22" s="3">
        <f>FREQUENCY(V7:V10,V27:V32)</f>
        <v>1</v>
      </c>
      <c r="W22" s="3">
        <f>FREQUENCY(W7:W10,W27:W32)</f>
        <v>3</v>
      </c>
      <c r="X22" s="3">
        <f>FREQUENCY(X7:X10,X27:X32)</f>
        <v>0</v>
      </c>
      <c r="Y22" s="3">
        <f>FREQUENCY(Y7:Y10,Y27:Y32)</f>
        <v>0</v>
      </c>
      <c r="Z22" s="3">
        <f>FREQUENCY(Z7:Z10,Z27:Z32)</f>
        <v>1</v>
      </c>
      <c r="AA22" s="3">
        <f>FREQUENCY(AA7:AA10,AA27:AA32)</f>
        <v>1</v>
      </c>
      <c r="AB22" s="3">
        <f>FREQUENCY(AB7:AB10,AB27:AB32)</f>
        <v>1</v>
      </c>
      <c r="AC22" s="3">
        <f>FREQUENCY(AC7:AC10,AC27:AC32)</f>
        <v>1</v>
      </c>
      <c r="AD22" s="3">
        <f>FREQUENCY(AD7:AD10,AD27:AD32)</f>
        <v>1</v>
      </c>
      <c r="AE22" s="3">
        <f>FREQUENCY(AE7:AE10,AE27:AE32)</f>
        <v>1</v>
      </c>
      <c r="AF22" s="3">
        <f>FREQUENCY(AF7:AF10,AF27:AF32)</f>
        <v>2</v>
      </c>
      <c r="AG22" s="3">
        <f>FREQUENCY(AG7:AG10,AG27:AG32)</f>
        <v>1</v>
      </c>
      <c r="AH22" s="3">
        <f>FREQUENCY(AH7:AH10,AH27:AH32)</f>
        <v>0</v>
      </c>
      <c r="AI22" s="3">
        <f>FREQUENCY(AI7:AI10,AI27:AI32)</f>
        <v>0</v>
      </c>
      <c r="AJ22" s="3">
        <f>FREQUENCY(AJ7:AJ10,AJ27:AJ32)</f>
        <v>0</v>
      </c>
    </row>
    <row r="23" spans="2:36" x14ac:dyDescent="0.25">
      <c r="B23" s="65"/>
      <c r="C23" s="5">
        <v>-1</v>
      </c>
      <c r="D23" s="3">
        <f>FREQUENCY(D7:D10,D28:D33)</f>
        <v>0</v>
      </c>
      <c r="E23" s="3">
        <f>FREQUENCY(E7:E10,E28:E33)</f>
        <v>1</v>
      </c>
      <c r="F23" s="3">
        <f>FREQUENCY(F7:F10,F28:F33)</f>
        <v>0</v>
      </c>
      <c r="G23" s="3">
        <f>FREQUENCY(G7:G10,G28:G33)</f>
        <v>0</v>
      </c>
      <c r="H23" s="3">
        <f>FREQUENCY(H7:H10,H28:H33)</f>
        <v>0</v>
      </c>
      <c r="I23" s="3">
        <f>FREQUENCY(I7:I10,I28:I33)</f>
        <v>0</v>
      </c>
      <c r="J23" s="3">
        <f>FREQUENCY(J7:J10,J28:J33)</f>
        <v>0</v>
      </c>
      <c r="K23" s="3">
        <f>FREQUENCY(K7:K10,K28:K33)</f>
        <v>0</v>
      </c>
      <c r="L23" s="3">
        <f>FREQUENCY(L7:L10,L28:L33)</f>
        <v>0</v>
      </c>
      <c r="M23" s="3">
        <f>FREQUENCY(M7:M10,M28:M33)</f>
        <v>0</v>
      </c>
      <c r="N23" s="3">
        <f>FREQUENCY(N7:N10,N28:N33)</f>
        <v>0</v>
      </c>
      <c r="O23" s="3">
        <f>FREQUENCY(O7:O10,O28:O33)</f>
        <v>0</v>
      </c>
      <c r="P23" s="3">
        <f>FREQUENCY(P7:P10,P28:P33)</f>
        <v>1</v>
      </c>
      <c r="Q23" s="3">
        <f>FREQUENCY(Q7:Q10,Q28:Q33)</f>
        <v>0</v>
      </c>
      <c r="R23" s="3">
        <f>FREQUENCY(R7:R10,R28:R33)</f>
        <v>0</v>
      </c>
      <c r="S23" s="3">
        <f>FREQUENCY(S7:S10,S28:S33)</f>
        <v>0</v>
      </c>
      <c r="T23" s="3">
        <f>FREQUENCY(T7:T10,T28:T33)</f>
        <v>0</v>
      </c>
      <c r="U23" s="3">
        <f>FREQUENCY(U7:U10,U28:U33)</f>
        <v>2</v>
      </c>
      <c r="V23" s="3">
        <f>FREQUENCY(V7:V10,V28:V33)</f>
        <v>0</v>
      </c>
      <c r="W23" s="3">
        <f>FREQUENCY(W7:W10,W28:W33)</f>
        <v>1</v>
      </c>
      <c r="X23" s="3">
        <f>FREQUENCY(X7:X10,X28:X33)</f>
        <v>0</v>
      </c>
      <c r="Y23" s="3">
        <f>FREQUENCY(Y7:Y10,Y28:Y33)</f>
        <v>0</v>
      </c>
      <c r="Z23" s="3">
        <f>FREQUENCY(Z7:Z10,Z28:Z33)</f>
        <v>0</v>
      </c>
      <c r="AA23" s="3">
        <f>FREQUENCY(AA7:AA10,AA28:AA33)</f>
        <v>0</v>
      </c>
      <c r="AB23" s="3">
        <f>FREQUENCY(AB7:AB10,AB28:AB33)</f>
        <v>0</v>
      </c>
      <c r="AC23" s="3">
        <f>FREQUENCY(AC7:AC10,AC28:AC33)</f>
        <v>0</v>
      </c>
      <c r="AD23" s="3">
        <f>FREQUENCY(AD7:AD10,AD28:AD33)</f>
        <v>0</v>
      </c>
      <c r="AE23" s="3">
        <f>FREQUENCY(AE7:AE10,AE28:AE33)</f>
        <v>0</v>
      </c>
      <c r="AF23" s="3">
        <f>FREQUENCY(AF7:AF10,AF28:AF33)</f>
        <v>0</v>
      </c>
      <c r="AG23" s="3">
        <f>FREQUENCY(AG7:AG10,AG28:AG33)</f>
        <v>0</v>
      </c>
      <c r="AH23" s="3">
        <f>FREQUENCY(AH7:AH10,AH28:AH33)</f>
        <v>0</v>
      </c>
      <c r="AI23" s="3">
        <f>FREQUENCY(AI7:AI10,AI28:AI33)</f>
        <v>0</v>
      </c>
      <c r="AJ23" s="3">
        <f>FREQUENCY(AJ7:AJ10,AJ28:AJ33)</f>
        <v>0</v>
      </c>
    </row>
    <row r="24" spans="2:36" x14ac:dyDescent="0.25">
      <c r="B24" s="65"/>
      <c r="C24" s="6">
        <v>-2</v>
      </c>
      <c r="D24" s="3">
        <f>FREQUENCY(D7:D10,D29:D34)</f>
        <v>0</v>
      </c>
      <c r="E24" s="3">
        <f>FREQUENCY(E7:E10,E29:E34)</f>
        <v>0</v>
      </c>
      <c r="F24" s="3">
        <f>FREQUENCY(F7:F10,F29:F34)</f>
        <v>0</v>
      </c>
      <c r="G24" s="3">
        <f>FREQUENCY(G7:G10,G29:G34)</f>
        <v>0</v>
      </c>
      <c r="H24" s="3">
        <f>FREQUENCY(H7:H10,H29:H34)</f>
        <v>0</v>
      </c>
      <c r="I24" s="3">
        <f>FREQUENCY(I7:I10,I29:I34)</f>
        <v>0</v>
      </c>
      <c r="J24" s="3">
        <f>FREQUENCY(J7:J10,J29:J34)</f>
        <v>0</v>
      </c>
      <c r="K24" s="3">
        <f>FREQUENCY(K7:K10,K29:K34)</f>
        <v>0</v>
      </c>
      <c r="L24" s="3">
        <f>FREQUENCY(L7:L10,L29:L34)</f>
        <v>0</v>
      </c>
      <c r="M24" s="3">
        <f>FREQUENCY(M7:M10,M29:M34)</f>
        <v>0</v>
      </c>
      <c r="N24" s="3">
        <f>FREQUENCY(N7:N10,N29:N34)</f>
        <v>0</v>
      </c>
      <c r="O24" s="3">
        <f>FREQUENCY(O7:O10,O29:O34)</f>
        <v>0</v>
      </c>
      <c r="P24" s="3">
        <f>FREQUENCY(P7:P10,P29:P34)</f>
        <v>1</v>
      </c>
      <c r="Q24" s="3">
        <f>FREQUENCY(Q7:Q10,Q29:Q34)</f>
        <v>0</v>
      </c>
      <c r="R24" s="3">
        <f>FREQUENCY(R7:R10,R29:R34)</f>
        <v>0</v>
      </c>
      <c r="S24" s="3">
        <f>FREQUENCY(S7:S10,S29:S34)</f>
        <v>0</v>
      </c>
      <c r="T24" s="3">
        <f>FREQUENCY(T7:T10,T29:T34)</f>
        <v>0</v>
      </c>
      <c r="U24" s="3">
        <f>FREQUENCY(U7:U10,U29:U34)</f>
        <v>1</v>
      </c>
      <c r="V24" s="3">
        <f>FREQUENCY(V7:V10,V29:V34)</f>
        <v>0</v>
      </c>
      <c r="W24" s="3">
        <f>FREQUENCY(W7:W10,W29:W34)</f>
        <v>0</v>
      </c>
      <c r="X24" s="3">
        <f>FREQUENCY(X7:X10,X29:X34)</f>
        <v>0</v>
      </c>
      <c r="Y24" s="3">
        <f>FREQUENCY(Y7:Y10,Y29:Y34)</f>
        <v>0</v>
      </c>
      <c r="Z24" s="3">
        <f>FREQUENCY(Z7:Z10,Z29:Z34)</f>
        <v>0</v>
      </c>
      <c r="AA24" s="3">
        <f>FREQUENCY(AA7:AA10,AA29:AA34)</f>
        <v>0</v>
      </c>
      <c r="AB24" s="3">
        <f>FREQUENCY(AB7:AB10,AB29:AB34)</f>
        <v>0</v>
      </c>
      <c r="AC24" s="3">
        <f>FREQUENCY(AC7:AC10,AC29:AC34)</f>
        <v>0</v>
      </c>
      <c r="AD24" s="3">
        <f>FREQUENCY(AD7:AD10,AD29:AD34)</f>
        <v>0</v>
      </c>
      <c r="AE24" s="3">
        <f>FREQUENCY(AE7:AE10,AE29:AE34)</f>
        <v>0</v>
      </c>
      <c r="AF24" s="3">
        <f>FREQUENCY(AF7:AF10,AF29:AF34)</f>
        <v>0</v>
      </c>
      <c r="AG24" s="3">
        <f>FREQUENCY(AG7:AG10,AG29:AG34)</f>
        <v>0</v>
      </c>
      <c r="AH24" s="3">
        <f>FREQUENCY(AH7:AH10,AH29:AH34)</f>
        <v>0</v>
      </c>
      <c r="AI24" s="3">
        <f>FREQUENCY(AI7:AI10,AI29:AI34)</f>
        <v>0</v>
      </c>
      <c r="AJ24" s="3">
        <f>FREQUENCY(AJ7:AJ10,AJ29:AJ34)</f>
        <v>0</v>
      </c>
    </row>
    <row r="25" spans="2:36" ht="15" customHeight="1" x14ac:dyDescent="0.25">
      <c r="B25" s="66" t="s">
        <v>24</v>
      </c>
      <c r="C25" s="7">
        <v>2</v>
      </c>
      <c r="D25" s="7">
        <v>2</v>
      </c>
      <c r="E25" s="7">
        <v>2</v>
      </c>
      <c r="F25" s="7">
        <v>2</v>
      </c>
      <c r="G25" s="7">
        <v>2</v>
      </c>
      <c r="H25" s="7">
        <v>2</v>
      </c>
      <c r="I25" s="7">
        <v>2</v>
      </c>
      <c r="J25" s="7">
        <v>2</v>
      </c>
      <c r="K25" s="7">
        <v>2</v>
      </c>
      <c r="L25" s="7">
        <v>2</v>
      </c>
      <c r="M25" s="7">
        <v>2</v>
      </c>
      <c r="N25" s="7">
        <v>2</v>
      </c>
      <c r="O25" s="7">
        <v>2</v>
      </c>
      <c r="P25" s="7">
        <v>2</v>
      </c>
      <c r="Q25" s="7">
        <v>2</v>
      </c>
      <c r="R25" s="7">
        <v>2</v>
      </c>
      <c r="S25" s="7">
        <v>2</v>
      </c>
      <c r="T25" s="7">
        <v>2</v>
      </c>
      <c r="U25" s="7">
        <v>2</v>
      </c>
      <c r="V25" s="7">
        <v>2</v>
      </c>
      <c r="W25" s="7">
        <v>2</v>
      </c>
      <c r="X25" s="7">
        <v>2</v>
      </c>
      <c r="Y25" s="7">
        <v>2</v>
      </c>
      <c r="Z25" s="7">
        <v>2</v>
      </c>
      <c r="AA25" s="7">
        <v>2</v>
      </c>
      <c r="AB25" s="7">
        <v>2</v>
      </c>
      <c r="AC25" s="7">
        <v>2</v>
      </c>
      <c r="AD25" s="7">
        <v>2</v>
      </c>
      <c r="AE25" s="7">
        <v>2</v>
      </c>
      <c r="AF25" s="7">
        <v>2</v>
      </c>
      <c r="AG25" s="7">
        <v>2</v>
      </c>
      <c r="AH25" s="7">
        <v>2</v>
      </c>
      <c r="AI25" s="7">
        <v>2</v>
      </c>
      <c r="AJ25" s="7">
        <v>2</v>
      </c>
    </row>
    <row r="26" spans="2:36" x14ac:dyDescent="0.25">
      <c r="B26" s="66"/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8">
        <v>1</v>
      </c>
      <c r="X26" s="8">
        <v>1</v>
      </c>
      <c r="Y26" s="8">
        <v>1</v>
      </c>
      <c r="Z26" s="8">
        <v>1</v>
      </c>
      <c r="AA26" s="8">
        <v>1</v>
      </c>
      <c r="AB26" s="8">
        <v>1</v>
      </c>
      <c r="AC26" s="8">
        <v>1</v>
      </c>
      <c r="AD26" s="8">
        <v>1</v>
      </c>
      <c r="AE26" s="8">
        <v>1</v>
      </c>
      <c r="AF26" s="8">
        <v>1</v>
      </c>
      <c r="AG26" s="8">
        <v>1</v>
      </c>
      <c r="AH26" s="8">
        <v>1</v>
      </c>
      <c r="AI26" s="8">
        <v>1</v>
      </c>
      <c r="AJ26" s="8">
        <v>1</v>
      </c>
    </row>
    <row r="27" spans="2:36" x14ac:dyDescent="0.25">
      <c r="B27" s="66"/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</row>
    <row r="28" spans="2:36" x14ac:dyDescent="0.25">
      <c r="B28" s="66"/>
      <c r="C28" s="8">
        <v>-1</v>
      </c>
      <c r="D28" s="8">
        <v>-1</v>
      </c>
      <c r="E28" s="8">
        <v>-1</v>
      </c>
      <c r="F28" s="8">
        <v>-1</v>
      </c>
      <c r="G28" s="8">
        <v>-1</v>
      </c>
      <c r="H28" s="8">
        <v>-1</v>
      </c>
      <c r="I28" s="8">
        <v>-1</v>
      </c>
      <c r="J28" s="8">
        <v>-1</v>
      </c>
      <c r="K28" s="8">
        <v>-1</v>
      </c>
      <c r="L28" s="8">
        <v>-1</v>
      </c>
      <c r="M28" s="8">
        <v>-1</v>
      </c>
      <c r="N28" s="8">
        <v>-1</v>
      </c>
      <c r="O28" s="8">
        <v>-1</v>
      </c>
      <c r="P28" s="8">
        <v>-1</v>
      </c>
      <c r="Q28" s="8">
        <v>-1</v>
      </c>
      <c r="R28" s="8">
        <v>-1</v>
      </c>
      <c r="S28" s="8">
        <v>-1</v>
      </c>
      <c r="T28" s="8">
        <v>-1</v>
      </c>
      <c r="U28" s="8">
        <v>-1</v>
      </c>
      <c r="V28" s="8">
        <v>-1</v>
      </c>
      <c r="W28" s="8">
        <v>-1</v>
      </c>
      <c r="X28" s="8">
        <v>-1</v>
      </c>
      <c r="Y28" s="8">
        <v>-1</v>
      </c>
      <c r="Z28" s="8">
        <v>-1</v>
      </c>
      <c r="AA28" s="8">
        <v>-1</v>
      </c>
      <c r="AB28" s="8">
        <v>-1</v>
      </c>
      <c r="AC28" s="8">
        <v>-1</v>
      </c>
      <c r="AD28" s="8">
        <v>-1</v>
      </c>
      <c r="AE28" s="8">
        <v>-1</v>
      </c>
      <c r="AF28" s="8">
        <v>-1</v>
      </c>
      <c r="AG28" s="8">
        <v>-1</v>
      </c>
      <c r="AH28" s="8">
        <v>-1</v>
      </c>
      <c r="AI28" s="8">
        <v>-1</v>
      </c>
      <c r="AJ28" s="8">
        <v>-1</v>
      </c>
    </row>
    <row r="29" spans="2:36" x14ac:dyDescent="0.25">
      <c r="B29" s="66"/>
      <c r="C29" s="8">
        <v>-2</v>
      </c>
      <c r="D29" s="8">
        <v>-2</v>
      </c>
      <c r="E29" s="8">
        <v>-2</v>
      </c>
      <c r="F29" s="8">
        <v>-2</v>
      </c>
      <c r="G29" s="8">
        <v>-2</v>
      </c>
      <c r="H29" s="8">
        <v>-2</v>
      </c>
      <c r="I29" s="8">
        <v>-2</v>
      </c>
      <c r="J29" s="8">
        <v>-2</v>
      </c>
      <c r="K29" s="8">
        <v>-2</v>
      </c>
      <c r="L29" s="8">
        <v>-2</v>
      </c>
      <c r="M29" s="8">
        <v>-2</v>
      </c>
      <c r="N29" s="8">
        <v>-2</v>
      </c>
      <c r="O29" s="8">
        <v>-2</v>
      </c>
      <c r="P29" s="8">
        <v>-2</v>
      </c>
      <c r="Q29" s="8">
        <v>-2</v>
      </c>
      <c r="R29" s="8">
        <v>-2</v>
      </c>
      <c r="S29" s="8">
        <v>-2</v>
      </c>
      <c r="T29" s="8">
        <v>-2</v>
      </c>
      <c r="U29" s="8">
        <v>-2</v>
      </c>
      <c r="V29" s="8">
        <v>-2</v>
      </c>
      <c r="W29" s="8">
        <v>-2</v>
      </c>
      <c r="X29" s="8">
        <v>-2</v>
      </c>
      <c r="Y29" s="8">
        <v>-2</v>
      </c>
      <c r="Z29" s="8">
        <v>-2</v>
      </c>
      <c r="AA29" s="8">
        <v>-2</v>
      </c>
      <c r="AB29" s="8">
        <v>-2</v>
      </c>
      <c r="AC29" s="8">
        <v>-2</v>
      </c>
      <c r="AD29" s="8">
        <v>-2</v>
      </c>
      <c r="AE29" s="8">
        <v>-2</v>
      </c>
      <c r="AF29" s="8">
        <v>-2</v>
      </c>
      <c r="AG29" s="8">
        <v>-2</v>
      </c>
      <c r="AH29" s="8">
        <v>-2</v>
      </c>
      <c r="AI29" s="8">
        <v>-2</v>
      </c>
      <c r="AJ29" s="8">
        <v>-2</v>
      </c>
    </row>
    <row r="33" spans="2:36" ht="15" customHeight="1" x14ac:dyDescent="0.25">
      <c r="B33" s="60" t="s">
        <v>25</v>
      </c>
      <c r="C33" s="2">
        <v>2</v>
      </c>
      <c r="D33" s="23">
        <f t="shared" ref="D33:AJ33" si="0">D20/$B15</f>
        <v>0.25</v>
      </c>
      <c r="E33" s="23">
        <f t="shared" si="0"/>
        <v>0.25</v>
      </c>
      <c r="F33" s="23">
        <f t="shared" si="0"/>
        <v>0.5</v>
      </c>
      <c r="G33" s="23">
        <f t="shared" si="0"/>
        <v>0.75</v>
      </c>
      <c r="H33" s="23">
        <f t="shared" si="0"/>
        <v>0.5</v>
      </c>
      <c r="I33" s="23">
        <f t="shared" si="0"/>
        <v>0.75</v>
      </c>
      <c r="J33" s="23">
        <f t="shared" si="0"/>
        <v>0.25</v>
      </c>
      <c r="K33" s="23">
        <f t="shared" si="0"/>
        <v>0</v>
      </c>
      <c r="L33" s="23">
        <f t="shared" si="0"/>
        <v>0.5</v>
      </c>
      <c r="M33" s="23">
        <f t="shared" si="0"/>
        <v>0.25</v>
      </c>
      <c r="N33" s="23">
        <f t="shared" si="0"/>
        <v>0.25</v>
      </c>
      <c r="O33" s="23">
        <f t="shared" si="0"/>
        <v>0.25</v>
      </c>
      <c r="P33" s="23">
        <f t="shared" si="0"/>
        <v>0.25</v>
      </c>
      <c r="Q33" s="23">
        <f t="shared" si="0"/>
        <v>0.5</v>
      </c>
      <c r="R33" s="23">
        <f t="shared" si="0"/>
        <v>0</v>
      </c>
      <c r="S33" s="23">
        <f t="shared" si="0"/>
        <v>0</v>
      </c>
      <c r="T33" s="23">
        <f t="shared" si="0"/>
        <v>0.25</v>
      </c>
      <c r="U33" s="23">
        <f t="shared" si="0"/>
        <v>0</v>
      </c>
      <c r="V33" s="23">
        <f t="shared" si="0"/>
        <v>0.25</v>
      </c>
      <c r="W33" s="23">
        <f t="shared" si="0"/>
        <v>0</v>
      </c>
      <c r="X33" s="23">
        <f t="shared" si="0"/>
        <v>0.5</v>
      </c>
      <c r="Y33" s="23">
        <f t="shared" si="0"/>
        <v>0.5</v>
      </c>
      <c r="Z33" s="23">
        <f t="shared" si="0"/>
        <v>0</v>
      </c>
      <c r="AA33" s="23">
        <f t="shared" si="0"/>
        <v>0.25</v>
      </c>
      <c r="AB33" s="23">
        <f t="shared" si="0"/>
        <v>0</v>
      </c>
      <c r="AC33" s="23">
        <f t="shared" si="0"/>
        <v>0</v>
      </c>
      <c r="AD33" s="23">
        <f t="shared" si="0"/>
        <v>0.5</v>
      </c>
      <c r="AE33" s="23">
        <f t="shared" si="0"/>
        <v>0.25</v>
      </c>
      <c r="AF33" s="23">
        <f t="shared" si="0"/>
        <v>0.25</v>
      </c>
      <c r="AG33" s="23">
        <f t="shared" si="0"/>
        <v>0</v>
      </c>
      <c r="AH33" s="23">
        <f t="shared" si="0"/>
        <v>0.5</v>
      </c>
      <c r="AI33" s="23">
        <f t="shared" si="0"/>
        <v>0.5</v>
      </c>
      <c r="AJ33" s="23">
        <f t="shared" si="0"/>
        <v>0.25</v>
      </c>
    </row>
    <row r="34" spans="2:36" x14ac:dyDescent="0.25">
      <c r="B34" s="61"/>
      <c r="C34" s="4">
        <v>1</v>
      </c>
      <c r="D34" s="23">
        <f t="shared" ref="D34:AJ34" si="1">D21/$B15</f>
        <v>0.5</v>
      </c>
      <c r="E34" s="23">
        <f t="shared" si="1"/>
        <v>0.5</v>
      </c>
      <c r="F34" s="23">
        <f t="shared" si="1"/>
        <v>0.5</v>
      </c>
      <c r="G34" s="23">
        <f t="shared" si="1"/>
        <v>0.25</v>
      </c>
      <c r="H34" s="23">
        <f t="shared" si="1"/>
        <v>0.5</v>
      </c>
      <c r="I34" s="23">
        <f t="shared" si="1"/>
        <v>0.25</v>
      </c>
      <c r="J34" s="23">
        <f t="shared" si="1"/>
        <v>0.75</v>
      </c>
      <c r="K34" s="23">
        <f t="shared" si="1"/>
        <v>1</v>
      </c>
      <c r="L34" s="23">
        <f t="shared" si="1"/>
        <v>0</v>
      </c>
      <c r="M34" s="23">
        <f t="shared" si="1"/>
        <v>0.5</v>
      </c>
      <c r="N34" s="23">
        <f t="shared" si="1"/>
        <v>0.75</v>
      </c>
      <c r="O34" s="23">
        <f t="shared" si="1"/>
        <v>0.5</v>
      </c>
      <c r="P34" s="23">
        <f t="shared" si="1"/>
        <v>0.25</v>
      </c>
      <c r="Q34" s="23">
        <f t="shared" si="1"/>
        <v>0.5</v>
      </c>
      <c r="R34" s="23">
        <f t="shared" si="1"/>
        <v>0.75</v>
      </c>
      <c r="S34" s="23">
        <f t="shared" si="1"/>
        <v>1</v>
      </c>
      <c r="T34" s="23">
        <f t="shared" si="1"/>
        <v>0.75</v>
      </c>
      <c r="U34" s="23">
        <f t="shared" si="1"/>
        <v>0</v>
      </c>
      <c r="V34" s="23">
        <f t="shared" si="1"/>
        <v>0.5</v>
      </c>
      <c r="W34" s="23">
        <f t="shared" si="1"/>
        <v>0</v>
      </c>
      <c r="X34" s="23">
        <f t="shared" si="1"/>
        <v>0.5</v>
      </c>
      <c r="Y34" s="23">
        <f t="shared" si="1"/>
        <v>0.5</v>
      </c>
      <c r="Z34" s="23">
        <f t="shared" si="1"/>
        <v>0.75</v>
      </c>
      <c r="AA34" s="23">
        <f t="shared" si="1"/>
        <v>0.5</v>
      </c>
      <c r="AB34" s="23">
        <f t="shared" si="1"/>
        <v>0.75</v>
      </c>
      <c r="AC34" s="23">
        <f t="shared" si="1"/>
        <v>0.75</v>
      </c>
      <c r="AD34" s="23">
        <f t="shared" si="1"/>
        <v>0.25</v>
      </c>
      <c r="AE34" s="23">
        <f t="shared" si="1"/>
        <v>0.5</v>
      </c>
      <c r="AF34" s="23">
        <f t="shared" si="1"/>
        <v>0.25</v>
      </c>
      <c r="AG34" s="23">
        <f t="shared" si="1"/>
        <v>0.75</v>
      </c>
      <c r="AH34" s="23">
        <f t="shared" si="1"/>
        <v>0.5</v>
      </c>
      <c r="AI34" s="23">
        <f t="shared" si="1"/>
        <v>0.5</v>
      </c>
      <c r="AJ34" s="23">
        <f t="shared" si="1"/>
        <v>0.75</v>
      </c>
    </row>
    <row r="35" spans="2:36" x14ac:dyDescent="0.25">
      <c r="B35" s="61"/>
      <c r="C35" s="5">
        <v>0</v>
      </c>
      <c r="D35" s="23">
        <f t="shared" ref="D35:AJ35" si="2">D22/$B15</f>
        <v>0.25</v>
      </c>
      <c r="E35" s="23">
        <f t="shared" si="2"/>
        <v>0</v>
      </c>
      <c r="F35" s="23">
        <f t="shared" si="2"/>
        <v>0</v>
      </c>
      <c r="G35" s="23">
        <f t="shared" si="2"/>
        <v>0</v>
      </c>
      <c r="H35" s="23">
        <f t="shared" si="2"/>
        <v>0</v>
      </c>
      <c r="I35" s="23">
        <f t="shared" si="2"/>
        <v>0</v>
      </c>
      <c r="J35" s="23">
        <f t="shared" si="2"/>
        <v>0</v>
      </c>
      <c r="K35" s="23">
        <f t="shared" si="2"/>
        <v>0</v>
      </c>
      <c r="L35" s="23">
        <f t="shared" si="2"/>
        <v>0.5</v>
      </c>
      <c r="M35" s="23">
        <f t="shared" si="2"/>
        <v>0.25</v>
      </c>
      <c r="N35" s="23">
        <f t="shared" si="2"/>
        <v>0</v>
      </c>
      <c r="O35" s="23">
        <f t="shared" si="2"/>
        <v>0.25</v>
      </c>
      <c r="P35" s="23">
        <f t="shared" si="2"/>
        <v>0</v>
      </c>
      <c r="Q35" s="23">
        <f t="shared" si="2"/>
        <v>0</v>
      </c>
      <c r="R35" s="23">
        <f t="shared" si="2"/>
        <v>0.25</v>
      </c>
      <c r="S35" s="23">
        <f t="shared" si="2"/>
        <v>0</v>
      </c>
      <c r="T35" s="23">
        <f t="shared" si="2"/>
        <v>0</v>
      </c>
      <c r="U35" s="23">
        <f t="shared" si="2"/>
        <v>0.25</v>
      </c>
      <c r="V35" s="23">
        <f t="shared" si="2"/>
        <v>0.25</v>
      </c>
      <c r="W35" s="23">
        <f t="shared" si="2"/>
        <v>0.75</v>
      </c>
      <c r="X35" s="23">
        <f t="shared" si="2"/>
        <v>0</v>
      </c>
      <c r="Y35" s="23">
        <f t="shared" si="2"/>
        <v>0</v>
      </c>
      <c r="Z35" s="23">
        <f t="shared" si="2"/>
        <v>0.25</v>
      </c>
      <c r="AA35" s="23">
        <f t="shared" si="2"/>
        <v>0.25</v>
      </c>
      <c r="AB35" s="23">
        <f t="shared" si="2"/>
        <v>0.25</v>
      </c>
      <c r="AC35" s="23">
        <f t="shared" si="2"/>
        <v>0.25</v>
      </c>
      <c r="AD35" s="23">
        <f t="shared" si="2"/>
        <v>0.25</v>
      </c>
      <c r="AE35" s="23">
        <f t="shared" si="2"/>
        <v>0.25</v>
      </c>
      <c r="AF35" s="23">
        <f t="shared" si="2"/>
        <v>0.5</v>
      </c>
      <c r="AG35" s="23">
        <f t="shared" si="2"/>
        <v>0.25</v>
      </c>
      <c r="AH35" s="23">
        <f t="shared" si="2"/>
        <v>0</v>
      </c>
      <c r="AI35" s="23">
        <f t="shared" si="2"/>
        <v>0</v>
      </c>
      <c r="AJ35" s="23">
        <f t="shared" si="2"/>
        <v>0</v>
      </c>
    </row>
    <row r="36" spans="2:36" x14ac:dyDescent="0.25">
      <c r="B36" s="61"/>
      <c r="C36" s="5">
        <v>-1</v>
      </c>
      <c r="D36" s="23">
        <f t="shared" ref="D36:AJ36" si="3">D23/$B15</f>
        <v>0</v>
      </c>
      <c r="E36" s="23">
        <f t="shared" si="3"/>
        <v>0.25</v>
      </c>
      <c r="F36" s="23">
        <f t="shared" si="3"/>
        <v>0</v>
      </c>
      <c r="G36" s="23">
        <f t="shared" si="3"/>
        <v>0</v>
      </c>
      <c r="H36" s="23">
        <f t="shared" si="3"/>
        <v>0</v>
      </c>
      <c r="I36" s="23">
        <f t="shared" si="3"/>
        <v>0</v>
      </c>
      <c r="J36" s="23">
        <f t="shared" si="3"/>
        <v>0</v>
      </c>
      <c r="K36" s="23">
        <f t="shared" si="3"/>
        <v>0</v>
      </c>
      <c r="L36" s="23">
        <f t="shared" si="3"/>
        <v>0</v>
      </c>
      <c r="M36" s="23">
        <f t="shared" si="3"/>
        <v>0</v>
      </c>
      <c r="N36" s="23">
        <f t="shared" si="3"/>
        <v>0</v>
      </c>
      <c r="O36" s="23">
        <f t="shared" si="3"/>
        <v>0</v>
      </c>
      <c r="P36" s="23">
        <f t="shared" si="3"/>
        <v>0.25</v>
      </c>
      <c r="Q36" s="23">
        <f t="shared" si="3"/>
        <v>0</v>
      </c>
      <c r="R36" s="23">
        <f t="shared" si="3"/>
        <v>0</v>
      </c>
      <c r="S36" s="23">
        <f t="shared" si="3"/>
        <v>0</v>
      </c>
      <c r="T36" s="23">
        <f t="shared" si="3"/>
        <v>0</v>
      </c>
      <c r="U36" s="23">
        <f t="shared" si="3"/>
        <v>0.5</v>
      </c>
      <c r="V36" s="23">
        <f t="shared" si="3"/>
        <v>0</v>
      </c>
      <c r="W36" s="23">
        <f t="shared" si="3"/>
        <v>0.25</v>
      </c>
      <c r="X36" s="23">
        <f t="shared" si="3"/>
        <v>0</v>
      </c>
      <c r="Y36" s="23">
        <f t="shared" si="3"/>
        <v>0</v>
      </c>
      <c r="Z36" s="23">
        <f t="shared" si="3"/>
        <v>0</v>
      </c>
      <c r="AA36" s="23">
        <f t="shared" si="3"/>
        <v>0</v>
      </c>
      <c r="AB36" s="23">
        <f t="shared" si="3"/>
        <v>0</v>
      </c>
      <c r="AC36" s="23">
        <f t="shared" si="3"/>
        <v>0</v>
      </c>
      <c r="AD36" s="23">
        <f t="shared" si="3"/>
        <v>0</v>
      </c>
      <c r="AE36" s="23">
        <f t="shared" si="3"/>
        <v>0</v>
      </c>
      <c r="AF36" s="23">
        <f t="shared" si="3"/>
        <v>0</v>
      </c>
      <c r="AG36" s="23">
        <f t="shared" si="3"/>
        <v>0</v>
      </c>
      <c r="AH36" s="23">
        <f t="shared" si="3"/>
        <v>0</v>
      </c>
      <c r="AI36" s="23">
        <f t="shared" si="3"/>
        <v>0</v>
      </c>
      <c r="AJ36" s="23">
        <f t="shared" si="3"/>
        <v>0</v>
      </c>
    </row>
    <row r="37" spans="2:36" x14ac:dyDescent="0.25">
      <c r="B37" s="62"/>
      <c r="C37" s="6">
        <v>-2</v>
      </c>
      <c r="D37" s="23">
        <f t="shared" ref="D37:AJ37" si="4">D24/$B15</f>
        <v>0</v>
      </c>
      <c r="E37" s="23">
        <f t="shared" si="4"/>
        <v>0</v>
      </c>
      <c r="F37" s="23">
        <f t="shared" si="4"/>
        <v>0</v>
      </c>
      <c r="G37" s="23">
        <f t="shared" si="4"/>
        <v>0</v>
      </c>
      <c r="H37" s="23">
        <f t="shared" si="4"/>
        <v>0</v>
      </c>
      <c r="I37" s="23">
        <f t="shared" si="4"/>
        <v>0</v>
      </c>
      <c r="J37" s="23">
        <f t="shared" si="4"/>
        <v>0</v>
      </c>
      <c r="K37" s="23">
        <f t="shared" si="4"/>
        <v>0</v>
      </c>
      <c r="L37" s="23">
        <f t="shared" si="4"/>
        <v>0</v>
      </c>
      <c r="M37" s="23">
        <f t="shared" si="4"/>
        <v>0</v>
      </c>
      <c r="N37" s="23">
        <f t="shared" si="4"/>
        <v>0</v>
      </c>
      <c r="O37" s="23">
        <f t="shared" si="4"/>
        <v>0</v>
      </c>
      <c r="P37" s="23">
        <f t="shared" si="4"/>
        <v>0.25</v>
      </c>
      <c r="Q37" s="23">
        <f t="shared" si="4"/>
        <v>0</v>
      </c>
      <c r="R37" s="23">
        <f t="shared" si="4"/>
        <v>0</v>
      </c>
      <c r="S37" s="23">
        <f t="shared" si="4"/>
        <v>0</v>
      </c>
      <c r="T37" s="23">
        <f t="shared" si="4"/>
        <v>0</v>
      </c>
      <c r="U37" s="23">
        <f t="shared" si="4"/>
        <v>0.25</v>
      </c>
      <c r="V37" s="23">
        <f t="shared" si="4"/>
        <v>0</v>
      </c>
      <c r="W37" s="23">
        <f t="shared" si="4"/>
        <v>0</v>
      </c>
      <c r="X37" s="23">
        <f t="shared" si="4"/>
        <v>0</v>
      </c>
      <c r="Y37" s="23">
        <f t="shared" si="4"/>
        <v>0</v>
      </c>
      <c r="Z37" s="23">
        <f t="shared" si="4"/>
        <v>0</v>
      </c>
      <c r="AA37" s="23">
        <f t="shared" si="4"/>
        <v>0</v>
      </c>
      <c r="AB37" s="23">
        <f t="shared" si="4"/>
        <v>0</v>
      </c>
      <c r="AC37" s="23">
        <f t="shared" si="4"/>
        <v>0</v>
      </c>
      <c r="AD37" s="23">
        <f t="shared" si="4"/>
        <v>0</v>
      </c>
      <c r="AE37" s="23">
        <f t="shared" si="4"/>
        <v>0</v>
      </c>
      <c r="AF37" s="23">
        <f t="shared" si="4"/>
        <v>0</v>
      </c>
      <c r="AG37" s="23">
        <f t="shared" si="4"/>
        <v>0</v>
      </c>
      <c r="AH37" s="23">
        <f t="shared" si="4"/>
        <v>0</v>
      </c>
      <c r="AI37" s="23">
        <f t="shared" si="4"/>
        <v>0</v>
      </c>
      <c r="AJ37" s="23">
        <f t="shared" si="4"/>
        <v>0</v>
      </c>
    </row>
    <row r="38" spans="2:36" x14ac:dyDescent="0.25">
      <c r="D38" s="10">
        <f t="shared" ref="D38:AJ38" si="5">SUM(D33:D37)</f>
        <v>1</v>
      </c>
      <c r="E38" s="10">
        <f t="shared" si="5"/>
        <v>1</v>
      </c>
      <c r="F38" s="10">
        <f t="shared" si="5"/>
        <v>1</v>
      </c>
      <c r="G38" s="10">
        <f t="shared" si="5"/>
        <v>1</v>
      </c>
      <c r="H38" s="10">
        <f t="shared" si="5"/>
        <v>1</v>
      </c>
      <c r="I38" s="10">
        <f t="shared" si="5"/>
        <v>1</v>
      </c>
      <c r="J38" s="10">
        <f t="shared" si="5"/>
        <v>1</v>
      </c>
      <c r="K38" s="10">
        <f t="shared" si="5"/>
        <v>1</v>
      </c>
      <c r="L38" s="10">
        <f t="shared" si="5"/>
        <v>1</v>
      </c>
      <c r="M38" s="10">
        <f t="shared" si="5"/>
        <v>1</v>
      </c>
      <c r="N38" s="10">
        <f t="shared" si="5"/>
        <v>1</v>
      </c>
      <c r="O38" s="10">
        <f t="shared" si="5"/>
        <v>1</v>
      </c>
      <c r="P38" s="10">
        <f t="shared" si="5"/>
        <v>1</v>
      </c>
      <c r="Q38" s="10">
        <f t="shared" si="5"/>
        <v>1</v>
      </c>
      <c r="R38" s="10">
        <f t="shared" si="5"/>
        <v>1</v>
      </c>
      <c r="S38" s="10">
        <f t="shared" si="5"/>
        <v>1</v>
      </c>
      <c r="T38" s="10">
        <f t="shared" si="5"/>
        <v>1</v>
      </c>
      <c r="U38" s="10">
        <f t="shared" si="5"/>
        <v>1</v>
      </c>
      <c r="V38" s="10">
        <f t="shared" si="5"/>
        <v>1</v>
      </c>
      <c r="W38" s="10">
        <f t="shared" si="5"/>
        <v>1</v>
      </c>
      <c r="X38" s="10">
        <f t="shared" si="5"/>
        <v>1</v>
      </c>
      <c r="Y38" s="10">
        <f t="shared" si="5"/>
        <v>1</v>
      </c>
      <c r="Z38" s="10">
        <f t="shared" si="5"/>
        <v>1</v>
      </c>
      <c r="AA38" s="10">
        <f t="shared" si="5"/>
        <v>1</v>
      </c>
      <c r="AB38" s="10">
        <f t="shared" si="5"/>
        <v>1</v>
      </c>
      <c r="AC38" s="10">
        <f t="shared" si="5"/>
        <v>1</v>
      </c>
      <c r="AD38" s="10">
        <f t="shared" si="5"/>
        <v>1</v>
      </c>
      <c r="AE38" s="10">
        <f t="shared" si="5"/>
        <v>1</v>
      </c>
      <c r="AF38" s="10">
        <f t="shared" si="5"/>
        <v>1</v>
      </c>
      <c r="AG38" s="10">
        <f t="shared" si="5"/>
        <v>1</v>
      </c>
      <c r="AH38" s="10">
        <f t="shared" si="5"/>
        <v>1</v>
      </c>
      <c r="AI38" s="10">
        <f t="shared" si="5"/>
        <v>1</v>
      </c>
      <c r="AJ38" s="10">
        <f t="shared" si="5"/>
        <v>1</v>
      </c>
    </row>
    <row r="44" spans="2:36" x14ac:dyDescent="0.25">
      <c r="D44" s="11"/>
    </row>
  </sheetData>
  <mergeCells count="24">
    <mergeCell ref="AG5:AJ5"/>
    <mergeCell ref="A1:AJ1"/>
    <mergeCell ref="A3:AJ3"/>
    <mergeCell ref="A4:A10"/>
    <mergeCell ref="B4:C6"/>
    <mergeCell ref="N5:P5"/>
    <mergeCell ref="Q5:T5"/>
    <mergeCell ref="U5:W5"/>
    <mergeCell ref="A2:AJ2"/>
    <mergeCell ref="X5:Y5"/>
    <mergeCell ref="Z5:AB5"/>
    <mergeCell ref="AC5:AF5"/>
    <mergeCell ref="M4:AJ4"/>
    <mergeCell ref="D4:L4"/>
    <mergeCell ref="D5:E5"/>
    <mergeCell ref="F5:H5"/>
    <mergeCell ref="I5:J5"/>
    <mergeCell ref="K5:L5"/>
    <mergeCell ref="B33:B37"/>
    <mergeCell ref="B7:B10"/>
    <mergeCell ref="B12:C12"/>
    <mergeCell ref="B20:B24"/>
    <mergeCell ref="B25:B29"/>
    <mergeCell ref="B13:C13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R107"/>
  <sheetViews>
    <sheetView zoomScale="85" zoomScaleNormal="85" workbookViewId="0">
      <selection activeCell="I59" sqref="I59"/>
    </sheetView>
  </sheetViews>
  <sheetFormatPr defaultRowHeight="15" x14ac:dyDescent="0.25"/>
  <cols>
    <col min="1" max="16384" width="9.140625" style="12"/>
  </cols>
  <sheetData>
    <row r="9" spans="18:18" x14ac:dyDescent="0.25">
      <c r="R9" s="22"/>
    </row>
    <row r="11" spans="18:18" x14ac:dyDescent="0.25">
      <c r="R11" s="22"/>
    </row>
    <row r="107" spans="2:2" x14ac:dyDescent="0.25">
      <c r="B107" s="1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50" zoomScaleNormal="50" workbookViewId="0">
      <selection activeCell="G21" sqref="G21"/>
    </sheetView>
  </sheetViews>
  <sheetFormatPr defaultRowHeight="15" x14ac:dyDescent="0.25"/>
  <cols>
    <col min="2" max="2" width="13.42578125" bestFit="1" customWidth="1"/>
    <col min="4" max="4" width="19.85546875" customWidth="1"/>
    <col min="5" max="5" width="14.7109375" customWidth="1"/>
    <col min="6" max="6" width="50.5703125" bestFit="1" customWidth="1"/>
    <col min="7" max="7" width="54.85546875" customWidth="1"/>
  </cols>
  <sheetData>
    <row r="1" spans="1:7" ht="15" customHeight="1" x14ac:dyDescent="0.25">
      <c r="A1" s="82" t="s">
        <v>29</v>
      </c>
      <c r="B1" s="78"/>
      <c r="C1" s="79"/>
      <c r="D1" s="77" t="s">
        <v>30</v>
      </c>
      <c r="E1" s="77"/>
      <c r="F1" s="77"/>
      <c r="G1" s="77"/>
    </row>
    <row r="2" spans="1:7" ht="102.75" thickBot="1" x14ac:dyDescent="0.3">
      <c r="A2" s="83"/>
      <c r="B2" s="80"/>
      <c r="C2" s="81"/>
      <c r="D2" s="27" t="s">
        <v>31</v>
      </c>
      <c r="E2" s="27" t="s">
        <v>32</v>
      </c>
      <c r="F2" s="27" t="s">
        <v>33</v>
      </c>
      <c r="G2" s="27" t="s">
        <v>34</v>
      </c>
    </row>
    <row r="3" spans="1:7" ht="15" customHeight="1" thickBot="1" x14ac:dyDescent="0.3">
      <c r="A3" s="83"/>
      <c r="B3" s="63" t="s">
        <v>7</v>
      </c>
      <c r="C3" s="24">
        <v>1</v>
      </c>
      <c r="D3" s="110">
        <v>2</v>
      </c>
      <c r="E3" s="111" t="s">
        <v>2</v>
      </c>
      <c r="F3" s="111">
        <v>5</v>
      </c>
      <c r="G3" s="111">
        <v>4</v>
      </c>
    </row>
    <row r="4" spans="1:7" ht="15.75" thickBot="1" x14ac:dyDescent="0.3">
      <c r="A4" s="83"/>
      <c r="B4" s="63"/>
      <c r="C4" s="24">
        <v>2</v>
      </c>
      <c r="D4" s="112">
        <v>2</v>
      </c>
      <c r="E4" s="113" t="s">
        <v>2</v>
      </c>
      <c r="F4" s="113">
        <v>4</v>
      </c>
      <c r="G4" s="113">
        <v>2</v>
      </c>
    </row>
    <row r="5" spans="1:7" ht="15.75" thickBot="1" x14ac:dyDescent="0.3">
      <c r="A5" s="83"/>
      <c r="B5" s="63"/>
      <c r="C5" s="24">
        <v>3</v>
      </c>
      <c r="D5" s="112">
        <v>2</v>
      </c>
      <c r="E5" s="113" t="s">
        <v>2</v>
      </c>
      <c r="F5" s="113">
        <v>5</v>
      </c>
      <c r="G5" s="113">
        <v>5</v>
      </c>
    </row>
    <row r="6" spans="1:7" x14ac:dyDescent="0.25">
      <c r="A6" s="83"/>
      <c r="B6" s="63"/>
      <c r="C6" s="115">
        <v>4</v>
      </c>
      <c r="D6" s="114">
        <v>2</v>
      </c>
      <c r="E6" s="114" t="s">
        <v>2</v>
      </c>
      <c r="F6" s="114">
        <v>5</v>
      </c>
      <c r="G6" s="114">
        <v>2</v>
      </c>
    </row>
  </sheetData>
  <mergeCells count="4">
    <mergeCell ref="D1:G1"/>
    <mergeCell ref="B1:C2"/>
    <mergeCell ref="B3:B6"/>
    <mergeCell ref="A1:A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5"/>
  <sheetViews>
    <sheetView zoomScale="70" zoomScaleNormal="70" workbookViewId="0">
      <selection activeCell="L30" sqref="L30:N30"/>
    </sheetView>
  </sheetViews>
  <sheetFormatPr defaultRowHeight="15" x14ac:dyDescent="0.25"/>
  <cols>
    <col min="1" max="2" width="10.5703125" bestFit="1" customWidth="1"/>
    <col min="3" max="4" width="12.140625" customWidth="1"/>
    <col min="8" max="8" width="19.140625" bestFit="1" customWidth="1"/>
    <col min="9" max="9" width="6.7109375" customWidth="1"/>
    <col min="13" max="13" width="52.85546875" bestFit="1" customWidth="1"/>
  </cols>
  <sheetData>
    <row r="3" spans="2:14" x14ac:dyDescent="0.25">
      <c r="B3" s="90" t="s">
        <v>35</v>
      </c>
      <c r="C3" s="91"/>
      <c r="G3" s="92" t="s">
        <v>48</v>
      </c>
      <c r="H3" s="93"/>
      <c r="I3" s="94"/>
      <c r="L3" s="84" t="s">
        <v>49</v>
      </c>
      <c r="M3" s="85"/>
      <c r="N3" s="86"/>
    </row>
    <row r="4" spans="2:14" x14ac:dyDescent="0.25">
      <c r="B4" s="28" t="s">
        <v>36</v>
      </c>
      <c r="C4" s="30">
        <f>COUNTIF('Infos Demográficas'!E3:E6,"M")</f>
        <v>4</v>
      </c>
      <c r="G4" s="32">
        <v>1</v>
      </c>
      <c r="H4" s="33" t="s">
        <v>38</v>
      </c>
      <c r="I4" s="34">
        <f>COUNTIF('Infos Demográficas'!D3:D6,"1")</f>
        <v>0</v>
      </c>
      <c r="L4" s="38">
        <v>1</v>
      </c>
      <c r="M4" s="38" t="s">
        <v>43</v>
      </c>
      <c r="N4" s="41">
        <f>COUNTIF('Infos Demográficas'!F3:F6,"1")</f>
        <v>0</v>
      </c>
    </row>
    <row r="5" spans="2:14" x14ac:dyDescent="0.25">
      <c r="B5" s="29" t="s">
        <v>37</v>
      </c>
      <c r="C5" s="31">
        <f>COUNTIF('Infos Demográficas'!E3:E6,"F")</f>
        <v>0</v>
      </c>
      <c r="G5" s="32">
        <v>2</v>
      </c>
      <c r="H5" s="33" t="s">
        <v>39</v>
      </c>
      <c r="I5" s="34">
        <f>COUNTIF('Infos Demográficas'!D3:D6,"2")</f>
        <v>4</v>
      </c>
      <c r="L5" s="39">
        <v>2</v>
      </c>
      <c r="M5" s="39" t="s">
        <v>44</v>
      </c>
      <c r="N5" s="41">
        <f>COUNTIF('Infos Demográficas'!F3:F6,"2")</f>
        <v>0</v>
      </c>
    </row>
    <row r="6" spans="2:14" x14ac:dyDescent="0.25">
      <c r="G6" s="32">
        <v>3</v>
      </c>
      <c r="H6" s="33" t="s">
        <v>40</v>
      </c>
      <c r="I6" s="34">
        <f>COUNTIF('Infos Demográficas'!D3:D6,"3")</f>
        <v>0</v>
      </c>
      <c r="L6" s="39">
        <v>3</v>
      </c>
      <c r="M6" s="39" t="s">
        <v>45</v>
      </c>
      <c r="N6" s="41">
        <f>COUNTIF('Infos Demográficas'!F3:F6,"3")</f>
        <v>0</v>
      </c>
    </row>
    <row r="7" spans="2:14" x14ac:dyDescent="0.25">
      <c r="G7" s="32">
        <v>4</v>
      </c>
      <c r="H7" s="33" t="s">
        <v>41</v>
      </c>
      <c r="I7" s="34">
        <f>COUNTIF('Infos Demográficas'!D3:D6,"4")</f>
        <v>0</v>
      </c>
      <c r="L7" s="39">
        <v>4</v>
      </c>
      <c r="M7" s="39" t="s">
        <v>46</v>
      </c>
      <c r="N7" s="41">
        <f>COUNTIF('Infos Demográficas'!F3:F6,"4")</f>
        <v>1</v>
      </c>
    </row>
    <row r="8" spans="2:14" x14ac:dyDescent="0.25">
      <c r="G8" s="35">
        <v>5</v>
      </c>
      <c r="H8" s="36" t="s">
        <v>42</v>
      </c>
      <c r="I8" s="37">
        <f>COUNTIF('Infos Demográficas'!D3:D6,"5")</f>
        <v>0</v>
      </c>
      <c r="L8" s="40">
        <v>5</v>
      </c>
      <c r="M8" s="40" t="s">
        <v>47</v>
      </c>
      <c r="N8" s="42">
        <f>COUNTIF('Infos Demográficas'!F3:F6,"5")</f>
        <v>3</v>
      </c>
    </row>
    <row r="29" spans="12:14" ht="15.75" customHeight="1" x14ac:dyDescent="0.25"/>
    <row r="30" spans="12:14" ht="15" customHeight="1" x14ac:dyDescent="0.25">
      <c r="L30" s="87" t="s">
        <v>50</v>
      </c>
      <c r="M30" s="88"/>
      <c r="N30" s="89"/>
    </row>
    <row r="31" spans="12:14" x14ac:dyDescent="0.25">
      <c r="L31" s="43">
        <v>1</v>
      </c>
      <c r="M31" s="43" t="s">
        <v>43</v>
      </c>
      <c r="N31" s="45">
        <f>COUNTIF('Infos Demográficas'!G3:G6,"1")</f>
        <v>0</v>
      </c>
    </row>
    <row r="32" spans="12:14" x14ac:dyDescent="0.25">
      <c r="L32" s="43">
        <v>2</v>
      </c>
      <c r="M32" s="43" t="s">
        <v>44</v>
      </c>
      <c r="N32" s="46">
        <f>COUNTIF('Infos Demográficas'!G3:G6,"2")</f>
        <v>2</v>
      </c>
    </row>
    <row r="33" spans="12:14" x14ac:dyDescent="0.25">
      <c r="L33" s="43">
        <v>3</v>
      </c>
      <c r="M33" s="43" t="s">
        <v>45</v>
      </c>
      <c r="N33" s="46">
        <f>COUNTIF('Infos Demográficas'!G3:G6,"3")</f>
        <v>0</v>
      </c>
    </row>
    <row r="34" spans="12:14" x14ac:dyDescent="0.25">
      <c r="L34" s="43">
        <v>4</v>
      </c>
      <c r="M34" s="43" t="s">
        <v>46</v>
      </c>
      <c r="N34" s="46">
        <f>COUNTIF('Infos Demográficas'!G3:G6,"4")</f>
        <v>1</v>
      </c>
    </row>
    <row r="35" spans="12:14" x14ac:dyDescent="0.25">
      <c r="L35" s="44">
        <v>5</v>
      </c>
      <c r="M35" s="44" t="s">
        <v>47</v>
      </c>
      <c r="N35" s="47">
        <f>COUNTIF('Infos Demográficas'!G3:G6,"5")</f>
        <v>1</v>
      </c>
    </row>
  </sheetData>
  <mergeCells count="4">
    <mergeCell ref="L3:N3"/>
    <mergeCell ref="L30:N30"/>
    <mergeCell ref="B3:C3"/>
    <mergeCell ref="G3:I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13" zoomScale="90" zoomScaleNormal="90" workbookViewId="0">
      <selection activeCell="D20" sqref="A20:XFD20"/>
    </sheetView>
  </sheetViews>
  <sheetFormatPr defaultRowHeight="12" x14ac:dyDescent="0.2"/>
  <cols>
    <col min="1" max="1" width="26.7109375" style="18" bestFit="1" customWidth="1"/>
    <col min="2" max="2" width="13.85546875" style="18" bestFit="1" customWidth="1"/>
    <col min="3" max="3" width="16.140625" style="18" bestFit="1" customWidth="1"/>
    <col min="4" max="4" width="8.5703125" style="18" bestFit="1" customWidth="1"/>
    <col min="5" max="5" width="104.140625" style="18" bestFit="1" customWidth="1"/>
    <col min="6" max="1018" width="8.7109375" style="18"/>
    <col min="1019" max="16384" width="9.140625" style="18"/>
  </cols>
  <sheetData>
    <row r="1" spans="1:5" ht="12.75" x14ac:dyDescent="0.2">
      <c r="A1" s="56" t="s">
        <v>51</v>
      </c>
      <c r="B1" s="96" t="s">
        <v>52</v>
      </c>
      <c r="C1" s="96"/>
      <c r="D1" s="56" t="s">
        <v>1</v>
      </c>
      <c r="E1" s="56" t="s">
        <v>56</v>
      </c>
    </row>
    <row r="2" spans="1:5" ht="15" customHeight="1" x14ac:dyDescent="0.2">
      <c r="A2" s="97" t="s">
        <v>53</v>
      </c>
      <c r="B2" s="95" t="s">
        <v>17</v>
      </c>
      <c r="C2" s="95"/>
      <c r="D2" s="20">
        <v>1</v>
      </c>
      <c r="E2" s="54" t="s">
        <v>58</v>
      </c>
    </row>
    <row r="3" spans="1:5" x14ac:dyDescent="0.2">
      <c r="A3" s="97"/>
      <c r="B3" s="95"/>
      <c r="C3" s="95"/>
      <c r="D3" s="19">
        <v>2</v>
      </c>
      <c r="E3" s="55" t="s">
        <v>59</v>
      </c>
    </row>
    <row r="4" spans="1:5" ht="15" customHeight="1" x14ac:dyDescent="0.2">
      <c r="A4" s="97"/>
      <c r="B4" s="95" t="s">
        <v>57</v>
      </c>
      <c r="C4" s="95"/>
      <c r="D4" s="19">
        <v>3</v>
      </c>
      <c r="E4" s="55" t="s">
        <v>60</v>
      </c>
    </row>
    <row r="5" spans="1:5" x14ac:dyDescent="0.2">
      <c r="A5" s="97"/>
      <c r="B5" s="95"/>
      <c r="C5" s="95"/>
      <c r="D5" s="19">
        <v>4</v>
      </c>
      <c r="E5" s="55" t="s">
        <v>61</v>
      </c>
    </row>
    <row r="6" spans="1:5" x14ac:dyDescent="0.2">
      <c r="A6" s="97"/>
      <c r="B6" s="95"/>
      <c r="C6" s="95"/>
      <c r="D6" s="19">
        <v>5</v>
      </c>
      <c r="E6" s="55" t="s">
        <v>62</v>
      </c>
    </row>
    <row r="7" spans="1:5" ht="15" customHeight="1" x14ac:dyDescent="0.2">
      <c r="A7" s="97"/>
      <c r="B7" s="95" t="s">
        <v>19</v>
      </c>
      <c r="C7" s="95"/>
      <c r="D7" s="19">
        <v>6</v>
      </c>
      <c r="E7" s="55" t="s">
        <v>63</v>
      </c>
    </row>
    <row r="8" spans="1:5" x14ac:dyDescent="0.2">
      <c r="A8" s="97"/>
      <c r="B8" s="95"/>
      <c r="C8" s="95"/>
      <c r="D8" s="19">
        <v>7</v>
      </c>
      <c r="E8" s="55" t="s">
        <v>64</v>
      </c>
    </row>
    <row r="9" spans="1:5" ht="15" customHeight="1" x14ac:dyDescent="0.2">
      <c r="A9" s="97"/>
      <c r="B9" s="97" t="s">
        <v>20</v>
      </c>
      <c r="C9" s="97"/>
      <c r="D9" s="19">
        <v>8</v>
      </c>
      <c r="E9" s="55" t="s">
        <v>65</v>
      </c>
    </row>
    <row r="10" spans="1:5" x14ac:dyDescent="0.2">
      <c r="A10" s="97"/>
      <c r="B10" s="98"/>
      <c r="C10" s="98"/>
      <c r="D10" s="19">
        <v>9</v>
      </c>
      <c r="E10" s="55" t="s">
        <v>66</v>
      </c>
    </row>
    <row r="11" spans="1:5" ht="15" customHeight="1" x14ac:dyDescent="0.2">
      <c r="A11" s="95" t="s">
        <v>54</v>
      </c>
      <c r="B11" s="95" t="s">
        <v>10</v>
      </c>
      <c r="C11" s="95"/>
      <c r="D11" s="20">
        <v>10</v>
      </c>
      <c r="E11" s="55" t="s">
        <v>67</v>
      </c>
    </row>
    <row r="12" spans="1:5" x14ac:dyDescent="0.2">
      <c r="A12" s="95"/>
      <c r="B12" s="95" t="s">
        <v>11</v>
      </c>
      <c r="C12" s="95"/>
      <c r="D12" s="19">
        <v>11</v>
      </c>
      <c r="E12" s="55" t="s">
        <v>68</v>
      </c>
    </row>
    <row r="13" spans="1:5" x14ac:dyDescent="0.2">
      <c r="A13" s="95"/>
      <c r="B13" s="95"/>
      <c r="C13" s="95"/>
      <c r="D13" s="19">
        <v>12</v>
      </c>
      <c r="E13" s="55" t="s">
        <v>69</v>
      </c>
    </row>
    <row r="14" spans="1:5" x14ac:dyDescent="0.2">
      <c r="A14" s="95"/>
      <c r="B14" s="95"/>
      <c r="C14" s="95"/>
      <c r="D14" s="19">
        <v>13</v>
      </c>
      <c r="E14" s="55" t="s">
        <v>70</v>
      </c>
    </row>
    <row r="15" spans="1:5" x14ac:dyDescent="0.2">
      <c r="A15" s="95"/>
      <c r="B15" s="95" t="s">
        <v>12</v>
      </c>
      <c r="C15" s="95"/>
      <c r="D15" s="19">
        <v>14</v>
      </c>
      <c r="E15" s="55" t="s">
        <v>71</v>
      </c>
    </row>
    <row r="16" spans="1:5" x14ac:dyDescent="0.2">
      <c r="A16" s="95"/>
      <c r="B16" s="95"/>
      <c r="C16" s="95"/>
      <c r="D16" s="19">
        <v>15</v>
      </c>
      <c r="E16" s="55" t="s">
        <v>72</v>
      </c>
    </row>
    <row r="17" spans="1:5" x14ac:dyDescent="0.2">
      <c r="A17" s="95"/>
      <c r="B17" s="95"/>
      <c r="C17" s="95"/>
      <c r="D17" s="19">
        <v>16</v>
      </c>
      <c r="E17" s="55" t="s">
        <v>73</v>
      </c>
    </row>
    <row r="18" spans="1:5" x14ac:dyDescent="0.2">
      <c r="A18" s="95"/>
      <c r="B18" s="95"/>
      <c r="C18" s="95"/>
      <c r="D18" s="19">
        <v>17</v>
      </c>
      <c r="E18" s="55" t="s">
        <v>74</v>
      </c>
    </row>
    <row r="19" spans="1:5" x14ac:dyDescent="0.2">
      <c r="A19" s="95"/>
      <c r="B19" s="95" t="s">
        <v>13</v>
      </c>
      <c r="C19" s="95"/>
      <c r="D19" s="19">
        <v>18</v>
      </c>
      <c r="E19" s="55" t="s">
        <v>75</v>
      </c>
    </row>
    <row r="20" spans="1:5" x14ac:dyDescent="0.2">
      <c r="A20" s="95"/>
      <c r="B20" s="95"/>
      <c r="C20" s="95"/>
      <c r="D20" s="19">
        <v>19</v>
      </c>
      <c r="E20" s="55" t="s">
        <v>76</v>
      </c>
    </row>
    <row r="21" spans="1:5" x14ac:dyDescent="0.2">
      <c r="A21" s="95"/>
      <c r="B21" s="95"/>
      <c r="C21" s="95"/>
      <c r="D21" s="19">
        <v>20</v>
      </c>
      <c r="E21" s="55" t="s">
        <v>77</v>
      </c>
    </row>
    <row r="22" spans="1:5" x14ac:dyDescent="0.2">
      <c r="A22" s="95"/>
      <c r="B22" s="95" t="s">
        <v>14</v>
      </c>
      <c r="C22" s="95"/>
      <c r="D22" s="19">
        <v>21</v>
      </c>
      <c r="E22" s="55" t="s">
        <v>78</v>
      </c>
    </row>
    <row r="23" spans="1:5" x14ac:dyDescent="0.2">
      <c r="A23" s="95"/>
      <c r="B23" s="95"/>
      <c r="C23" s="95"/>
      <c r="D23" s="19">
        <v>22</v>
      </c>
      <c r="E23" s="55" t="s">
        <v>79</v>
      </c>
    </row>
    <row r="24" spans="1:5" x14ac:dyDescent="0.2">
      <c r="A24" s="95"/>
      <c r="B24" s="95" t="s">
        <v>15</v>
      </c>
      <c r="C24" s="95"/>
      <c r="D24" s="19">
        <v>23</v>
      </c>
      <c r="E24" s="55" t="s">
        <v>80</v>
      </c>
    </row>
    <row r="25" spans="1:5" x14ac:dyDescent="0.2">
      <c r="A25" s="95"/>
      <c r="B25" s="95"/>
      <c r="C25" s="95"/>
      <c r="D25" s="19">
        <v>24</v>
      </c>
      <c r="E25" s="55" t="s">
        <v>81</v>
      </c>
    </row>
    <row r="26" spans="1:5" x14ac:dyDescent="0.2">
      <c r="A26" s="95"/>
      <c r="B26" s="95"/>
      <c r="C26" s="95"/>
      <c r="D26" s="19">
        <v>25</v>
      </c>
      <c r="E26" s="55" t="s">
        <v>82</v>
      </c>
    </row>
    <row r="27" spans="1:5" x14ac:dyDescent="0.2">
      <c r="A27" s="95"/>
      <c r="B27" s="95" t="s">
        <v>16</v>
      </c>
      <c r="C27" s="95"/>
      <c r="D27" s="19">
        <v>26</v>
      </c>
      <c r="E27" s="55" t="s">
        <v>83</v>
      </c>
    </row>
    <row r="28" spans="1:5" x14ac:dyDescent="0.2">
      <c r="A28" s="95"/>
      <c r="B28" s="95"/>
      <c r="C28" s="95"/>
      <c r="D28" s="19">
        <v>27</v>
      </c>
      <c r="E28" s="55" t="s">
        <v>84</v>
      </c>
    </row>
    <row r="29" spans="1:5" x14ac:dyDescent="0.2">
      <c r="A29" s="95"/>
      <c r="B29" s="95"/>
      <c r="C29" s="95"/>
      <c r="D29" s="19">
        <v>28</v>
      </c>
      <c r="E29" s="55" t="s">
        <v>85</v>
      </c>
    </row>
    <row r="30" spans="1:5" ht="12.75" thickBot="1" x14ac:dyDescent="0.25">
      <c r="A30" s="95"/>
      <c r="B30" s="95"/>
      <c r="C30" s="95"/>
      <c r="D30" s="19">
        <v>29</v>
      </c>
      <c r="E30" s="21" t="s">
        <v>86</v>
      </c>
    </row>
    <row r="31" spans="1:5" ht="12.75" thickBot="1" x14ac:dyDescent="0.25">
      <c r="A31" s="95"/>
      <c r="B31" s="95" t="s">
        <v>55</v>
      </c>
      <c r="C31" s="95"/>
      <c r="D31" s="19">
        <v>30</v>
      </c>
      <c r="E31" s="104" t="s">
        <v>87</v>
      </c>
    </row>
    <row r="32" spans="1:5" ht="12.75" thickBot="1" x14ac:dyDescent="0.25">
      <c r="A32" s="95"/>
      <c r="B32" s="95"/>
      <c r="C32" s="95"/>
      <c r="D32" s="19">
        <v>31</v>
      </c>
      <c r="E32" s="105" t="s">
        <v>88</v>
      </c>
    </row>
    <row r="33" spans="1:5" ht="12.75" thickBot="1" x14ac:dyDescent="0.25">
      <c r="A33" s="95"/>
      <c r="B33" s="95"/>
      <c r="C33" s="95"/>
      <c r="D33" s="19">
        <v>32</v>
      </c>
      <c r="E33" s="106" t="s">
        <v>89</v>
      </c>
    </row>
    <row r="34" spans="1:5" ht="12.75" thickBot="1" x14ac:dyDescent="0.25">
      <c r="A34" s="95"/>
      <c r="B34" s="95"/>
      <c r="C34" s="95"/>
      <c r="D34" s="130">
        <v>33</v>
      </c>
      <c r="E34" s="107" t="s">
        <v>90</v>
      </c>
    </row>
    <row r="35" spans="1:5" x14ac:dyDescent="0.2">
      <c r="C35" s="15"/>
      <c r="D35" s="15"/>
    </row>
    <row r="36" spans="1:5" x14ac:dyDescent="0.2">
      <c r="C36" s="15"/>
      <c r="D36" s="15"/>
      <c r="E36" s="16"/>
    </row>
    <row r="37" spans="1:5" x14ac:dyDescent="0.2">
      <c r="C37" s="15"/>
      <c r="D37" s="15"/>
      <c r="E37" s="16"/>
    </row>
    <row r="38" spans="1:5" x14ac:dyDescent="0.2">
      <c r="C38" s="15"/>
      <c r="D38" s="15"/>
      <c r="E38" s="16"/>
    </row>
    <row r="39" spans="1:5" x14ac:dyDescent="0.2">
      <c r="C39" s="15"/>
      <c r="D39" s="15"/>
      <c r="E39" s="16"/>
    </row>
    <row r="40" spans="1:5" x14ac:dyDescent="0.2">
      <c r="C40" s="15"/>
      <c r="D40" s="15"/>
      <c r="E40" s="16"/>
    </row>
    <row r="41" spans="1:5" x14ac:dyDescent="0.2">
      <c r="C41" s="15"/>
      <c r="D41" s="15"/>
      <c r="E41" s="16"/>
    </row>
    <row r="42" spans="1:5" x14ac:dyDescent="0.2">
      <c r="C42" s="15"/>
      <c r="D42" s="15"/>
      <c r="E42" s="108"/>
    </row>
    <row r="45" spans="1:5" x14ac:dyDescent="0.2">
      <c r="C45" s="15"/>
      <c r="D45" s="15"/>
      <c r="E45" s="16"/>
    </row>
    <row r="46" spans="1:5" x14ac:dyDescent="0.2">
      <c r="C46" s="15"/>
      <c r="D46" s="15"/>
      <c r="E46" s="16"/>
    </row>
    <row r="47" spans="1:5" x14ac:dyDescent="0.2">
      <c r="C47" s="15"/>
      <c r="D47" s="15"/>
      <c r="E47" s="16"/>
    </row>
    <row r="48" spans="1:5" x14ac:dyDescent="0.2">
      <c r="C48" s="15"/>
      <c r="D48" s="15"/>
      <c r="E48" s="16"/>
    </row>
    <row r="49" spans="3:5" x14ac:dyDescent="0.2">
      <c r="C49" s="15"/>
      <c r="D49" s="15"/>
      <c r="E49" s="16"/>
    </row>
    <row r="50" spans="3:5" x14ac:dyDescent="0.2">
      <c r="C50" s="15"/>
      <c r="D50" s="15"/>
      <c r="E50" s="16"/>
    </row>
    <row r="51" spans="3:5" x14ac:dyDescent="0.2">
      <c r="C51" s="15"/>
      <c r="D51" s="15"/>
      <c r="E51" s="16"/>
    </row>
    <row r="52" spans="3:5" x14ac:dyDescent="0.2">
      <c r="C52" s="15"/>
      <c r="D52" s="15"/>
      <c r="E52" s="16"/>
    </row>
    <row r="53" spans="3:5" x14ac:dyDescent="0.2">
      <c r="C53" s="15"/>
      <c r="D53" s="15"/>
      <c r="E53" s="16"/>
    </row>
    <row r="54" spans="3:5" x14ac:dyDescent="0.2">
      <c r="C54" s="15"/>
      <c r="D54" s="15"/>
      <c r="E54" s="16"/>
    </row>
    <row r="55" spans="3:5" x14ac:dyDescent="0.2">
      <c r="C55" s="15"/>
      <c r="D55" s="15"/>
      <c r="E55" s="16"/>
    </row>
    <row r="56" spans="3:5" x14ac:dyDescent="0.2">
      <c r="C56" s="15"/>
      <c r="D56" s="15"/>
      <c r="E56" s="16"/>
    </row>
    <row r="57" spans="3:5" x14ac:dyDescent="0.2">
      <c r="C57" s="15"/>
      <c r="D57" s="15"/>
      <c r="E57" s="16"/>
    </row>
    <row r="58" spans="3:5" x14ac:dyDescent="0.2">
      <c r="C58" s="15"/>
      <c r="D58" s="15"/>
      <c r="E58" s="16"/>
    </row>
    <row r="59" spans="3:5" x14ac:dyDescent="0.2">
      <c r="C59" s="15"/>
      <c r="D59" s="15"/>
      <c r="E59" s="16"/>
    </row>
    <row r="60" spans="3:5" x14ac:dyDescent="0.2">
      <c r="C60" s="15"/>
      <c r="D60" s="15"/>
      <c r="E60" s="16"/>
    </row>
  </sheetData>
  <mergeCells count="15">
    <mergeCell ref="A11:A34"/>
    <mergeCell ref="B31:C34"/>
    <mergeCell ref="B1:C1"/>
    <mergeCell ref="B2:C3"/>
    <mergeCell ref="B9:C10"/>
    <mergeCell ref="B7:C8"/>
    <mergeCell ref="B4:C6"/>
    <mergeCell ref="A2:A10"/>
    <mergeCell ref="B11:C11"/>
    <mergeCell ref="B12:C14"/>
    <mergeCell ref="B15:C18"/>
    <mergeCell ref="B19:C21"/>
    <mergeCell ref="B22:C23"/>
    <mergeCell ref="B24:C26"/>
    <mergeCell ref="B27:C30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12" sqref="G12"/>
    </sheetView>
  </sheetViews>
  <sheetFormatPr defaultRowHeight="15" x14ac:dyDescent="0.25"/>
  <sheetData>
    <row r="1" spans="1:9" ht="18" x14ac:dyDescent="0.25">
      <c r="A1" s="99" t="s">
        <v>26</v>
      </c>
      <c r="B1" s="99"/>
      <c r="C1" s="99"/>
      <c r="D1" s="99"/>
      <c r="E1" s="99"/>
      <c r="F1" s="99"/>
      <c r="G1" s="99"/>
      <c r="H1" s="99"/>
      <c r="I1" s="99"/>
    </row>
    <row r="2" spans="1:9" ht="31.5" customHeight="1" x14ac:dyDescent="0.25">
      <c r="A2" s="24">
        <v>1</v>
      </c>
      <c r="B2" s="119" t="s">
        <v>91</v>
      </c>
      <c r="C2" s="119"/>
      <c r="D2" s="119"/>
      <c r="E2" s="119"/>
      <c r="F2" s="119"/>
      <c r="G2" s="119"/>
      <c r="H2" s="119"/>
      <c r="I2" s="120"/>
    </row>
    <row r="3" spans="1:9" ht="30.75" customHeight="1" x14ac:dyDescent="0.25">
      <c r="A3" s="24">
        <v>2</v>
      </c>
      <c r="B3" s="123" t="s">
        <v>94</v>
      </c>
      <c r="C3" s="123"/>
      <c r="D3" s="123"/>
      <c r="E3" s="123"/>
      <c r="F3" s="123"/>
      <c r="G3" s="123"/>
      <c r="H3" s="123"/>
      <c r="I3" s="124"/>
    </row>
    <row r="4" spans="1:9" ht="29.25" customHeight="1" x14ac:dyDescent="0.25">
      <c r="A4" s="24">
        <v>3</v>
      </c>
      <c r="B4" s="123" t="s">
        <v>97</v>
      </c>
      <c r="C4" s="123"/>
      <c r="D4" s="123"/>
      <c r="E4" s="123"/>
      <c r="F4" s="123"/>
      <c r="G4" s="123"/>
      <c r="H4" s="123"/>
      <c r="I4" s="124"/>
    </row>
    <row r="5" spans="1:9" ht="30" customHeight="1" x14ac:dyDescent="0.25">
      <c r="A5" s="125">
        <v>4</v>
      </c>
      <c r="B5" s="128" t="s">
        <v>100</v>
      </c>
      <c r="C5" s="128"/>
      <c r="D5" s="128"/>
      <c r="E5" s="128"/>
      <c r="F5" s="128"/>
      <c r="G5" s="128"/>
      <c r="H5" s="128"/>
      <c r="I5" s="129"/>
    </row>
  </sheetData>
  <mergeCells count="5">
    <mergeCell ref="A1:I1"/>
    <mergeCell ref="B2:I2"/>
    <mergeCell ref="B3:I3"/>
    <mergeCell ref="B4:I4"/>
    <mergeCell ref="B5:I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B3" sqref="B3:I3"/>
    </sheetView>
  </sheetViews>
  <sheetFormatPr defaultRowHeight="15" x14ac:dyDescent="0.25"/>
  <sheetData>
    <row r="1" spans="1:9" ht="18" x14ac:dyDescent="0.25">
      <c r="A1" s="99" t="s">
        <v>27</v>
      </c>
      <c r="B1" s="99"/>
      <c r="C1" s="99"/>
      <c r="D1" s="99"/>
      <c r="E1" s="99"/>
      <c r="F1" s="99"/>
      <c r="G1" s="99"/>
      <c r="H1" s="99"/>
      <c r="I1" s="99"/>
    </row>
    <row r="2" spans="1:9" ht="29.25" customHeight="1" x14ac:dyDescent="0.25">
      <c r="A2" s="24">
        <v>1</v>
      </c>
      <c r="B2" s="119" t="s">
        <v>92</v>
      </c>
      <c r="C2" s="119"/>
      <c r="D2" s="119"/>
      <c r="E2" s="119"/>
      <c r="F2" s="119"/>
      <c r="G2" s="119"/>
      <c r="H2" s="119"/>
      <c r="I2" s="120"/>
    </row>
    <row r="3" spans="1:9" x14ac:dyDescent="0.25">
      <c r="A3" s="24">
        <v>2</v>
      </c>
      <c r="B3" s="121" t="s">
        <v>95</v>
      </c>
      <c r="C3" s="121"/>
      <c r="D3" s="121"/>
      <c r="E3" s="121"/>
      <c r="F3" s="121"/>
      <c r="G3" s="121"/>
      <c r="H3" s="121"/>
      <c r="I3" s="122"/>
    </row>
    <row r="4" spans="1:9" ht="30.75" customHeight="1" x14ac:dyDescent="0.25">
      <c r="A4" s="24">
        <v>3</v>
      </c>
      <c r="B4" s="123" t="s">
        <v>98</v>
      </c>
      <c r="C4" s="123"/>
      <c r="D4" s="123"/>
      <c r="E4" s="123"/>
      <c r="F4" s="123"/>
      <c r="G4" s="123"/>
      <c r="H4" s="123"/>
      <c r="I4" s="124"/>
    </row>
    <row r="5" spans="1:9" x14ac:dyDescent="0.25">
      <c r="A5" s="24">
        <v>4</v>
      </c>
      <c r="B5" s="126" t="s">
        <v>101</v>
      </c>
      <c r="C5" s="126"/>
      <c r="D5" s="126"/>
      <c r="E5" s="126"/>
      <c r="F5" s="126"/>
      <c r="G5" s="126"/>
      <c r="H5" s="126"/>
      <c r="I5" s="127"/>
    </row>
  </sheetData>
  <mergeCells count="5">
    <mergeCell ref="A1:I1"/>
    <mergeCell ref="B2:I2"/>
    <mergeCell ref="B3:I3"/>
    <mergeCell ref="B4:I4"/>
    <mergeCell ref="B5:I5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12" sqref="I12"/>
    </sheetView>
  </sheetViews>
  <sheetFormatPr defaultRowHeight="15" x14ac:dyDescent="0.25"/>
  <sheetData>
    <row r="1" spans="1:9" ht="18" x14ac:dyDescent="0.25">
      <c r="A1" s="99" t="s">
        <v>28</v>
      </c>
      <c r="B1" s="99"/>
      <c r="C1" s="99"/>
      <c r="D1" s="99"/>
      <c r="E1" s="99"/>
      <c r="F1" s="99"/>
      <c r="G1" s="99"/>
      <c r="H1" s="99"/>
      <c r="I1" s="99"/>
    </row>
    <row r="2" spans="1:9" ht="29.25" customHeight="1" x14ac:dyDescent="0.25">
      <c r="A2" s="24">
        <v>1</v>
      </c>
      <c r="B2" s="119" t="s">
        <v>93</v>
      </c>
      <c r="C2" s="119"/>
      <c r="D2" s="119"/>
      <c r="E2" s="119"/>
      <c r="F2" s="119"/>
      <c r="G2" s="119"/>
      <c r="H2" s="119"/>
      <c r="I2" s="120"/>
    </row>
    <row r="3" spans="1:9" x14ac:dyDescent="0.25">
      <c r="A3" s="24">
        <v>2</v>
      </c>
      <c r="B3" s="121" t="s">
        <v>96</v>
      </c>
      <c r="C3" s="121"/>
      <c r="D3" s="121"/>
      <c r="E3" s="121"/>
      <c r="F3" s="121"/>
      <c r="G3" s="121"/>
      <c r="H3" s="121"/>
      <c r="I3" s="122"/>
    </row>
    <row r="4" spans="1:9" x14ac:dyDescent="0.25">
      <c r="A4" s="24">
        <v>3</v>
      </c>
      <c r="B4" s="121" t="s">
        <v>99</v>
      </c>
      <c r="C4" s="121"/>
      <c r="D4" s="121"/>
      <c r="E4" s="121"/>
      <c r="F4" s="121"/>
      <c r="G4" s="121"/>
      <c r="H4" s="121"/>
      <c r="I4" s="122"/>
    </row>
    <row r="5" spans="1:9" x14ac:dyDescent="0.25">
      <c r="A5" s="24">
        <v>4</v>
      </c>
      <c r="B5" s="126"/>
      <c r="C5" s="126"/>
      <c r="D5" s="126"/>
      <c r="E5" s="126"/>
      <c r="F5" s="126"/>
      <c r="G5" s="126"/>
      <c r="H5" s="126"/>
      <c r="I5" s="127"/>
    </row>
  </sheetData>
  <mergeCells count="5">
    <mergeCell ref="A1:I1"/>
    <mergeCell ref="B2:I2"/>
    <mergeCell ref="B3:I3"/>
    <mergeCell ref="B4:I4"/>
    <mergeCell ref="B5:I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4588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</vt:lpstr>
      <vt:lpstr>Gráficos</vt:lpstr>
      <vt:lpstr>Infos Demográficas</vt:lpstr>
      <vt:lpstr>Gráicos Infos Demográficas</vt:lpstr>
      <vt:lpstr>Itens</vt:lpstr>
      <vt:lpstr>Pontos fortes</vt:lpstr>
      <vt:lpstr>Pontos fracos</vt:lpstr>
      <vt:lpstr>Comentários adicionais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Rsavi</dc:creator>
  <cp:lastModifiedBy>Cintia</cp:lastModifiedBy>
  <cp:revision>7</cp:revision>
  <cp:lastPrinted>2019-05-05T16:29:35Z</cp:lastPrinted>
  <dcterms:created xsi:type="dcterms:W3CDTF">2011-04-19T23:56:45Z</dcterms:created>
  <dcterms:modified xsi:type="dcterms:W3CDTF">2019-05-05T21:22:01Z</dcterms:modified>
  <dc:language>pt-BR</dc:language>
</cp:coreProperties>
</file>