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sa618393\Downloads\"/>
    </mc:Choice>
  </mc:AlternateContent>
  <xr:revisionPtr revIDLastSave="0" documentId="13_ncr:1_{97FC4A5D-0442-4D18-9D9A-9024C7E0D201}" xr6:coauthVersionLast="47" xr6:coauthVersionMax="47" xr10:uidLastSave="{00000000-0000-0000-0000-000000000000}"/>
  <bookViews>
    <workbookView xWindow="-110" yWindow="-110" windowWidth="19420" windowHeight="10300" xr2:uid="{6BF262D9-5DC4-4109-8591-78819BBAFC15}"/>
  </bookViews>
  <sheets>
    <sheet name="PRATICA" sheetId="1" r:id="rId1"/>
  </sheets>
  <externalReferences>
    <externalReference r:id="rId2"/>
  </externalReferences>
  <definedNames>
    <definedName name="ALTO_RISCO">[1]PROJETO_1!$L$15:$N$15</definedName>
    <definedName name="BAIXO_RISCO">[1]PROJETO_1!$L$14:$N$14</definedName>
    <definedName name="PATRIMONIO_ACUMULADO">[1]PROJETO_1!#REF!</definedName>
    <definedName name="PEDIDOS">[1]PRATICA_6!$J$3:$T$102</definedName>
    <definedName name="PERFIL">[1]PROJETO_1!$D$4</definedName>
    <definedName name="PERIODO_INVESTIMENTO">[1]PROJETO_1!$F$8</definedName>
    <definedName name="RENDA">[1]PROJETO_1!$D$3</definedName>
    <definedName name="RENDIMENTO_CARTEIRA">[1]PROJETO_1!$F$9</definedName>
    <definedName name="VALOR_INVESTIDO">[1]PROJETO_1!$F$7</definedName>
    <definedName name="VARIACAO_RENDIMENTO">[1]PROJETO_1!$F$10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3" i="1" l="1"/>
  <c r="O8" i="1"/>
  <c r="O7" i="1"/>
  <c r="O6" i="1"/>
  <c r="L7" i="1"/>
  <c r="L6" i="1"/>
  <c r="H7" i="1" a="1"/>
  <c r="H7" i="1" s="1"/>
  <c r="H8" i="1" a="1"/>
  <c r="H8" i="1" s="1"/>
  <c r="H9" i="1" a="1"/>
  <c r="H9" i="1" s="1"/>
  <c r="H10" i="1" a="1"/>
  <c r="H10" i="1" s="1"/>
  <c r="H11" i="1" a="1"/>
  <c r="H11" i="1" s="1"/>
  <c r="H12" i="1" a="1"/>
  <c r="H12" i="1" s="1"/>
  <c r="H13" i="1" a="1"/>
  <c r="H13" i="1" s="1"/>
  <c r="H14" i="1" a="1"/>
  <c r="H14" i="1" s="1"/>
  <c r="H15" i="1" a="1"/>
  <c r="H15" i="1" s="1"/>
  <c r="H16" i="1" a="1"/>
  <c r="H16" i="1" s="1"/>
  <c r="H17" i="1" a="1"/>
  <c r="H17" i="1" s="1"/>
  <c r="H18" i="1" a="1"/>
  <c r="H18" i="1" s="1"/>
  <c r="H19" i="1" a="1"/>
  <c r="H19" i="1" s="1"/>
  <c r="H20" i="1" a="1"/>
  <c r="H20" i="1" s="1"/>
  <c r="H21" i="1" a="1"/>
  <c r="H21" i="1" s="1"/>
  <c r="H22" i="1" a="1"/>
  <c r="H22" i="1" s="1"/>
  <c r="H23" i="1" a="1"/>
  <c r="H23" i="1" s="1"/>
  <c r="H6" i="1" a="1"/>
  <c r="H6" i="1" s="1"/>
  <c r="B23" i="1"/>
  <c r="B22" i="1"/>
  <c r="B21" i="1"/>
  <c r="B20" i="1"/>
  <c r="B19" i="1"/>
  <c r="B18" i="1"/>
  <c r="B17" i="1"/>
  <c r="B16" i="1"/>
  <c r="B15" i="1"/>
  <c r="B14" i="1"/>
  <c r="B13" i="1"/>
  <c r="B12" i="1"/>
  <c r="B11" i="1"/>
  <c r="B10" i="1"/>
  <c r="B9" i="1"/>
  <c r="B8" i="1"/>
  <c r="B7" i="1"/>
  <c r="B6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<sst xmlns="http://schemas.openxmlformats.org/spreadsheetml/2006/main" count="69" uniqueCount="35">
  <si>
    <t>Bootcamp - Excel com Inteligência Artificial</t>
  </si>
  <si>
    <t>Módulo</t>
  </si>
  <si>
    <t>Status</t>
  </si>
  <si>
    <t>Data</t>
  </si>
  <si>
    <t>Prioridade</t>
  </si>
  <si>
    <t>Progresso</t>
  </si>
  <si>
    <t>Acompanhamento</t>
  </si>
  <si>
    <t>Introdução ao Excel 365</t>
  </si>
  <si>
    <t>Dominando Tabelas com Excel</t>
  </si>
  <si>
    <t>Feito</t>
  </si>
  <si>
    <t xml:space="preserve">Como Criar e Trabalhar com Tabelas </t>
  </si>
  <si>
    <t>Total</t>
  </si>
  <si>
    <t>Em Andamento</t>
  </si>
  <si>
    <t xml:space="preserve">Como Trabalhar com Tabelas Dinâmicas </t>
  </si>
  <si>
    <t>Aguardando</t>
  </si>
  <si>
    <t xml:space="preserve">Formatações Condicionais e Validações de Dados </t>
  </si>
  <si>
    <t>Criando uma Ferramenta de Controle de Investimentos</t>
  </si>
  <si>
    <t>Crie um Portfólio Vencedor</t>
  </si>
  <si>
    <t>Fórmulas Mtématicas</t>
  </si>
  <si>
    <t>Trabalhando com Fórmulas no Excel</t>
  </si>
  <si>
    <t>Fórmulas de Busca e Texto</t>
  </si>
  <si>
    <t>Fórmulas de Data e Hora</t>
  </si>
  <si>
    <t>Criando um Organizador de Declaração de Imposto de Renda</t>
  </si>
  <si>
    <t>Aperfeiçoe sua Lógica e Pensamento Computacional</t>
  </si>
  <si>
    <t>Introdução a Dashbords</t>
  </si>
  <si>
    <t>Criando Dashboards com Excel</t>
  </si>
  <si>
    <t>Trabalhando com o Copilot</t>
  </si>
  <si>
    <t>Utilizando o Copilot para Escrever Consultas SQL</t>
  </si>
  <si>
    <t>Criando um Processo de ETL</t>
  </si>
  <si>
    <t>Analisando Bases de Dados</t>
  </si>
  <si>
    <t>Criando um Dashboard de Vendas do Xbox</t>
  </si>
  <si>
    <t>Funções e Fórmulas</t>
  </si>
  <si>
    <t>Prazo</t>
  </si>
  <si>
    <t>Controle</t>
  </si>
  <si>
    <t>Aulas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</si>
</sst>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=0]&quot;&quot;;General"/>
  </numFmts>
  <fonts count="1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0"/>
      <name val="Arial"/>
      <family val="2"/>
    </font>
    <font>
      <b/>
      <sz val="16"/>
      <color theme="1"/>
      <name val="Arial"/>
      <family val="2"/>
    </font>
    <font>
      <sz val="11"/>
      <color theme="1"/>
      <name val="Arial"/>
      <family val="2"/>
    </font>
    <font>
      <sz val="14"/>
      <color theme="1"/>
      <name val="Arial"/>
      <family val="2"/>
    </font>
    <font>
      <sz val="14"/>
      <color theme="0" tint="-0.14999847407452621"/>
      <name val="Arial"/>
      <family val="2"/>
    </font>
    <font>
      <sz val="11"/>
      <color theme="0" tint="-0.14999847407452621"/>
      <name val="Calibri"/>
      <family val="2"/>
      <scheme val="minor"/>
    </font>
    <font>
      <sz val="12"/>
      <color theme="1"/>
      <name val="Arial"/>
      <family val="2"/>
    </font>
    <font>
      <sz val="12"/>
      <color theme="0" tint="-0.14999847407452621"/>
      <name val="Arial"/>
      <family val="2"/>
    </font>
    <font>
      <sz val="14"/>
      <color theme="1"/>
      <name val="Arial Rounded MT Bold"/>
      <family val="2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6" tint="0.79998168889431442"/>
        <bgColor indexed="64"/>
      </patternFill>
    </fill>
  </fills>
  <borders count="9">
    <border>
      <left/>
      <right/>
      <top/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theme="0"/>
      </right>
      <top style="thick">
        <color indexed="64"/>
      </top>
      <bottom style="thick">
        <color theme="0"/>
      </bottom>
      <diagonal/>
    </border>
    <border>
      <left style="thick">
        <color theme="0"/>
      </left>
      <right style="thick">
        <color theme="0"/>
      </right>
      <top style="thick">
        <color indexed="64"/>
      </top>
      <bottom style="thick">
        <color theme="0"/>
      </bottom>
      <diagonal/>
    </border>
    <border>
      <left/>
      <right style="thick">
        <color theme="0"/>
      </right>
      <top style="thick">
        <color theme="0"/>
      </top>
      <bottom style="thick">
        <color theme="0"/>
      </bottom>
      <diagonal/>
    </border>
    <border>
      <left style="thick">
        <color theme="0"/>
      </left>
      <right style="thick">
        <color theme="0"/>
      </right>
      <top style="thick">
        <color theme="0"/>
      </top>
      <bottom style="thick">
        <color theme="0"/>
      </bottom>
      <diagonal/>
    </border>
    <border>
      <left/>
      <right style="thick">
        <color theme="0"/>
      </right>
      <top style="thick">
        <color theme="0"/>
      </top>
      <bottom style="thick">
        <color theme="1"/>
      </bottom>
      <diagonal/>
    </border>
    <border>
      <left style="thick">
        <color theme="0"/>
      </left>
      <right style="thick">
        <color theme="0"/>
      </right>
      <top style="thick">
        <color theme="0"/>
      </top>
      <bottom style="thick">
        <color theme="1"/>
      </bottom>
      <diagonal/>
    </border>
    <border>
      <left/>
      <right/>
      <top style="thick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3" fillId="2" borderId="1" xfId="0" applyFont="1" applyFill="1" applyBorder="1" applyAlignment="1">
      <alignment horizontal="centerContinuous" vertical="center"/>
    </xf>
    <xf numFmtId="0" fontId="1" fillId="2" borderId="1" xfId="0" applyFont="1" applyFill="1" applyBorder="1" applyAlignment="1">
      <alignment horizontal="centerContinuous" vertical="center"/>
    </xf>
    <xf numFmtId="0" fontId="4" fillId="0" borderId="0" xfId="0" applyFont="1" applyAlignment="1">
      <alignment horizontal="centerContinuous"/>
    </xf>
    <xf numFmtId="0" fontId="2" fillId="0" borderId="0" xfId="0" applyFont="1" applyAlignment="1">
      <alignment horizontal="centerContinuous"/>
    </xf>
    <xf numFmtId="0" fontId="5" fillId="0" borderId="1" xfId="0" applyFont="1" applyBorder="1"/>
    <xf numFmtId="0" fontId="6" fillId="0" borderId="1" xfId="0" applyFont="1" applyBorder="1" applyAlignment="1">
      <alignment horizontal="center" vertical="center"/>
    </xf>
    <xf numFmtId="0" fontId="7" fillId="0" borderId="0" xfId="0" applyFont="1"/>
    <xf numFmtId="0" fontId="8" fillId="0" borderId="0" xfId="0" applyFont="1"/>
    <xf numFmtId="0" fontId="9" fillId="3" borderId="2" xfId="0" applyFont="1" applyFill="1" applyBorder="1" applyAlignment="1">
      <alignment horizontal="center" vertical="center"/>
    </xf>
    <xf numFmtId="0" fontId="9" fillId="4" borderId="3" xfId="0" applyFont="1" applyFill="1" applyBorder="1" applyAlignment="1">
      <alignment horizontal="center" vertical="center"/>
    </xf>
    <xf numFmtId="14" fontId="9" fillId="4" borderId="3" xfId="0" applyNumberFormat="1" applyFont="1" applyFill="1" applyBorder="1" applyAlignment="1">
      <alignment horizontal="center" vertical="center"/>
    </xf>
    <xf numFmtId="0" fontId="10" fillId="0" borderId="0" xfId="0" applyFont="1"/>
    <xf numFmtId="0" fontId="9" fillId="3" borderId="4" xfId="0" applyFont="1" applyFill="1" applyBorder="1" applyAlignment="1">
      <alignment horizontal="center" vertical="center"/>
    </xf>
    <xf numFmtId="0" fontId="9" fillId="4" borderId="5" xfId="0" applyFont="1" applyFill="1" applyBorder="1" applyAlignment="1">
      <alignment horizontal="center" vertical="center"/>
    </xf>
    <xf numFmtId="14" fontId="9" fillId="4" borderId="5" xfId="0" applyNumberFormat="1" applyFont="1" applyFill="1" applyBorder="1" applyAlignment="1">
      <alignment horizontal="center" vertical="center"/>
    </xf>
    <xf numFmtId="0" fontId="9" fillId="3" borderId="6" xfId="0" applyFont="1" applyFill="1" applyBorder="1" applyAlignment="1">
      <alignment horizontal="center" vertical="center"/>
    </xf>
    <xf numFmtId="0" fontId="9" fillId="4" borderId="7" xfId="0" applyFont="1" applyFill="1" applyBorder="1" applyAlignment="1">
      <alignment horizontal="center" vertical="center"/>
    </xf>
    <xf numFmtId="14" fontId="9" fillId="4" borderId="7" xfId="0" applyNumberFormat="1" applyFont="1" applyFill="1" applyBorder="1" applyAlignment="1">
      <alignment horizontal="center" vertical="center"/>
    </xf>
    <xf numFmtId="164" fontId="10" fillId="0" borderId="0" xfId="0" applyNumberFormat="1" applyFont="1"/>
    <xf numFmtId="0" fontId="0" fillId="0" borderId="8" xfId="0" applyBorder="1" applyAlignment="1">
      <alignment vertical="center"/>
    </xf>
    <xf numFmtId="0" fontId="11" fillId="0" borderId="8" xfId="0" applyFont="1" applyBorder="1" applyAlignment="1">
      <alignment vertical="center"/>
    </xf>
  </cellXfs>
  <cellStyles count="1">
    <cellStyle name="Normal" xfId="0" builtinId="0"/>
  </cellStyles>
  <dxfs count="5">
    <dxf>
      <font>
        <color rgb="FF00B050"/>
      </font>
      <fill>
        <patternFill patternType="solid">
          <fgColor auto="1"/>
          <bgColor theme="6" tint="0.79998168889431442"/>
        </patternFill>
      </fill>
    </dxf>
    <dxf>
      <font>
        <color rgb="FFFF0000"/>
      </font>
      <fill>
        <patternFill patternType="solid">
          <fgColor auto="1"/>
          <bgColor theme="6" tint="0.79998168889431442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C000"/>
        </patternFill>
      </fill>
    </dxf>
    <dxf>
      <font>
        <color theme="0"/>
      </font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doughnutChart>
        <c:varyColors val="1"/>
        <c:ser>
          <c:idx val="2"/>
          <c:order val="0"/>
          <c:tx>
            <c:strRef>
              <c:f>PRATICA!$N$5</c:f>
              <c:strCache>
                <c:ptCount val="1"/>
                <c:pt idx="0">
                  <c:v>Acompanhamento</c:v>
                </c:pt>
              </c:strCache>
            </c:strRef>
          </c:tx>
          <c:dPt>
            <c:idx val="0"/>
            <c:bubble3D val="0"/>
            <c:spPr>
              <a:solidFill>
                <a:srgbClr val="00B05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F897-4C95-B03E-0D86A9CC1B65}"/>
              </c:ext>
            </c:extLst>
          </c:dPt>
          <c:dPt>
            <c:idx val="1"/>
            <c:bubble3D val="0"/>
            <c:spPr>
              <a:solidFill>
                <a:srgbClr val="FFC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F897-4C95-B03E-0D86A9CC1B65}"/>
              </c:ext>
            </c:extLst>
          </c:dPt>
          <c:dPt>
            <c:idx val="2"/>
            <c:bubble3D val="0"/>
            <c:spPr>
              <a:solidFill>
                <a:srgbClr val="FF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F897-4C95-B03E-0D86A9CC1B65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50" b="0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/>
            </c:extLst>
          </c:dLbls>
          <c:cat>
            <c:strRef>
              <c:f>PRATICA!$N$6:$N$8</c:f>
              <c:strCache>
                <c:ptCount val="3"/>
                <c:pt idx="0">
                  <c:v>Feito</c:v>
                </c:pt>
                <c:pt idx="1">
                  <c:v>Em Andamento</c:v>
                </c:pt>
                <c:pt idx="2">
                  <c:v>Aguardando</c:v>
                </c:pt>
              </c:strCache>
            </c:strRef>
          </c:cat>
          <c:val>
            <c:numRef>
              <c:f>PRATICA!$O$6:$O$8</c:f>
              <c:numCache>
                <c:formatCode>[=0]"";General</c:formatCode>
                <c:ptCount val="3"/>
                <c:pt idx="0">
                  <c:v>18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897-4C95-B03E-0D86A9CC1B65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0"/>
        </c:dLbls>
        <c:firstSliceAng val="0"/>
        <c:holeSize val="50"/>
      </c:doughnut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5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algn="l">
              <a:defRPr sz="1200" b="0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pt-BR" sz="120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Progresso</a:t>
            </a:r>
          </a:p>
        </c:rich>
      </c:tx>
      <c:layout>
        <c:manualLayout>
          <c:xMode val="edge"/>
          <c:yMode val="edge"/>
          <c:x val="1.653322657039169E-2"/>
          <c:y val="7.424592158968118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algn="l">
            <a:defRPr sz="1200" b="0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barChart>
        <c:barDir val="bar"/>
        <c:grouping val="clustered"/>
        <c:varyColors val="0"/>
        <c:ser>
          <c:idx val="1"/>
          <c:order val="1"/>
          <c:tx>
            <c:strRef>
              <c:f>PRATICA!$K$7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bg1">
                <a:lumMod val="95000"/>
              </a:schemeClr>
            </a:solidFill>
            <a:ln>
              <a:noFill/>
            </a:ln>
            <a:effectLst/>
          </c:spPr>
          <c:invertIfNegative val="0"/>
          <c:val>
            <c:numRef>
              <c:f>PRATICA!$L$7</c:f>
              <c:numCache>
                <c:formatCode>General</c:formatCode>
                <c:ptCount val="1"/>
                <c:pt idx="0">
                  <c:v>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DA8-40ED-9349-3346F2D9849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axId val="968341328"/>
        <c:axId val="968339888"/>
      </c:barChart>
      <c:barChart>
        <c:barDir val="bar"/>
        <c:grouping val="clustered"/>
        <c:varyColors val="0"/>
        <c:ser>
          <c:idx val="0"/>
          <c:order val="0"/>
          <c:tx>
            <c:strRef>
              <c:f>PRATICA!$K$6</c:f>
              <c:strCache>
                <c:ptCount val="1"/>
                <c:pt idx="0">
                  <c:v>Feito</c:v>
                </c:pt>
              </c:strCache>
            </c:strRef>
          </c:tx>
          <c:spPr>
            <a:solidFill>
              <a:srgbClr val="00B050"/>
            </a:solidFill>
            <a:ln>
              <a:noFill/>
            </a:ln>
            <a:effectLst/>
          </c:spPr>
          <c:invertIfNegative val="0"/>
          <c:val>
            <c:numRef>
              <c:f>PRATICA!$L$6</c:f>
              <c:numCache>
                <c:formatCode>General</c:formatCode>
                <c:ptCount val="1"/>
                <c:pt idx="0">
                  <c:v>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DA8-40ED-9349-3346F2D9849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axId val="772322976"/>
        <c:axId val="768878112"/>
      </c:barChart>
      <c:catAx>
        <c:axId val="968341328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968339888"/>
        <c:crosses val="autoZero"/>
        <c:auto val="1"/>
        <c:lblAlgn val="ctr"/>
        <c:lblOffset val="100"/>
        <c:noMultiLvlLbl val="0"/>
      </c:catAx>
      <c:valAx>
        <c:axId val="968339888"/>
        <c:scaling>
          <c:orientation val="minMax"/>
          <c:max val="18"/>
          <c:min val="0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pt-BR"/>
          </a:p>
        </c:txPr>
        <c:crossAx val="968341328"/>
        <c:crosses val="autoZero"/>
        <c:crossBetween val="between"/>
        <c:majorUnit val="2"/>
      </c:valAx>
      <c:valAx>
        <c:axId val="768878112"/>
        <c:scaling>
          <c:orientation val="minMax"/>
          <c:max val="18"/>
        </c:scaling>
        <c:delete val="1"/>
        <c:axPos val="t"/>
        <c:numFmt formatCode="General" sourceLinked="1"/>
        <c:majorTickMark val="out"/>
        <c:minorTickMark val="none"/>
        <c:tickLblPos val="nextTo"/>
        <c:crossAx val="772322976"/>
        <c:crosses val="max"/>
        <c:crossBetween val="between"/>
        <c:majorUnit val="2"/>
      </c:valAx>
      <c:catAx>
        <c:axId val="772322976"/>
        <c:scaling>
          <c:orientation val="minMax"/>
        </c:scaling>
        <c:delete val="1"/>
        <c:axPos val="l"/>
        <c:majorTickMark val="out"/>
        <c:minorTickMark val="none"/>
        <c:tickLblPos val="nextTo"/>
        <c:crossAx val="768878112"/>
        <c:crossesAt val="18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282576</xdr:colOff>
      <xdr:row>4</xdr:row>
      <xdr:rowOff>36514</xdr:rowOff>
    </xdr:from>
    <xdr:to>
      <xdr:col>15</xdr:col>
      <xdr:colOff>482600</xdr:colOff>
      <xdr:row>22</xdr:row>
      <xdr:rowOff>206376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63A1795-75C7-404F-B373-AC8B958250B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8730</xdr:colOff>
      <xdr:row>3</xdr:row>
      <xdr:rowOff>25400</xdr:rowOff>
    </xdr:from>
    <xdr:to>
      <xdr:col>8</xdr:col>
      <xdr:colOff>833438</xdr:colOff>
      <xdr:row>3</xdr:row>
      <xdr:rowOff>1136648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69E01E21-F439-451E-B363-0EEC5721D79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esa618393\Documents\PESSOAL\Cursos\Excel\DIO%20-%20Pratica.xlsx" TargetMode="External"/><Relationship Id="rId1" Type="http://schemas.openxmlformats.org/officeDocument/2006/relationships/externalLinkPath" Target="/Users/sesa618393/Documents/PESSOAL/Cursos/Excel/DIO%20-%20Pratica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PRATICA_1"/>
      <sheetName val="PRATICA_2"/>
      <sheetName val="PRATICA_3"/>
      <sheetName val="PRATICA_4"/>
      <sheetName val="APOIO_P4"/>
      <sheetName val="PROJETO_1"/>
      <sheetName val="PRATICA_5"/>
      <sheetName val="PRATICA_6"/>
      <sheetName val="PRATICA_7"/>
      <sheetName val="PROJETO_2"/>
      <sheetName val="PRATICA_8"/>
      <sheetName val="PRATICA_9"/>
      <sheetName val="PRATICA_10"/>
      <sheetName val="PRATICA_11"/>
      <sheetName val="PRATICA_12"/>
      <sheetName val="PROJETO_3"/>
    </sheetNames>
    <sheetDataSet>
      <sheetData sheetId="0">
        <row r="5">
          <cell r="O5" t="str">
            <v>Acompanhamento</v>
          </cell>
        </row>
        <row r="6">
          <cell r="L6" t="str">
            <v>Feito</v>
          </cell>
          <cell r="M6">
            <v>16</v>
          </cell>
          <cell r="O6" t="str">
            <v>Feito</v>
          </cell>
          <cell r="P6">
            <v>16</v>
          </cell>
        </row>
        <row r="7">
          <cell r="L7" t="str">
            <v>Total</v>
          </cell>
          <cell r="M7">
            <v>18</v>
          </cell>
          <cell r="O7" t="str">
            <v>Em Andamento</v>
          </cell>
          <cell r="P7">
            <v>1</v>
          </cell>
        </row>
        <row r="8">
          <cell r="O8" t="str">
            <v>Aguardando</v>
          </cell>
          <cell r="P8">
            <v>1</v>
          </cell>
        </row>
      </sheetData>
      <sheetData sheetId="1"/>
      <sheetData sheetId="2"/>
      <sheetData sheetId="3"/>
      <sheetData sheetId="4"/>
      <sheetData sheetId="5">
        <row r="3">
          <cell r="D3">
            <v>5000</v>
          </cell>
        </row>
        <row r="4">
          <cell r="D4" t="str">
            <v>Agressivo</v>
          </cell>
        </row>
        <row r="7">
          <cell r="F7">
            <v>1500</v>
          </cell>
        </row>
        <row r="8">
          <cell r="F8">
            <v>30</v>
          </cell>
        </row>
        <row r="9">
          <cell r="F9">
            <v>0.01</v>
          </cell>
        </row>
        <row r="10">
          <cell r="F10">
            <v>1E-3</v>
          </cell>
        </row>
        <row r="14">
          <cell r="L14">
            <v>1</v>
          </cell>
          <cell r="M14">
            <v>0.85</v>
          </cell>
          <cell r="N14">
            <v>0.75</v>
          </cell>
        </row>
        <row r="15">
          <cell r="L15">
            <v>0</v>
          </cell>
          <cell r="M15">
            <v>0.15000000000000002</v>
          </cell>
          <cell r="N15">
            <v>0.25</v>
          </cell>
        </row>
      </sheetData>
      <sheetData sheetId="6"/>
      <sheetData sheetId="7">
        <row r="3">
          <cell r="J3">
            <v>2710393603</v>
          </cell>
          <cell r="K3" t="str">
            <v>FQYJB7WVX1BA</v>
          </cell>
          <cell r="L3" t="str">
            <v>Bought 1x [Pokémon SoulSilver] - AliExpress [SWT]</v>
          </cell>
          <cell r="M3">
            <v>1</v>
          </cell>
          <cell r="N3">
            <v>42.5</v>
          </cell>
          <cell r="O3">
            <v>45774</v>
          </cell>
          <cell r="P3" t="str">
            <v>Shipped</v>
          </cell>
          <cell r="Q3">
            <v>35</v>
          </cell>
          <cell r="R3">
            <v>26</v>
          </cell>
          <cell r="S3" t="str">
            <v>Game: Pokémon SoulSilver. A must-play for fans!</v>
          </cell>
          <cell r="T3" t="str">
            <v>Normal [XP]</v>
          </cell>
        </row>
        <row r="4">
          <cell r="J4">
            <v>5088223175</v>
          </cell>
          <cell r="K4" t="str">
            <v>K9V2ZOC8O311</v>
          </cell>
          <cell r="L4" t="str">
            <v>Bought 1x [Pokémon Let's Go, Eevee!] - AliExpress [SWT]</v>
          </cell>
          <cell r="M4">
            <v>1</v>
          </cell>
          <cell r="N4">
            <v>57.9</v>
          </cell>
          <cell r="O4">
            <v>45773</v>
          </cell>
          <cell r="P4" t="str">
            <v>Shipped</v>
          </cell>
          <cell r="Q4">
            <v>37</v>
          </cell>
          <cell r="R4">
            <v>16</v>
          </cell>
          <cell r="S4" t="str">
            <v>Game: Pokémon Let's Go, Eevee!. A must-play for fans!</v>
          </cell>
          <cell r="T4" t="str">
            <v>Complete [XZ]!</v>
          </cell>
        </row>
        <row r="5">
          <cell r="J5">
            <v>6603321989</v>
          </cell>
          <cell r="K5" t="str">
            <v>TQW81874SW9B</v>
          </cell>
          <cell r="L5" t="str">
            <v>Bought 1x [Mario Tennis Open] - AliExpress [3DS]</v>
          </cell>
          <cell r="M5">
            <v>1</v>
          </cell>
          <cell r="N5">
            <v>37.5</v>
          </cell>
          <cell r="O5">
            <v>45767</v>
          </cell>
          <cell r="P5" t="str">
            <v>Delivered</v>
          </cell>
          <cell r="Q5">
            <v>73</v>
          </cell>
          <cell r="R5">
            <v>20</v>
          </cell>
          <cell r="S5" t="str">
            <v>Game: Mario Tennis Open. A must-play for fans!</v>
          </cell>
          <cell r="T5" t="str">
            <v>Complete [DLX]</v>
          </cell>
        </row>
        <row r="6">
          <cell r="J6">
            <v>7417909614</v>
          </cell>
          <cell r="K6" t="str">
            <v>3OAI38M9Y64J</v>
          </cell>
          <cell r="L6" t="str">
            <v>Bought 1x [The Legend of Zelda: Twilight Princess] - AliExpress [SWT]</v>
          </cell>
          <cell r="M6">
            <v>1</v>
          </cell>
          <cell r="N6">
            <v>34.799999999999997</v>
          </cell>
          <cell r="O6">
            <v>45765</v>
          </cell>
          <cell r="P6" t="str">
            <v>Shipped</v>
          </cell>
          <cell r="Q6">
            <v>87</v>
          </cell>
          <cell r="R6">
            <v>23</v>
          </cell>
          <cell r="S6" t="str">
            <v>Game: The Legend of Zelda: Twilight Princess. A must-play for fans!</v>
          </cell>
          <cell r="T6" t="str">
            <v>Complete [DLX]</v>
          </cell>
        </row>
        <row r="7">
          <cell r="J7">
            <v>2828220648</v>
          </cell>
          <cell r="K7" t="str">
            <v>NYS1UKKWB3IQ</v>
          </cell>
          <cell r="L7" t="str">
            <v>Bought 1x [Super Mario Odyssey] - AliExpress [NDS]</v>
          </cell>
          <cell r="M7">
            <v>1</v>
          </cell>
          <cell r="N7">
            <v>11.6</v>
          </cell>
          <cell r="O7">
            <v>45766</v>
          </cell>
          <cell r="P7" t="str">
            <v>Delivered</v>
          </cell>
          <cell r="Q7">
            <v>84</v>
          </cell>
          <cell r="R7">
            <v>11</v>
          </cell>
          <cell r="S7" t="str">
            <v>Game: Super Mario Odyssey. A must-play for fans!</v>
          </cell>
          <cell r="T7" t="str">
            <v>Normal [XP]</v>
          </cell>
        </row>
        <row r="8">
          <cell r="J8">
            <v>6202988269</v>
          </cell>
          <cell r="K8" t="str">
            <v>83OT9A31ZM44</v>
          </cell>
          <cell r="L8" t="str">
            <v>Bought 1x [Animal Crossing: New Leaf] - AliExpress [NDS]</v>
          </cell>
          <cell r="M8">
            <v>1</v>
          </cell>
          <cell r="N8">
            <v>36.799999999999997</v>
          </cell>
          <cell r="O8">
            <v>45765</v>
          </cell>
          <cell r="P8" t="str">
            <v>Pending</v>
          </cell>
          <cell r="Q8">
            <v>24</v>
          </cell>
          <cell r="R8">
            <v>19</v>
          </cell>
          <cell r="S8" t="str">
            <v>Game: Animal Crossing: New Leaf. A must-play for fans!</v>
          </cell>
          <cell r="T8" t="str">
            <v>Normal [V3]!</v>
          </cell>
        </row>
        <row r="9">
          <cell r="J9">
            <v>8918845131</v>
          </cell>
          <cell r="K9" t="str">
            <v>3ECR4N54MIV6</v>
          </cell>
          <cell r="L9" t="str">
            <v>Bought 1x [Pokémon Black] - AliExpress [NDS]</v>
          </cell>
          <cell r="M9">
            <v>1</v>
          </cell>
          <cell r="N9">
            <v>13.7</v>
          </cell>
          <cell r="O9">
            <v>45767</v>
          </cell>
          <cell r="P9" t="str">
            <v>Pending</v>
          </cell>
          <cell r="Q9">
            <v>65</v>
          </cell>
          <cell r="R9">
            <v>17</v>
          </cell>
          <cell r="S9" t="str">
            <v>Game: Pokémon Black. A must-play for fans!</v>
          </cell>
          <cell r="T9" t="str">
            <v>Complete [DLX]</v>
          </cell>
        </row>
        <row r="10">
          <cell r="J10">
            <v>9718773388</v>
          </cell>
          <cell r="K10" t="str">
            <v>DXL5436QAPFJ</v>
          </cell>
          <cell r="L10" t="str">
            <v>Bought 1x [Metroid Prime Hunters] - AliExpress [SWT]</v>
          </cell>
          <cell r="M10">
            <v>1</v>
          </cell>
          <cell r="N10">
            <v>23.9</v>
          </cell>
          <cell r="O10">
            <v>45777</v>
          </cell>
          <cell r="P10" t="str">
            <v>Pending</v>
          </cell>
          <cell r="Q10">
            <v>22</v>
          </cell>
          <cell r="R10">
            <v>27</v>
          </cell>
          <cell r="S10" t="str">
            <v>Game: Metroid Prime Hunters. A must-play for fans!</v>
          </cell>
          <cell r="T10" t="str">
            <v>Complete [DLC+]</v>
          </cell>
        </row>
        <row r="11">
          <cell r="J11">
            <v>6443460666</v>
          </cell>
          <cell r="K11" t="str">
            <v>Z10RJ2U971AA</v>
          </cell>
          <cell r="L11" t="str">
            <v>Bought 1x [Donkey Kong Country Returns] - AliExpress [SWT]</v>
          </cell>
          <cell r="M11">
            <v>1</v>
          </cell>
          <cell r="N11">
            <v>36.299999999999997</v>
          </cell>
          <cell r="O11">
            <v>45764</v>
          </cell>
          <cell r="P11" t="str">
            <v>Shipped</v>
          </cell>
          <cell r="Q11">
            <v>93</v>
          </cell>
          <cell r="R11">
            <v>14</v>
          </cell>
          <cell r="S11" t="str">
            <v>Game: Donkey Kong Country Returns. A must-play for fans!</v>
          </cell>
          <cell r="T11" t="str">
            <v>Normal [V3]!</v>
          </cell>
        </row>
        <row r="12">
          <cell r="J12">
            <v>1134833448</v>
          </cell>
          <cell r="K12" t="str">
            <v>VD8C2P78DFY9</v>
          </cell>
          <cell r="L12" t="str">
            <v>Bought 1x [Pokémon Platinum] - AliExpress [NDS]</v>
          </cell>
          <cell r="M12">
            <v>1</v>
          </cell>
          <cell r="N12">
            <v>40.200000000000003</v>
          </cell>
          <cell r="O12">
            <v>45759</v>
          </cell>
          <cell r="P12" t="str">
            <v>Delivered</v>
          </cell>
          <cell r="Q12">
            <v>30</v>
          </cell>
          <cell r="R12">
            <v>30</v>
          </cell>
          <cell r="S12" t="str">
            <v>Game: Pokémon Platinum. A must-play for fans!</v>
          </cell>
          <cell r="T12" t="str">
            <v>Complete [XZ]!</v>
          </cell>
        </row>
        <row r="13">
          <cell r="J13">
            <v>8159289361</v>
          </cell>
          <cell r="K13" t="str">
            <v>X2RH4QXQTPL0</v>
          </cell>
          <cell r="L13" t="str">
            <v>Bought 1x [The Legend of Zelda: Wind Waker] - AliExpress [NDS]</v>
          </cell>
          <cell r="M13">
            <v>1</v>
          </cell>
          <cell r="N13">
            <v>42.8</v>
          </cell>
          <cell r="O13">
            <v>45769</v>
          </cell>
          <cell r="P13" t="str">
            <v>Delivered</v>
          </cell>
          <cell r="Q13">
            <v>86</v>
          </cell>
          <cell r="R13">
            <v>27</v>
          </cell>
          <cell r="S13" t="str">
            <v>Game: The Legend of Zelda: Wind Waker. A must-play for fans!</v>
          </cell>
          <cell r="T13" t="str">
            <v>Normal [XP]</v>
          </cell>
        </row>
        <row r="14">
          <cell r="J14">
            <v>3805404645</v>
          </cell>
          <cell r="K14" t="str">
            <v>8SLVOSG6EVJR</v>
          </cell>
          <cell r="L14" t="str">
            <v>Bought 1x [Fire Emblem: Fates] - AliExpress [SWT]</v>
          </cell>
          <cell r="M14">
            <v>1</v>
          </cell>
          <cell r="N14">
            <v>55.7</v>
          </cell>
          <cell r="O14">
            <v>45770</v>
          </cell>
          <cell r="P14" t="str">
            <v>Pending</v>
          </cell>
          <cell r="Q14">
            <v>75</v>
          </cell>
          <cell r="R14">
            <v>27</v>
          </cell>
          <cell r="S14" t="str">
            <v>Game: Fire Emblem: Fates. A must-play for fans!</v>
          </cell>
          <cell r="T14" t="str">
            <v>Complete [DLX]</v>
          </cell>
        </row>
        <row r="15">
          <cell r="J15">
            <v>3263582498</v>
          </cell>
          <cell r="K15" t="str">
            <v>BVJ3AB1CIIBS</v>
          </cell>
          <cell r="L15" t="str">
            <v>Bought 1x [Donkey Kong Country Returns] - AliExpress [NDS]</v>
          </cell>
          <cell r="M15">
            <v>1</v>
          </cell>
          <cell r="N15">
            <v>55.3</v>
          </cell>
          <cell r="O15">
            <v>45768</v>
          </cell>
          <cell r="P15" t="str">
            <v>Pending</v>
          </cell>
          <cell r="Q15">
            <v>91</v>
          </cell>
          <cell r="R15">
            <v>19</v>
          </cell>
          <cell r="S15" t="str">
            <v>Game: Donkey Kong Country Returns. A must-play for fans!</v>
          </cell>
          <cell r="T15" t="str">
            <v>Normal [XP]</v>
          </cell>
        </row>
        <row r="16">
          <cell r="J16">
            <v>6227627470</v>
          </cell>
          <cell r="K16" t="str">
            <v>1G8S19Y8BW8G</v>
          </cell>
          <cell r="L16" t="str">
            <v>Bought 1x [Donkey Kong Country Returns] - AliExpress [SWT]</v>
          </cell>
          <cell r="M16">
            <v>1</v>
          </cell>
          <cell r="N16">
            <v>20.9</v>
          </cell>
          <cell r="O16">
            <v>45762</v>
          </cell>
          <cell r="P16" t="str">
            <v>Pending</v>
          </cell>
          <cell r="Q16">
            <v>44</v>
          </cell>
          <cell r="R16">
            <v>23</v>
          </cell>
          <cell r="S16" t="str">
            <v>Game: Donkey Kong Country Returns. A must-play for fans!</v>
          </cell>
          <cell r="T16" t="str">
            <v>Complete [DLX]</v>
          </cell>
        </row>
        <row r="17">
          <cell r="J17">
            <v>5065117314</v>
          </cell>
          <cell r="K17" t="str">
            <v>9L7Z9H8U1YI5</v>
          </cell>
          <cell r="L17" t="str">
            <v>Bought 1x [The Legend of Zelda: A Link to the Past] - AliExpress [3DS]</v>
          </cell>
          <cell r="M17">
            <v>1</v>
          </cell>
          <cell r="N17">
            <v>59.8</v>
          </cell>
          <cell r="O17">
            <v>45766</v>
          </cell>
          <cell r="P17" t="str">
            <v>Delivered</v>
          </cell>
          <cell r="Q17">
            <v>51</v>
          </cell>
          <cell r="R17">
            <v>13</v>
          </cell>
          <cell r="S17" t="str">
            <v>Game: The Legend of Zelda: A Link to the Past. A must-play for fans!</v>
          </cell>
          <cell r="T17" t="str">
            <v>Normal [XP]</v>
          </cell>
        </row>
        <row r="18">
          <cell r="J18">
            <v>2465698130</v>
          </cell>
          <cell r="K18" t="str">
            <v>JP6RJH7RKWZ3</v>
          </cell>
          <cell r="L18" t="str">
            <v>Bought 1x [WarioWare Gold] - AliExpress [SWT]</v>
          </cell>
          <cell r="M18">
            <v>1</v>
          </cell>
          <cell r="N18">
            <v>14.5</v>
          </cell>
          <cell r="O18">
            <v>45757</v>
          </cell>
          <cell r="P18" t="str">
            <v>Delivered</v>
          </cell>
          <cell r="Q18">
            <v>37</v>
          </cell>
          <cell r="R18">
            <v>23</v>
          </cell>
          <cell r="S18" t="str">
            <v>Game: WarioWare Gold. A must-play for fans!</v>
          </cell>
          <cell r="T18" t="str">
            <v>Complete [XZ]!</v>
          </cell>
        </row>
        <row r="19">
          <cell r="J19">
            <v>8282480555</v>
          </cell>
          <cell r="K19" t="str">
            <v>VAFVXPU4P6WN</v>
          </cell>
          <cell r="L19" t="str">
            <v>Bought 1x [Metroid Dread] - AliExpress [NDS]</v>
          </cell>
          <cell r="M19">
            <v>1</v>
          </cell>
          <cell r="N19">
            <v>17.899999999999999</v>
          </cell>
          <cell r="O19">
            <v>45771</v>
          </cell>
          <cell r="P19" t="str">
            <v>Shipped</v>
          </cell>
          <cell r="Q19">
            <v>28</v>
          </cell>
          <cell r="R19">
            <v>18</v>
          </cell>
          <cell r="S19" t="str">
            <v>Game: Metroid Dread. A must-play for fans!</v>
          </cell>
          <cell r="T19" t="str">
            <v>Complete [XZ]!</v>
          </cell>
        </row>
        <row r="20">
          <cell r="J20">
            <v>6174580589</v>
          </cell>
          <cell r="K20" t="str">
            <v>EAI679D8ELHG</v>
          </cell>
          <cell r="L20" t="str">
            <v>Bought 1x [Super Mario Maker] - AliExpress [SWT]</v>
          </cell>
          <cell r="M20">
            <v>1</v>
          </cell>
          <cell r="N20">
            <v>44.2</v>
          </cell>
          <cell r="O20">
            <v>45776</v>
          </cell>
          <cell r="P20" t="str">
            <v>Delivered</v>
          </cell>
          <cell r="Q20">
            <v>54</v>
          </cell>
          <cell r="R20">
            <v>11</v>
          </cell>
          <cell r="S20" t="str">
            <v>Game: Super Mario Maker. A must-play for fans!</v>
          </cell>
          <cell r="T20" t="str">
            <v>Normal [XP]</v>
          </cell>
        </row>
        <row r="21">
          <cell r="J21">
            <v>1268038168</v>
          </cell>
          <cell r="K21" t="str">
            <v>XJV8I42UXJPM</v>
          </cell>
          <cell r="L21" t="str">
            <v>Bought 1x [Splatoon] - AliExpress [NDS]</v>
          </cell>
          <cell r="M21">
            <v>1</v>
          </cell>
          <cell r="N21">
            <v>16.600000000000001</v>
          </cell>
          <cell r="O21">
            <v>45775</v>
          </cell>
          <cell r="P21" t="str">
            <v>Pending</v>
          </cell>
          <cell r="Q21">
            <v>30</v>
          </cell>
          <cell r="R21">
            <v>21</v>
          </cell>
          <cell r="S21" t="str">
            <v>Game: Splatoon. A must-play for fans!</v>
          </cell>
          <cell r="T21" t="str">
            <v>Complete [XZ]!</v>
          </cell>
        </row>
        <row r="22">
          <cell r="J22">
            <v>8761823178</v>
          </cell>
          <cell r="K22" t="str">
            <v>TQEYE3JUHVCF</v>
          </cell>
          <cell r="L22" t="str">
            <v>Bought 1x [The Legend of Zelda: Skyward Sword] - AliExpress [NDS]</v>
          </cell>
          <cell r="M22">
            <v>1</v>
          </cell>
          <cell r="N22">
            <v>18.8</v>
          </cell>
          <cell r="O22">
            <v>45772</v>
          </cell>
          <cell r="P22" t="str">
            <v>Delivered</v>
          </cell>
          <cell r="Q22">
            <v>50</v>
          </cell>
          <cell r="R22">
            <v>28</v>
          </cell>
          <cell r="S22" t="str">
            <v>Game: The Legend of Zelda: Skyward Sword. A must-play for fans!</v>
          </cell>
          <cell r="T22" t="str">
            <v>Normal [V3]!</v>
          </cell>
        </row>
        <row r="23">
          <cell r="J23">
            <v>1886589634</v>
          </cell>
          <cell r="K23" t="str">
            <v>1RRJR0ZKIS6I</v>
          </cell>
          <cell r="L23" t="str">
            <v>Bought 1x [Luigi's Mansion] - AliExpress [SWT]</v>
          </cell>
          <cell r="M23">
            <v>1</v>
          </cell>
          <cell r="N23">
            <v>25.9</v>
          </cell>
          <cell r="O23">
            <v>45762</v>
          </cell>
          <cell r="P23" t="str">
            <v>Shipped</v>
          </cell>
          <cell r="Q23">
            <v>63</v>
          </cell>
          <cell r="R23">
            <v>11</v>
          </cell>
          <cell r="S23" t="str">
            <v>Game: Luigi's Mansion. A must-play for fans!</v>
          </cell>
          <cell r="T23" t="str">
            <v>Normal [V3]!</v>
          </cell>
        </row>
        <row r="24">
          <cell r="J24">
            <v>1530847162</v>
          </cell>
          <cell r="K24" t="str">
            <v>S98PIMZIS1RP</v>
          </cell>
          <cell r="L24" t="str">
            <v>Bought 1x [Super Mario Galaxy 2] - AliExpress [NDS]</v>
          </cell>
          <cell r="M24">
            <v>1</v>
          </cell>
          <cell r="N24">
            <v>44.9</v>
          </cell>
          <cell r="O24">
            <v>45773</v>
          </cell>
          <cell r="P24" t="str">
            <v>Delivered</v>
          </cell>
          <cell r="Q24">
            <v>43</v>
          </cell>
          <cell r="R24">
            <v>23</v>
          </cell>
          <cell r="S24" t="str">
            <v>Game: Super Mario Galaxy 2. A must-play for fans!</v>
          </cell>
          <cell r="T24" t="str">
            <v>Complete [XZ]!</v>
          </cell>
        </row>
        <row r="25">
          <cell r="J25">
            <v>7644402612</v>
          </cell>
          <cell r="K25" t="str">
            <v>25BGKYQZDQFM</v>
          </cell>
          <cell r="L25" t="str">
            <v>Bought 1x [Mario Kart 8 Deluxe] - AliExpress [SWT]</v>
          </cell>
          <cell r="M25">
            <v>1</v>
          </cell>
          <cell r="N25">
            <v>42.4</v>
          </cell>
          <cell r="O25">
            <v>45760</v>
          </cell>
          <cell r="P25" t="str">
            <v>Shipped</v>
          </cell>
          <cell r="Q25">
            <v>72</v>
          </cell>
          <cell r="R25">
            <v>11</v>
          </cell>
          <cell r="S25" t="str">
            <v>Game: Mario Kart 8 Deluxe. A must-play for fans!</v>
          </cell>
          <cell r="T25" t="str">
            <v>Normal [XP]</v>
          </cell>
        </row>
        <row r="26">
          <cell r="J26">
            <v>2712992845</v>
          </cell>
          <cell r="K26" t="str">
            <v>23F0OV43Q8H8</v>
          </cell>
          <cell r="L26" t="str">
            <v>Bought 1x [Fire Emblem: Sacred Stones] - AliExpress [SWT]</v>
          </cell>
          <cell r="M26">
            <v>1</v>
          </cell>
          <cell r="N26">
            <v>54.1</v>
          </cell>
          <cell r="O26">
            <v>45770</v>
          </cell>
          <cell r="P26" t="str">
            <v>Shipped</v>
          </cell>
          <cell r="Q26">
            <v>91</v>
          </cell>
          <cell r="R26">
            <v>23</v>
          </cell>
          <cell r="S26" t="str">
            <v>Game: Fire Emblem: Sacred Stones. A must-play for fans!</v>
          </cell>
          <cell r="T26" t="str">
            <v>Complete [DLX]</v>
          </cell>
        </row>
        <row r="27">
          <cell r="J27">
            <v>3831998152</v>
          </cell>
          <cell r="K27" t="str">
            <v>R3LBB8CCACNU</v>
          </cell>
          <cell r="L27" t="str">
            <v>Bought 1x [Paper Mario: The Thousand-Year Door] - AliExpress [NDS]</v>
          </cell>
          <cell r="M27">
            <v>1</v>
          </cell>
          <cell r="N27">
            <v>15</v>
          </cell>
          <cell r="O27">
            <v>45763</v>
          </cell>
          <cell r="P27" t="str">
            <v>Shipped</v>
          </cell>
          <cell r="Q27">
            <v>59</v>
          </cell>
          <cell r="R27">
            <v>25</v>
          </cell>
          <cell r="S27" t="str">
            <v>Game: Paper Mario: The Thousand-Year Door. A must-play for fans!</v>
          </cell>
          <cell r="T27" t="str">
            <v>Normal [XP]</v>
          </cell>
        </row>
        <row r="28">
          <cell r="J28">
            <v>5561729620</v>
          </cell>
          <cell r="K28" t="str">
            <v>B9ZM5EV2B6T8</v>
          </cell>
          <cell r="L28" t="str">
            <v>Bought 1x [Pokémon Red] - AliExpress [NDS]</v>
          </cell>
          <cell r="M28">
            <v>1</v>
          </cell>
          <cell r="N28">
            <v>38.700000000000003</v>
          </cell>
          <cell r="O28">
            <v>45762</v>
          </cell>
          <cell r="P28" t="str">
            <v>Delivered</v>
          </cell>
          <cell r="Q28">
            <v>42</v>
          </cell>
          <cell r="R28">
            <v>20</v>
          </cell>
          <cell r="S28" t="str">
            <v>Game: Pokémon Red. A must-play for fans!</v>
          </cell>
          <cell r="T28" t="str">
            <v>Complete [DLX]</v>
          </cell>
        </row>
        <row r="29">
          <cell r="J29">
            <v>6864946536</v>
          </cell>
          <cell r="K29" t="str">
            <v>BB69F9E1IO2K</v>
          </cell>
          <cell r="L29" t="str">
            <v>Bought 1x [New Super Mario Bros. U] - AliExpress [SWT]</v>
          </cell>
          <cell r="M29">
            <v>1</v>
          </cell>
          <cell r="N29">
            <v>21.2</v>
          </cell>
          <cell r="O29">
            <v>45767</v>
          </cell>
          <cell r="P29" t="str">
            <v>Pending</v>
          </cell>
          <cell r="Q29">
            <v>49</v>
          </cell>
          <cell r="R29">
            <v>17</v>
          </cell>
          <cell r="S29" t="str">
            <v>Game: New Super Mario Bros. U. A must-play for fans!</v>
          </cell>
          <cell r="T29" t="str">
            <v>Normal [V3]!</v>
          </cell>
        </row>
        <row r="30">
          <cell r="J30">
            <v>5415997812</v>
          </cell>
          <cell r="K30" t="str">
            <v>C75FMWK5QZ5A</v>
          </cell>
          <cell r="L30" t="str">
            <v>Bought 1x [Animal Crossing: New Leaf] - AliExpress [SWT]</v>
          </cell>
          <cell r="M30">
            <v>1</v>
          </cell>
          <cell r="N30">
            <v>18.7</v>
          </cell>
          <cell r="O30">
            <v>45763</v>
          </cell>
          <cell r="P30" t="str">
            <v>Delivered</v>
          </cell>
          <cell r="Q30">
            <v>40</v>
          </cell>
          <cell r="R30">
            <v>11</v>
          </cell>
          <cell r="S30" t="str">
            <v>Game: Animal Crossing: New Leaf. A must-play for fans!</v>
          </cell>
          <cell r="T30" t="str">
            <v>Complete [DLX]</v>
          </cell>
        </row>
        <row r="31">
          <cell r="J31">
            <v>5074725258</v>
          </cell>
          <cell r="K31" t="str">
            <v>IBDYTUO8B5WV</v>
          </cell>
          <cell r="L31" t="str">
            <v>Bought 1x [The Legend of Zelda: A Link Between Worlds] - AliExpress [3DS]</v>
          </cell>
          <cell r="M31">
            <v>1</v>
          </cell>
          <cell r="N31">
            <v>40.5</v>
          </cell>
          <cell r="O31">
            <v>45776</v>
          </cell>
          <cell r="P31" t="str">
            <v>Shipped</v>
          </cell>
          <cell r="Q31">
            <v>70</v>
          </cell>
          <cell r="R31">
            <v>16</v>
          </cell>
          <cell r="S31" t="str">
            <v>Game: The Legend of Zelda: A Link Between Worlds. A must-play for fans!</v>
          </cell>
          <cell r="T31" t="str">
            <v>Complete [DLC+]</v>
          </cell>
        </row>
        <row r="32">
          <cell r="J32">
            <v>3189350587</v>
          </cell>
          <cell r="K32" t="str">
            <v>QMHPVDIRK46E</v>
          </cell>
          <cell r="L32" t="str">
            <v>Bought 1x [Super Mario 3D Land] - AliExpress [SWT]</v>
          </cell>
          <cell r="M32">
            <v>1</v>
          </cell>
          <cell r="N32">
            <v>34.1</v>
          </cell>
          <cell r="O32">
            <v>45769</v>
          </cell>
          <cell r="P32" t="str">
            <v>Pending</v>
          </cell>
          <cell r="Q32">
            <v>65</v>
          </cell>
          <cell r="R32">
            <v>22</v>
          </cell>
          <cell r="S32" t="str">
            <v>Game: Super Mario 3D Land. A must-play for fans!</v>
          </cell>
          <cell r="T32" t="str">
            <v>Complete [XZ]!</v>
          </cell>
        </row>
        <row r="33">
          <cell r="J33">
            <v>3790147896</v>
          </cell>
          <cell r="K33" t="str">
            <v>4U1XNGSK6N6M</v>
          </cell>
          <cell r="L33" t="str">
            <v>Bought 1x [The Legend of Zelda: A Link to the Past] - AliExpress [NDS]</v>
          </cell>
          <cell r="M33">
            <v>1</v>
          </cell>
          <cell r="N33">
            <v>10.3</v>
          </cell>
          <cell r="O33">
            <v>45765</v>
          </cell>
          <cell r="P33" t="str">
            <v>Shipped</v>
          </cell>
          <cell r="Q33">
            <v>86</v>
          </cell>
          <cell r="R33">
            <v>22</v>
          </cell>
          <cell r="S33" t="str">
            <v>Game: The Legend of Zelda: A Link to the Past. A must-play for fans!</v>
          </cell>
          <cell r="T33" t="str">
            <v>Complete [DLC+]</v>
          </cell>
        </row>
        <row r="34">
          <cell r="J34">
            <v>7989158402</v>
          </cell>
          <cell r="K34" t="str">
            <v>SNCIV04KUCQR</v>
          </cell>
          <cell r="L34" t="str">
            <v>Bought 1x [WarioWare Gold] - AliExpress [3DS]</v>
          </cell>
          <cell r="M34">
            <v>1</v>
          </cell>
          <cell r="N34">
            <v>26.7</v>
          </cell>
          <cell r="O34">
            <v>45773</v>
          </cell>
          <cell r="P34" t="str">
            <v>Pending</v>
          </cell>
          <cell r="Q34">
            <v>87</v>
          </cell>
          <cell r="R34">
            <v>14</v>
          </cell>
          <cell r="S34" t="str">
            <v>Game: WarioWare Gold. A must-play for fans!</v>
          </cell>
          <cell r="T34" t="str">
            <v>Normal [XP]</v>
          </cell>
        </row>
        <row r="35">
          <cell r="J35">
            <v>2782438837</v>
          </cell>
          <cell r="K35" t="str">
            <v>R6JKWBGVHSKJ</v>
          </cell>
          <cell r="L35" t="str">
            <v>Bought 1x [Super Smash Bros. Ultimate] - AliExpress [3DS]</v>
          </cell>
          <cell r="M35">
            <v>1</v>
          </cell>
          <cell r="N35">
            <v>20.8</v>
          </cell>
          <cell r="O35">
            <v>45770</v>
          </cell>
          <cell r="P35" t="str">
            <v>Shipped</v>
          </cell>
          <cell r="Q35">
            <v>68</v>
          </cell>
          <cell r="R35">
            <v>15</v>
          </cell>
          <cell r="S35" t="str">
            <v>Game: Super Smash Bros. Ultimate. A must-play for fans!</v>
          </cell>
          <cell r="T35" t="str">
            <v>Complete [DLX]</v>
          </cell>
        </row>
        <row r="36">
          <cell r="J36">
            <v>3963310991</v>
          </cell>
          <cell r="K36" t="str">
            <v>C66UXXS9QCDK</v>
          </cell>
          <cell r="L36" t="str">
            <v>Bought 1x [The Legend of Zelda: Ocarina of Time 3D] - AliExpress [3DS]</v>
          </cell>
          <cell r="M36">
            <v>1</v>
          </cell>
          <cell r="N36">
            <v>27.8</v>
          </cell>
          <cell r="O36">
            <v>45764</v>
          </cell>
          <cell r="P36" t="str">
            <v>Pending</v>
          </cell>
          <cell r="Q36">
            <v>79</v>
          </cell>
          <cell r="R36">
            <v>14</v>
          </cell>
          <cell r="S36" t="str">
            <v>Game: The Legend of Zelda: Ocarina of Time 3D. A must-play for fans!</v>
          </cell>
          <cell r="T36" t="str">
            <v>Normal [XP]</v>
          </cell>
        </row>
        <row r="37">
          <cell r="J37">
            <v>5100939764</v>
          </cell>
          <cell r="K37" t="str">
            <v>J7GZGHTV5NL4</v>
          </cell>
          <cell r="L37" t="str">
            <v>Bought 1x [Super Mario All-Stars] - AliExpress [NDS]</v>
          </cell>
          <cell r="M37">
            <v>1</v>
          </cell>
          <cell r="N37">
            <v>37.200000000000003</v>
          </cell>
          <cell r="O37">
            <v>45775</v>
          </cell>
          <cell r="P37" t="str">
            <v>Shipped</v>
          </cell>
          <cell r="Q37">
            <v>41</v>
          </cell>
          <cell r="R37">
            <v>15</v>
          </cell>
          <cell r="S37" t="str">
            <v>Game: Super Mario All-Stars. A must-play for fans!</v>
          </cell>
          <cell r="T37" t="str">
            <v>Normal [V3]!</v>
          </cell>
        </row>
        <row r="38">
          <cell r="J38">
            <v>1306601609</v>
          </cell>
          <cell r="K38" t="str">
            <v>JDKDDXVOHN5U</v>
          </cell>
          <cell r="L38" t="str">
            <v>Bought 1x [Super Mario 64 DS] - AliExpress [NDS]</v>
          </cell>
          <cell r="M38">
            <v>1</v>
          </cell>
          <cell r="N38">
            <v>16.3</v>
          </cell>
          <cell r="O38">
            <v>45771</v>
          </cell>
          <cell r="P38" t="str">
            <v>Delivered</v>
          </cell>
          <cell r="Q38">
            <v>32</v>
          </cell>
          <cell r="R38">
            <v>25</v>
          </cell>
          <cell r="S38" t="str">
            <v>Game: Super Mario 64 DS. A must-play for fans!</v>
          </cell>
          <cell r="T38" t="str">
            <v>Normal [XP]</v>
          </cell>
        </row>
        <row r="39">
          <cell r="J39">
            <v>3865026554</v>
          </cell>
          <cell r="K39" t="str">
            <v>3MERXK2C7ERV</v>
          </cell>
          <cell r="L39" t="str">
            <v>Bought 1x [Mega Man X] - AliExpress [3DS]</v>
          </cell>
          <cell r="M39">
            <v>1</v>
          </cell>
          <cell r="N39">
            <v>39.1</v>
          </cell>
          <cell r="O39">
            <v>45774</v>
          </cell>
          <cell r="P39" t="str">
            <v>Shipped</v>
          </cell>
          <cell r="Q39">
            <v>39</v>
          </cell>
          <cell r="R39">
            <v>23</v>
          </cell>
          <cell r="S39" t="str">
            <v>Game: Mega Man X. A must-play for fans!</v>
          </cell>
          <cell r="T39" t="str">
            <v>Complete [DLC+]</v>
          </cell>
        </row>
        <row r="40">
          <cell r="J40">
            <v>9182299911</v>
          </cell>
          <cell r="K40" t="str">
            <v>CPSIL1RNJ8TU</v>
          </cell>
          <cell r="L40" t="str">
            <v>Bought 1x [The Legend of Zelda: Minish Cap] - AliExpress [SWT]</v>
          </cell>
          <cell r="M40">
            <v>1</v>
          </cell>
          <cell r="N40">
            <v>10.8</v>
          </cell>
          <cell r="O40">
            <v>45760</v>
          </cell>
          <cell r="P40" t="str">
            <v>Shipped</v>
          </cell>
          <cell r="Q40">
            <v>85</v>
          </cell>
          <cell r="R40">
            <v>11</v>
          </cell>
          <cell r="S40" t="str">
            <v>Game: The Legend of Zelda: Minish Cap. A must-play for fans!</v>
          </cell>
          <cell r="T40" t="str">
            <v>Complete [DLC+]</v>
          </cell>
        </row>
        <row r="41">
          <cell r="J41">
            <v>2974000959</v>
          </cell>
          <cell r="K41" t="str">
            <v>O7YRXF19E7VN</v>
          </cell>
          <cell r="L41" t="str">
            <v>Bought 1x [Mario Kart 8 Deluxe] - AliExpress [NDS]</v>
          </cell>
          <cell r="M41">
            <v>1</v>
          </cell>
          <cell r="N41">
            <v>58.8</v>
          </cell>
          <cell r="O41">
            <v>45771</v>
          </cell>
          <cell r="P41" t="str">
            <v>Shipped</v>
          </cell>
          <cell r="Q41">
            <v>54</v>
          </cell>
          <cell r="R41">
            <v>14</v>
          </cell>
          <cell r="S41" t="str">
            <v>Game: Mario Kart 8 Deluxe. A must-play for fans!</v>
          </cell>
          <cell r="T41" t="str">
            <v>Normal [V3]!</v>
          </cell>
        </row>
        <row r="42">
          <cell r="J42">
            <v>8909205723</v>
          </cell>
          <cell r="K42" t="str">
            <v>X0OFFBASII5C</v>
          </cell>
          <cell r="L42" t="str">
            <v>Bought 1x [Mario Golf: Super Rush] - AliExpress [NDS]</v>
          </cell>
          <cell r="M42">
            <v>1</v>
          </cell>
          <cell r="N42">
            <v>12.5</v>
          </cell>
          <cell r="O42">
            <v>45758</v>
          </cell>
          <cell r="P42" t="str">
            <v>Delivered</v>
          </cell>
          <cell r="Q42">
            <v>47</v>
          </cell>
          <cell r="R42">
            <v>13</v>
          </cell>
          <cell r="S42" t="str">
            <v>Game: Mario Golf: Super Rush. A must-play for fans!</v>
          </cell>
          <cell r="T42" t="str">
            <v>Complete [DLX]</v>
          </cell>
        </row>
        <row r="43">
          <cell r="J43">
            <v>2957930075</v>
          </cell>
          <cell r="K43" t="str">
            <v>HEDWCPP7LTQ4</v>
          </cell>
          <cell r="L43" t="str">
            <v>Bought 1x [Pokémon HeartGold] - AliExpress [NDS]</v>
          </cell>
          <cell r="M43">
            <v>1</v>
          </cell>
          <cell r="N43">
            <v>44.7</v>
          </cell>
          <cell r="O43">
            <v>45769</v>
          </cell>
          <cell r="P43" t="str">
            <v>Shipped</v>
          </cell>
          <cell r="Q43">
            <v>100</v>
          </cell>
          <cell r="R43">
            <v>16</v>
          </cell>
          <cell r="S43" t="str">
            <v>Game: Pokémon HeartGold. A must-play for fans!</v>
          </cell>
          <cell r="T43" t="str">
            <v>Complete [DLC+]</v>
          </cell>
        </row>
        <row r="44">
          <cell r="J44">
            <v>2711931960</v>
          </cell>
          <cell r="K44" t="str">
            <v>NRI1WU86OWEI</v>
          </cell>
          <cell r="L44" t="str">
            <v>Bought 1x [Metroid Dread] - AliExpress [NDS]</v>
          </cell>
          <cell r="M44">
            <v>1</v>
          </cell>
          <cell r="N44">
            <v>39.4</v>
          </cell>
          <cell r="O44">
            <v>45764</v>
          </cell>
          <cell r="P44" t="str">
            <v>Pending</v>
          </cell>
          <cell r="Q44">
            <v>64</v>
          </cell>
          <cell r="R44">
            <v>30</v>
          </cell>
          <cell r="S44" t="str">
            <v>Game: Metroid Dread. A must-play for fans!</v>
          </cell>
          <cell r="T44" t="str">
            <v>Complete [DLC+]</v>
          </cell>
        </row>
        <row r="45">
          <cell r="J45">
            <v>4635362952</v>
          </cell>
          <cell r="K45" t="str">
            <v>M4TXDUGHKU99</v>
          </cell>
          <cell r="L45" t="str">
            <v>Bought 1x [The Legend of Zelda: The Wind Waker HD] - AliExpress [3DS]</v>
          </cell>
          <cell r="M45">
            <v>1</v>
          </cell>
          <cell r="N45">
            <v>10.1</v>
          </cell>
          <cell r="O45">
            <v>45766</v>
          </cell>
          <cell r="P45" t="str">
            <v>Delivered</v>
          </cell>
          <cell r="Q45">
            <v>82</v>
          </cell>
          <cell r="R45">
            <v>16</v>
          </cell>
          <cell r="S45" t="str">
            <v>Game: The Legend of Zelda: The Wind Waker HD. A must-play for fans!</v>
          </cell>
          <cell r="T45" t="str">
            <v>Complete [XZ]!</v>
          </cell>
        </row>
        <row r="46">
          <cell r="J46">
            <v>9875224615</v>
          </cell>
          <cell r="K46" t="str">
            <v>89AU4OMTXLBJ</v>
          </cell>
          <cell r="L46" t="str">
            <v>Bought 1x [Hyrule Warriors] - AliExpress [3DS]</v>
          </cell>
          <cell r="M46">
            <v>1</v>
          </cell>
          <cell r="N46">
            <v>55.4</v>
          </cell>
          <cell r="O46">
            <v>45768</v>
          </cell>
          <cell r="P46" t="str">
            <v>Delivered</v>
          </cell>
          <cell r="Q46">
            <v>32</v>
          </cell>
          <cell r="R46">
            <v>21</v>
          </cell>
          <cell r="S46" t="str">
            <v>Game: Hyrule Warriors. A must-play for fans!</v>
          </cell>
          <cell r="T46" t="str">
            <v>Normal [V3]!</v>
          </cell>
        </row>
        <row r="47">
          <cell r="J47">
            <v>2928461169</v>
          </cell>
          <cell r="K47" t="str">
            <v>HPUBGCFC5QKA</v>
          </cell>
          <cell r="L47" t="str">
            <v>Bought 1x [Pokémon White] - AliExpress [NDS]</v>
          </cell>
          <cell r="M47">
            <v>1</v>
          </cell>
          <cell r="N47">
            <v>45.8</v>
          </cell>
          <cell r="O47">
            <v>45760</v>
          </cell>
          <cell r="P47" t="str">
            <v>Pending</v>
          </cell>
          <cell r="Q47">
            <v>78</v>
          </cell>
          <cell r="R47">
            <v>13</v>
          </cell>
          <cell r="S47" t="str">
            <v>Game: Pokémon White. A must-play for fans!</v>
          </cell>
          <cell r="T47" t="str">
            <v>Normal [XP]</v>
          </cell>
        </row>
        <row r="48">
          <cell r="J48">
            <v>9913332762</v>
          </cell>
          <cell r="K48" t="str">
            <v>535IZVQ7TSLJ</v>
          </cell>
          <cell r="L48" t="str">
            <v>Bought 1x [Paper Mario: The Thousand-Year Door] - AliExpress [3DS]</v>
          </cell>
          <cell r="M48">
            <v>1</v>
          </cell>
          <cell r="N48">
            <v>38.299999999999997</v>
          </cell>
          <cell r="O48">
            <v>45761</v>
          </cell>
          <cell r="P48" t="str">
            <v>Shipped</v>
          </cell>
          <cell r="Q48">
            <v>56</v>
          </cell>
          <cell r="R48">
            <v>17</v>
          </cell>
          <cell r="S48" t="str">
            <v>Game: Paper Mario: The Thousand-Year Door. A must-play for fans!</v>
          </cell>
          <cell r="T48" t="str">
            <v>Normal [V3]!</v>
          </cell>
        </row>
        <row r="49">
          <cell r="J49">
            <v>1136694112</v>
          </cell>
          <cell r="K49" t="str">
            <v>S8IETMTNN25S</v>
          </cell>
          <cell r="L49" t="str">
            <v>Bought 1x [Super Smash Bros. Melee] - AliExpress [3DS]</v>
          </cell>
          <cell r="M49">
            <v>1</v>
          </cell>
          <cell r="N49">
            <v>16.600000000000001</v>
          </cell>
          <cell r="O49">
            <v>45760</v>
          </cell>
          <cell r="P49" t="str">
            <v>Shipped</v>
          </cell>
          <cell r="Q49">
            <v>83</v>
          </cell>
          <cell r="R49">
            <v>19</v>
          </cell>
          <cell r="S49" t="str">
            <v>Game: Super Smash Bros. Melee. A must-play for fans!</v>
          </cell>
          <cell r="T49" t="str">
            <v>Complete [DLC+]</v>
          </cell>
        </row>
        <row r="50">
          <cell r="J50">
            <v>4084853064</v>
          </cell>
          <cell r="K50" t="str">
            <v>DML313XSBU9K</v>
          </cell>
          <cell r="L50" t="str">
            <v>Bought 1x [Super Mario 64 DS] - AliExpress [3DS]</v>
          </cell>
          <cell r="M50">
            <v>1</v>
          </cell>
          <cell r="N50">
            <v>32.6</v>
          </cell>
          <cell r="O50">
            <v>45764</v>
          </cell>
          <cell r="P50" t="str">
            <v>Shipped</v>
          </cell>
          <cell r="Q50">
            <v>29</v>
          </cell>
          <cell r="R50">
            <v>24</v>
          </cell>
          <cell r="S50" t="str">
            <v>Game: Super Mario 64 DS. A must-play for fans!</v>
          </cell>
          <cell r="T50" t="str">
            <v>Complete [DLC+]</v>
          </cell>
        </row>
        <row r="51">
          <cell r="J51">
            <v>2743918570</v>
          </cell>
          <cell r="K51" t="str">
            <v>UUGI30I4GMCR</v>
          </cell>
          <cell r="L51" t="str">
            <v>Bought 1x [The Legend of Zelda: Breath of the Wild - Champions' Ballad] - AliExpress [SWT]</v>
          </cell>
          <cell r="M51">
            <v>1</v>
          </cell>
          <cell r="N51">
            <v>25.4</v>
          </cell>
          <cell r="O51">
            <v>45771</v>
          </cell>
          <cell r="P51" t="str">
            <v>Delivered</v>
          </cell>
          <cell r="Q51">
            <v>42</v>
          </cell>
          <cell r="R51">
            <v>27</v>
          </cell>
          <cell r="S51" t="str">
            <v>Game: The Legend of Zelda: Breath of the Wild - Champions' Ballad. A must-play for fans!</v>
          </cell>
          <cell r="T51" t="str">
            <v>Complete [XZ]!</v>
          </cell>
        </row>
        <row r="52">
          <cell r="J52">
            <v>1996603672</v>
          </cell>
          <cell r="K52" t="str">
            <v>PRXOB1BKDCS5</v>
          </cell>
          <cell r="L52" t="str">
            <v>Bought 1x [Donkey Kong Country Returns] - AliExpress [3DS]</v>
          </cell>
          <cell r="M52">
            <v>1</v>
          </cell>
          <cell r="N52">
            <v>34.200000000000003</v>
          </cell>
          <cell r="O52">
            <v>45761</v>
          </cell>
          <cell r="P52" t="str">
            <v>Pending</v>
          </cell>
          <cell r="Q52">
            <v>88</v>
          </cell>
          <cell r="R52">
            <v>27</v>
          </cell>
          <cell r="S52" t="str">
            <v>Game: Donkey Kong Country Returns. A must-play for fans!</v>
          </cell>
          <cell r="T52" t="str">
            <v>Normal [V3]!</v>
          </cell>
        </row>
        <row r="53">
          <cell r="J53">
            <v>1090103232</v>
          </cell>
          <cell r="K53" t="str">
            <v>IRK0SQ84MHD3</v>
          </cell>
          <cell r="L53" t="str">
            <v>Bought 1x [Pokémon Blue] - AliExpress [3DS]</v>
          </cell>
          <cell r="M53">
            <v>1</v>
          </cell>
          <cell r="N53">
            <v>32.6</v>
          </cell>
          <cell r="O53">
            <v>45775</v>
          </cell>
          <cell r="P53" t="str">
            <v>Delivered</v>
          </cell>
          <cell r="Q53">
            <v>32</v>
          </cell>
          <cell r="R53">
            <v>22</v>
          </cell>
          <cell r="S53" t="str">
            <v>Game: Pokémon Blue. A must-play for fans!</v>
          </cell>
          <cell r="T53" t="str">
            <v>Complete [DLX]</v>
          </cell>
        </row>
        <row r="54">
          <cell r="J54">
            <v>1487803564</v>
          </cell>
          <cell r="K54" t="str">
            <v>VYQXIAH1VFRR</v>
          </cell>
          <cell r="L54" t="str">
            <v>Bought 1x [The Legend of Zelda: Twilight Princess] - AliExpress [SWT]</v>
          </cell>
          <cell r="M54">
            <v>1</v>
          </cell>
          <cell r="N54">
            <v>45.3</v>
          </cell>
          <cell r="O54">
            <v>45775</v>
          </cell>
          <cell r="P54" t="str">
            <v>Delivered</v>
          </cell>
          <cell r="Q54">
            <v>51</v>
          </cell>
          <cell r="R54">
            <v>15</v>
          </cell>
          <cell r="S54" t="str">
            <v>Game: The Legend of Zelda: Twilight Princess. A must-play for fans!</v>
          </cell>
          <cell r="T54" t="str">
            <v>Normal [V3]!</v>
          </cell>
        </row>
        <row r="55">
          <cell r="J55">
            <v>9872208987</v>
          </cell>
          <cell r="K55" t="str">
            <v>F6ELCYK7XGQN</v>
          </cell>
          <cell r="L55" t="str">
            <v>Bought 1x [Super Mario 3D Land] - AliExpress [3DS]</v>
          </cell>
          <cell r="M55">
            <v>1</v>
          </cell>
          <cell r="N55">
            <v>35.299999999999997</v>
          </cell>
          <cell r="O55">
            <v>45761</v>
          </cell>
          <cell r="P55" t="str">
            <v>Delivered</v>
          </cell>
          <cell r="Q55">
            <v>73</v>
          </cell>
          <cell r="R55">
            <v>12</v>
          </cell>
          <cell r="S55" t="str">
            <v>Game: Super Mario 3D Land. A must-play for fans!</v>
          </cell>
          <cell r="T55" t="str">
            <v>Normal [XP]</v>
          </cell>
        </row>
        <row r="56">
          <cell r="J56">
            <v>1047756196</v>
          </cell>
          <cell r="K56" t="str">
            <v>5C9BN60R5UOU</v>
          </cell>
          <cell r="L56" t="str">
            <v>Bought 1x [The Legend of Zelda: Breath of the Wild] - AliExpress [NDS]</v>
          </cell>
          <cell r="M56">
            <v>1</v>
          </cell>
          <cell r="N56">
            <v>40.700000000000003</v>
          </cell>
          <cell r="O56">
            <v>45777</v>
          </cell>
          <cell r="P56" t="str">
            <v>Pending</v>
          </cell>
          <cell r="Q56">
            <v>76</v>
          </cell>
          <cell r="R56">
            <v>26</v>
          </cell>
          <cell r="S56" t="str">
            <v>Game: The Legend of Zelda: Breath of the Wild. A must-play for fans!</v>
          </cell>
          <cell r="T56" t="str">
            <v>Normal [XP]</v>
          </cell>
        </row>
        <row r="57">
          <cell r="J57">
            <v>7108125464</v>
          </cell>
          <cell r="K57" t="str">
            <v>9U6FZ4HSQSC3</v>
          </cell>
          <cell r="L57" t="str">
            <v>Bought 1x [Donkey Kong Country Returns] - AliExpress [3DS]</v>
          </cell>
          <cell r="M57">
            <v>1</v>
          </cell>
          <cell r="N57">
            <v>39.799999999999997</v>
          </cell>
          <cell r="O57">
            <v>45769</v>
          </cell>
          <cell r="P57" t="str">
            <v>Delivered</v>
          </cell>
          <cell r="Q57">
            <v>67</v>
          </cell>
          <cell r="R57">
            <v>15</v>
          </cell>
          <cell r="S57" t="str">
            <v>Game: Donkey Kong Country Returns. A must-play for fans!</v>
          </cell>
          <cell r="T57" t="str">
            <v>Normal [XP]</v>
          </cell>
        </row>
        <row r="58">
          <cell r="J58">
            <v>6055727313</v>
          </cell>
          <cell r="K58" t="str">
            <v>6E72QGL1F3MB</v>
          </cell>
          <cell r="L58" t="str">
            <v>Bought 1x [Mega Man X] - AliExpress [NDS]</v>
          </cell>
          <cell r="M58">
            <v>1</v>
          </cell>
          <cell r="N58">
            <v>56.3</v>
          </cell>
          <cell r="O58">
            <v>45759</v>
          </cell>
          <cell r="P58" t="str">
            <v>Delivered</v>
          </cell>
          <cell r="Q58">
            <v>38</v>
          </cell>
          <cell r="R58">
            <v>15</v>
          </cell>
          <cell r="S58" t="str">
            <v>Game: Mega Man X. A must-play for fans!</v>
          </cell>
          <cell r="T58" t="str">
            <v>Complete [XZ]!</v>
          </cell>
        </row>
        <row r="59">
          <cell r="J59">
            <v>4801232720</v>
          </cell>
          <cell r="K59" t="str">
            <v>JA8IN5Q1OF2E</v>
          </cell>
          <cell r="L59" t="str">
            <v>Bought 1x [Mario Kart DS] - AliExpress [SWT]</v>
          </cell>
          <cell r="M59">
            <v>1</v>
          </cell>
          <cell r="N59">
            <v>48.4</v>
          </cell>
          <cell r="O59">
            <v>45765</v>
          </cell>
          <cell r="P59" t="str">
            <v>Shipped</v>
          </cell>
          <cell r="Q59">
            <v>43</v>
          </cell>
          <cell r="R59">
            <v>26</v>
          </cell>
          <cell r="S59" t="str">
            <v>Game: Mario Kart DS. A must-play for fans!</v>
          </cell>
          <cell r="T59" t="str">
            <v>Complete [XZ]!</v>
          </cell>
        </row>
        <row r="60">
          <cell r="J60">
            <v>2068244871</v>
          </cell>
          <cell r="K60" t="str">
            <v>U3JXIW8NSU8V</v>
          </cell>
          <cell r="L60" t="str">
            <v>Bought 1x [The Legend of Zelda: Four Swords Adventures] - AliExpress [SWT]</v>
          </cell>
          <cell r="M60">
            <v>1</v>
          </cell>
          <cell r="N60">
            <v>58.3</v>
          </cell>
          <cell r="O60">
            <v>45764</v>
          </cell>
          <cell r="P60" t="str">
            <v>Pending</v>
          </cell>
          <cell r="Q60">
            <v>88</v>
          </cell>
          <cell r="R60">
            <v>19</v>
          </cell>
          <cell r="S60" t="str">
            <v>Game: The Legend of Zelda: Four Swords Adventures. A must-play for fans!</v>
          </cell>
          <cell r="T60" t="str">
            <v>Complete [DLX]</v>
          </cell>
        </row>
        <row r="61">
          <cell r="J61">
            <v>3732346383</v>
          </cell>
          <cell r="K61" t="str">
            <v>9D01LDMYJZ0W</v>
          </cell>
          <cell r="L61" t="str">
            <v>Bought 1x [Donkey Kong Country Returns] - AliExpress [NDS]</v>
          </cell>
          <cell r="M61">
            <v>1</v>
          </cell>
          <cell r="N61">
            <v>47.7</v>
          </cell>
          <cell r="O61">
            <v>45770</v>
          </cell>
          <cell r="P61" t="str">
            <v>Delivered</v>
          </cell>
          <cell r="Q61">
            <v>92</v>
          </cell>
          <cell r="R61">
            <v>13</v>
          </cell>
          <cell r="S61" t="str">
            <v>Game: Donkey Kong Country Returns. A must-play for fans!</v>
          </cell>
          <cell r="T61" t="str">
            <v>Normal [XP]</v>
          </cell>
        </row>
        <row r="62">
          <cell r="J62">
            <v>5803473331</v>
          </cell>
          <cell r="K62" t="str">
            <v>MQ21YVK7YX62</v>
          </cell>
          <cell r="L62" t="str">
            <v>Bought 1x [Tetris DS] - AliExpress [SWT]</v>
          </cell>
          <cell r="M62">
            <v>1</v>
          </cell>
          <cell r="N62">
            <v>58.3</v>
          </cell>
          <cell r="O62">
            <v>45761</v>
          </cell>
          <cell r="P62" t="str">
            <v>Shipped</v>
          </cell>
          <cell r="Q62">
            <v>90</v>
          </cell>
          <cell r="R62">
            <v>14</v>
          </cell>
          <cell r="S62" t="str">
            <v>Game: Tetris DS. A must-play for fans!</v>
          </cell>
          <cell r="T62" t="str">
            <v>Complete [XZ]!</v>
          </cell>
        </row>
        <row r="63">
          <cell r="J63">
            <v>6793208824</v>
          </cell>
          <cell r="K63" t="str">
            <v>GPAIWF2PKPMX</v>
          </cell>
          <cell r="L63" t="str">
            <v>Bought 1x [The Legend of Zelda: Skyward Sword] - AliExpress [NDS]</v>
          </cell>
          <cell r="M63">
            <v>1</v>
          </cell>
          <cell r="N63">
            <v>23.5</v>
          </cell>
          <cell r="O63">
            <v>45768</v>
          </cell>
          <cell r="P63" t="str">
            <v>Pending</v>
          </cell>
          <cell r="Q63">
            <v>63</v>
          </cell>
          <cell r="R63">
            <v>27</v>
          </cell>
          <cell r="S63" t="str">
            <v>Game: The Legend of Zelda: Skyward Sword. A must-play for fans!</v>
          </cell>
          <cell r="T63" t="str">
            <v>Complete [DLX]</v>
          </cell>
        </row>
        <row r="64">
          <cell r="J64">
            <v>2832761200</v>
          </cell>
          <cell r="K64" t="str">
            <v>FYQZP1OZ46AA</v>
          </cell>
          <cell r="L64" t="str">
            <v>Bought 1x [Super Mario Odyssey] - AliExpress [NDS]</v>
          </cell>
          <cell r="M64">
            <v>1</v>
          </cell>
          <cell r="N64">
            <v>41.5</v>
          </cell>
          <cell r="O64">
            <v>45774</v>
          </cell>
          <cell r="P64" t="str">
            <v>Shipped</v>
          </cell>
          <cell r="Q64">
            <v>87</v>
          </cell>
          <cell r="R64">
            <v>23</v>
          </cell>
          <cell r="S64" t="str">
            <v>Game: Super Mario Odyssey. A must-play for fans!</v>
          </cell>
          <cell r="T64" t="str">
            <v>Normal [XP]</v>
          </cell>
        </row>
        <row r="65">
          <cell r="J65">
            <v>9106147166</v>
          </cell>
          <cell r="K65" t="str">
            <v>5GK4W4X4TF8E</v>
          </cell>
          <cell r="L65" t="str">
            <v>Bought 1x [Donkey Kong Country Returns] - AliExpress [SWT]</v>
          </cell>
          <cell r="M65">
            <v>1</v>
          </cell>
          <cell r="N65">
            <v>16.399999999999999</v>
          </cell>
          <cell r="O65">
            <v>45762</v>
          </cell>
          <cell r="P65" t="str">
            <v>Delivered</v>
          </cell>
          <cell r="Q65">
            <v>52</v>
          </cell>
          <cell r="R65">
            <v>16</v>
          </cell>
          <cell r="S65" t="str">
            <v>Game: Donkey Kong Country Returns. A must-play for fans!</v>
          </cell>
          <cell r="T65" t="str">
            <v>Complete [XZ]!</v>
          </cell>
        </row>
        <row r="66">
          <cell r="J66">
            <v>1445696773</v>
          </cell>
          <cell r="K66" t="str">
            <v>44BB5AOPHSFB</v>
          </cell>
          <cell r="L66" t="str">
            <v>Bought 1x [Pokémon SoulSilver] - AliExpress [SWT]</v>
          </cell>
          <cell r="M66">
            <v>1</v>
          </cell>
          <cell r="N66">
            <v>44.6</v>
          </cell>
          <cell r="O66">
            <v>45762</v>
          </cell>
          <cell r="P66" t="str">
            <v>Pending</v>
          </cell>
          <cell r="Q66">
            <v>41</v>
          </cell>
          <cell r="R66">
            <v>29</v>
          </cell>
          <cell r="S66" t="str">
            <v>Game: Pokémon SoulSilver. A must-play for fans!</v>
          </cell>
          <cell r="T66" t="str">
            <v>Complete [XZ]!</v>
          </cell>
        </row>
        <row r="67">
          <cell r="J67">
            <v>8627113815</v>
          </cell>
          <cell r="K67" t="str">
            <v>Z8SUAV7W0WNL</v>
          </cell>
          <cell r="L67" t="str">
            <v>Bought 1x [Super Mario Maker] - AliExpress [3DS]</v>
          </cell>
          <cell r="M67">
            <v>1</v>
          </cell>
          <cell r="N67">
            <v>17.5</v>
          </cell>
          <cell r="O67">
            <v>45774</v>
          </cell>
          <cell r="P67" t="str">
            <v>Shipped</v>
          </cell>
          <cell r="Q67">
            <v>27</v>
          </cell>
          <cell r="R67">
            <v>30</v>
          </cell>
          <cell r="S67" t="str">
            <v>Game: Super Mario Maker. A must-play for fans!</v>
          </cell>
          <cell r="T67" t="str">
            <v>Complete [XZ]!</v>
          </cell>
        </row>
        <row r="68">
          <cell r="J68">
            <v>1919405843</v>
          </cell>
          <cell r="K68" t="str">
            <v>ZW8FGSL9G42H</v>
          </cell>
          <cell r="L68" t="str">
            <v>Bought 1x [Pokémon Let's Go, Pikachu!] - AliExpress [3DS]</v>
          </cell>
          <cell r="M68">
            <v>1</v>
          </cell>
          <cell r="N68">
            <v>28.8</v>
          </cell>
          <cell r="O68">
            <v>45773</v>
          </cell>
          <cell r="P68" t="str">
            <v>Pending</v>
          </cell>
          <cell r="Q68">
            <v>37</v>
          </cell>
          <cell r="R68">
            <v>23</v>
          </cell>
          <cell r="S68" t="str">
            <v>Game: Pokémon Let's Go, Pikachu!. A must-play for fans!</v>
          </cell>
          <cell r="T68" t="str">
            <v>Normal [XP]</v>
          </cell>
        </row>
        <row r="69">
          <cell r="J69">
            <v>6265566634</v>
          </cell>
          <cell r="K69" t="str">
            <v>GC9GL6BRV1FK</v>
          </cell>
          <cell r="L69" t="str">
            <v>Bought 1x [Splatoon 2] - AliExpress [3DS]</v>
          </cell>
          <cell r="M69">
            <v>1</v>
          </cell>
          <cell r="N69">
            <v>45.8</v>
          </cell>
          <cell r="O69">
            <v>45770</v>
          </cell>
          <cell r="P69" t="str">
            <v>Delivered</v>
          </cell>
          <cell r="Q69">
            <v>32</v>
          </cell>
          <cell r="R69">
            <v>11</v>
          </cell>
          <cell r="S69" t="str">
            <v>Game: Splatoon 2. A must-play for fans!</v>
          </cell>
          <cell r="T69" t="str">
            <v>Complete [DLC+]</v>
          </cell>
        </row>
        <row r="70">
          <cell r="J70">
            <v>1429345833</v>
          </cell>
          <cell r="K70" t="str">
            <v>XZTYCUBYTAUA</v>
          </cell>
          <cell r="L70" t="str">
            <v>Bought 1x [Mario &amp; Luigi: Superstar Saga] - AliExpress [SWT]</v>
          </cell>
          <cell r="M70">
            <v>1</v>
          </cell>
          <cell r="N70">
            <v>45.8</v>
          </cell>
          <cell r="O70">
            <v>45770</v>
          </cell>
          <cell r="P70" t="str">
            <v>Shipped</v>
          </cell>
          <cell r="Q70">
            <v>89</v>
          </cell>
          <cell r="R70">
            <v>27</v>
          </cell>
          <cell r="S70" t="str">
            <v>Game: Mario &amp; Luigi: Superstar Saga. A must-play for fans!</v>
          </cell>
          <cell r="T70" t="str">
            <v>Normal [V3]!</v>
          </cell>
        </row>
        <row r="71">
          <cell r="J71">
            <v>7199820024</v>
          </cell>
          <cell r="K71" t="str">
            <v>WO645UXB5A9H</v>
          </cell>
          <cell r="L71" t="str">
            <v>Bought 1x [Pokémon HeartGold] - AliExpress [NDS]</v>
          </cell>
          <cell r="M71">
            <v>1</v>
          </cell>
          <cell r="N71">
            <v>27.5</v>
          </cell>
          <cell r="O71">
            <v>45772</v>
          </cell>
          <cell r="P71" t="str">
            <v>Shipped</v>
          </cell>
          <cell r="Q71">
            <v>77</v>
          </cell>
          <cell r="R71">
            <v>18</v>
          </cell>
          <cell r="S71" t="str">
            <v>Game: Pokémon HeartGold. A must-play for fans!</v>
          </cell>
          <cell r="T71" t="str">
            <v>Complete [DLX]</v>
          </cell>
        </row>
        <row r="72">
          <cell r="J72">
            <v>8904437408</v>
          </cell>
          <cell r="K72" t="str">
            <v>NMBPFIZE7YF0</v>
          </cell>
          <cell r="L72" t="str">
            <v>Bought 1x [Tetris 99] - AliExpress [NDS]</v>
          </cell>
          <cell r="M72">
            <v>1</v>
          </cell>
          <cell r="N72">
            <v>41.3</v>
          </cell>
          <cell r="O72">
            <v>45760</v>
          </cell>
          <cell r="P72" t="str">
            <v>Shipped</v>
          </cell>
          <cell r="Q72">
            <v>23</v>
          </cell>
          <cell r="R72">
            <v>14</v>
          </cell>
          <cell r="S72" t="str">
            <v>Game: Tetris 99. A must-play for fans!</v>
          </cell>
          <cell r="T72" t="str">
            <v>Complete [DLC+]</v>
          </cell>
        </row>
        <row r="73">
          <cell r="J73">
            <v>1057550742</v>
          </cell>
          <cell r="K73" t="str">
            <v>1H12L2QQOLZ2</v>
          </cell>
          <cell r="L73" t="str">
            <v>Bought 1x [Super Mario Maker] - AliExpress [NDS]</v>
          </cell>
          <cell r="M73">
            <v>1</v>
          </cell>
          <cell r="N73">
            <v>46.4</v>
          </cell>
          <cell r="O73">
            <v>45768</v>
          </cell>
          <cell r="P73" t="str">
            <v>Pending</v>
          </cell>
          <cell r="Q73">
            <v>59</v>
          </cell>
          <cell r="R73">
            <v>12</v>
          </cell>
          <cell r="S73" t="str">
            <v>Game: Super Mario Maker. A must-play for fans!</v>
          </cell>
          <cell r="T73" t="str">
            <v>Normal [V3]!</v>
          </cell>
        </row>
        <row r="74">
          <cell r="J74">
            <v>6881241689</v>
          </cell>
          <cell r="K74" t="str">
            <v>GXLGYZCE8HYW</v>
          </cell>
          <cell r="L74" t="str">
            <v>Bought 1x [The Legend of Zelda: Skyward Sword] - AliExpress [SWT]</v>
          </cell>
          <cell r="M74">
            <v>1</v>
          </cell>
          <cell r="N74">
            <v>45.3</v>
          </cell>
          <cell r="O74">
            <v>45766</v>
          </cell>
          <cell r="P74" t="str">
            <v>Pending</v>
          </cell>
          <cell r="Q74">
            <v>22</v>
          </cell>
          <cell r="R74">
            <v>13</v>
          </cell>
          <cell r="S74" t="str">
            <v>Game: The Legend of Zelda: Skyward Sword. A must-play for fans!</v>
          </cell>
          <cell r="T74" t="str">
            <v>Complete [DLX]</v>
          </cell>
        </row>
        <row r="75">
          <cell r="J75">
            <v>3154887243</v>
          </cell>
          <cell r="K75" t="str">
            <v>7V6BZZPKPAE7</v>
          </cell>
          <cell r="L75" t="str">
            <v>Bought 1x [Super Mario All-Stars] - AliExpress [NDS]</v>
          </cell>
          <cell r="M75">
            <v>1</v>
          </cell>
          <cell r="N75">
            <v>53.1</v>
          </cell>
          <cell r="O75">
            <v>45761</v>
          </cell>
          <cell r="P75" t="str">
            <v>Shipped</v>
          </cell>
          <cell r="Q75">
            <v>34</v>
          </cell>
          <cell r="R75">
            <v>15</v>
          </cell>
          <cell r="S75" t="str">
            <v>Game: Super Mario All-Stars. A must-play for fans!</v>
          </cell>
          <cell r="T75" t="str">
            <v>Complete [XZ]!</v>
          </cell>
        </row>
        <row r="76">
          <cell r="J76">
            <v>9114238907</v>
          </cell>
          <cell r="K76" t="str">
            <v>LW8G9GCYS5O0</v>
          </cell>
          <cell r="L76" t="str">
            <v>Bought 1x [Animal Crossing: New Leaf] - AliExpress [3DS]</v>
          </cell>
          <cell r="M76">
            <v>1</v>
          </cell>
          <cell r="N76">
            <v>29.5</v>
          </cell>
          <cell r="O76">
            <v>45758</v>
          </cell>
          <cell r="P76" t="str">
            <v>Shipped</v>
          </cell>
          <cell r="Q76">
            <v>99</v>
          </cell>
          <cell r="R76">
            <v>14</v>
          </cell>
          <cell r="S76" t="str">
            <v>Game: Animal Crossing: New Leaf. A must-play for fans!</v>
          </cell>
          <cell r="T76" t="str">
            <v>Normal [XP]</v>
          </cell>
        </row>
        <row r="77">
          <cell r="J77">
            <v>8729340663</v>
          </cell>
          <cell r="K77" t="str">
            <v>DAQMETVEP0F0</v>
          </cell>
          <cell r="L77" t="str">
            <v>Bought 1x [The Legend of Zelda: Phantom Hourglass] - AliExpress [3DS]</v>
          </cell>
          <cell r="M77">
            <v>1</v>
          </cell>
          <cell r="N77">
            <v>48.8</v>
          </cell>
          <cell r="O77">
            <v>45759</v>
          </cell>
          <cell r="P77" t="str">
            <v>Pending</v>
          </cell>
          <cell r="Q77">
            <v>51</v>
          </cell>
          <cell r="R77">
            <v>18</v>
          </cell>
          <cell r="S77" t="str">
            <v>Game: The Legend of Zelda: Phantom Hourglass. A must-play for fans!</v>
          </cell>
          <cell r="T77" t="str">
            <v>Complete [DLX]</v>
          </cell>
        </row>
        <row r="78">
          <cell r="J78">
            <v>2925075661</v>
          </cell>
          <cell r="K78" t="str">
            <v>V5ZYHNE4OH7G</v>
          </cell>
          <cell r="L78" t="str">
            <v>Bought 1x [Splatoon] - AliExpress [NDS]</v>
          </cell>
          <cell r="M78">
            <v>1</v>
          </cell>
          <cell r="N78">
            <v>45.3</v>
          </cell>
          <cell r="O78">
            <v>45761</v>
          </cell>
          <cell r="P78" t="str">
            <v>Shipped</v>
          </cell>
          <cell r="Q78">
            <v>29</v>
          </cell>
          <cell r="R78">
            <v>11</v>
          </cell>
          <cell r="S78" t="str">
            <v>Game: Splatoon. A must-play for fans!</v>
          </cell>
          <cell r="T78" t="str">
            <v>Complete [DLX]</v>
          </cell>
        </row>
        <row r="79">
          <cell r="J79">
            <v>8671994670</v>
          </cell>
          <cell r="K79" t="str">
            <v>VZXVGW2D2W7F</v>
          </cell>
          <cell r="L79" t="str">
            <v>Bought 1x [Luigi's Mansion: Dark Moon] - AliExpress [SWT]</v>
          </cell>
          <cell r="M79">
            <v>1</v>
          </cell>
          <cell r="N79">
            <v>42.1</v>
          </cell>
          <cell r="O79">
            <v>45772</v>
          </cell>
          <cell r="P79" t="str">
            <v>Delivered</v>
          </cell>
          <cell r="Q79">
            <v>98</v>
          </cell>
          <cell r="R79">
            <v>24</v>
          </cell>
          <cell r="S79" t="str">
            <v>Game: Luigi's Mansion: Dark Moon. A must-play for fans!</v>
          </cell>
          <cell r="T79" t="str">
            <v>Complete [DLC+]</v>
          </cell>
        </row>
        <row r="80">
          <cell r="J80">
            <v>1476530563</v>
          </cell>
          <cell r="K80" t="str">
            <v>INL9OZ4FLL8H</v>
          </cell>
          <cell r="L80" t="str">
            <v>Bought 1x [Metroid Dread] - AliExpress [3DS]</v>
          </cell>
          <cell r="M80">
            <v>1</v>
          </cell>
          <cell r="N80">
            <v>16.7</v>
          </cell>
          <cell r="O80">
            <v>45771</v>
          </cell>
          <cell r="P80" t="str">
            <v>Shipped</v>
          </cell>
          <cell r="Q80">
            <v>76</v>
          </cell>
          <cell r="R80">
            <v>12</v>
          </cell>
          <cell r="S80" t="str">
            <v>Game: Metroid Dread. A must-play for fans!</v>
          </cell>
          <cell r="T80" t="str">
            <v>Normal [XP]</v>
          </cell>
        </row>
        <row r="81">
          <cell r="J81">
            <v>2593249747</v>
          </cell>
          <cell r="K81" t="str">
            <v>DCT4U1RW5D2S</v>
          </cell>
          <cell r="L81" t="str">
            <v>Bought 1x [Pokémon Moon] - AliExpress [NDS]</v>
          </cell>
          <cell r="M81">
            <v>1</v>
          </cell>
          <cell r="N81">
            <v>39.6</v>
          </cell>
          <cell r="O81">
            <v>45773</v>
          </cell>
          <cell r="P81" t="str">
            <v>Shipped</v>
          </cell>
          <cell r="Q81">
            <v>41</v>
          </cell>
          <cell r="R81">
            <v>22</v>
          </cell>
          <cell r="S81" t="str">
            <v>Game: Pokémon Moon. A must-play for fans!</v>
          </cell>
          <cell r="T81" t="str">
            <v>Complete [DLX]</v>
          </cell>
        </row>
        <row r="82">
          <cell r="J82">
            <v>7761187311</v>
          </cell>
          <cell r="K82" t="str">
            <v>3FKHQ9D7RD9V</v>
          </cell>
          <cell r="L82" t="str">
            <v>Bought 1x [The Legend of Zelda: Breath of the Wild] - AliExpress [SWT]</v>
          </cell>
          <cell r="M82">
            <v>1</v>
          </cell>
          <cell r="N82">
            <v>31.5</v>
          </cell>
          <cell r="O82">
            <v>45777</v>
          </cell>
          <cell r="P82" t="str">
            <v>Pending</v>
          </cell>
          <cell r="Q82">
            <v>32</v>
          </cell>
          <cell r="R82">
            <v>15</v>
          </cell>
          <cell r="S82" t="str">
            <v>Game: The Legend of Zelda: Breath of the Wild. A must-play for fans!</v>
          </cell>
          <cell r="T82" t="str">
            <v>Complete [DLX]</v>
          </cell>
        </row>
        <row r="83">
          <cell r="J83">
            <v>4443577456</v>
          </cell>
          <cell r="K83" t="str">
            <v>PL4NPIMW5KX4</v>
          </cell>
          <cell r="L83" t="str">
            <v>Bought 1x [Pokémon Blue] - AliExpress [SWT]</v>
          </cell>
          <cell r="M83">
            <v>1</v>
          </cell>
          <cell r="N83">
            <v>56.6</v>
          </cell>
          <cell r="O83">
            <v>45765</v>
          </cell>
          <cell r="P83" t="str">
            <v>Pending</v>
          </cell>
          <cell r="Q83">
            <v>25</v>
          </cell>
          <cell r="R83">
            <v>16</v>
          </cell>
          <cell r="S83" t="str">
            <v>Game: Pokémon Blue. A must-play for fans!</v>
          </cell>
          <cell r="T83" t="str">
            <v>Complete [DLC+]</v>
          </cell>
        </row>
        <row r="84">
          <cell r="J84">
            <v>4174959585</v>
          </cell>
          <cell r="K84" t="str">
            <v>WBIV9KPDI6QQ</v>
          </cell>
          <cell r="L84" t="str">
            <v>Bought 1x [The Legend of Zelda: Minish Cap] - AliExpress [3DS]</v>
          </cell>
          <cell r="M84">
            <v>1</v>
          </cell>
          <cell r="N84">
            <v>51.8</v>
          </cell>
          <cell r="O84">
            <v>45764</v>
          </cell>
          <cell r="P84" t="str">
            <v>Delivered</v>
          </cell>
          <cell r="Q84">
            <v>86</v>
          </cell>
          <cell r="R84">
            <v>20</v>
          </cell>
          <cell r="S84" t="str">
            <v>Game: The Legend of Zelda: Minish Cap. A must-play for fans!</v>
          </cell>
          <cell r="T84" t="str">
            <v>Normal [V3]!</v>
          </cell>
        </row>
        <row r="85">
          <cell r="J85">
            <v>6825887245</v>
          </cell>
          <cell r="K85" t="str">
            <v>9OIDPBJK4K9R</v>
          </cell>
          <cell r="L85" t="str">
            <v>Bought 1x [Donkey Kong Country: Tropical Freeze] - AliExpress [NDS]</v>
          </cell>
          <cell r="M85">
            <v>1</v>
          </cell>
          <cell r="N85">
            <v>55.7</v>
          </cell>
          <cell r="O85">
            <v>45775</v>
          </cell>
          <cell r="P85" t="str">
            <v>Shipped</v>
          </cell>
          <cell r="Q85">
            <v>35</v>
          </cell>
          <cell r="R85">
            <v>16</v>
          </cell>
          <cell r="S85" t="str">
            <v>Game: Donkey Kong Country: Tropical Freeze. A must-play for fans!</v>
          </cell>
          <cell r="T85" t="str">
            <v>Complete [DLC+]</v>
          </cell>
        </row>
        <row r="86">
          <cell r="J86">
            <v>7970331745</v>
          </cell>
          <cell r="K86" t="str">
            <v>4YYSZ4I2NNFR</v>
          </cell>
          <cell r="L86" t="str">
            <v>Bought 1x [Mario &amp; Luigi: Bowser's Inside Story] - AliExpress [NDS]</v>
          </cell>
          <cell r="M86">
            <v>1</v>
          </cell>
          <cell r="N86">
            <v>50.4</v>
          </cell>
          <cell r="O86">
            <v>45772</v>
          </cell>
          <cell r="P86" t="str">
            <v>Pending</v>
          </cell>
          <cell r="Q86">
            <v>35</v>
          </cell>
          <cell r="R86">
            <v>17</v>
          </cell>
          <cell r="S86" t="str">
            <v>Game: Mario &amp; Luigi: Bowser's Inside Story. A must-play for fans!</v>
          </cell>
          <cell r="T86" t="str">
            <v>Normal [V3]!</v>
          </cell>
        </row>
        <row r="87">
          <cell r="J87">
            <v>5069515732</v>
          </cell>
          <cell r="K87" t="str">
            <v>WB8ZVL1OK62E</v>
          </cell>
          <cell r="L87" t="str">
            <v>Bought 1x [Pokémon Blue] - AliExpress [NDS]</v>
          </cell>
          <cell r="M87">
            <v>1</v>
          </cell>
          <cell r="N87">
            <v>55.5</v>
          </cell>
          <cell r="O87">
            <v>45758</v>
          </cell>
          <cell r="P87" t="str">
            <v>Shipped</v>
          </cell>
          <cell r="Q87">
            <v>78</v>
          </cell>
          <cell r="R87">
            <v>20</v>
          </cell>
          <cell r="S87" t="str">
            <v>Game: Pokémon Blue. A must-play for fans!</v>
          </cell>
          <cell r="T87" t="str">
            <v>Complete [XZ]!</v>
          </cell>
        </row>
        <row r="88">
          <cell r="J88">
            <v>9899659755</v>
          </cell>
          <cell r="K88" t="str">
            <v>YMFIBB6BLOS4</v>
          </cell>
          <cell r="L88" t="str">
            <v>Bought 1x [Super Mario Party] - AliExpress [3DS]</v>
          </cell>
          <cell r="M88">
            <v>1</v>
          </cell>
          <cell r="N88">
            <v>19.3</v>
          </cell>
          <cell r="O88">
            <v>45757</v>
          </cell>
          <cell r="P88" t="str">
            <v>Delivered</v>
          </cell>
          <cell r="Q88">
            <v>97</v>
          </cell>
          <cell r="R88">
            <v>12</v>
          </cell>
          <cell r="S88" t="str">
            <v>Game: Super Mario Party. A must-play for fans!</v>
          </cell>
          <cell r="T88" t="str">
            <v>Complete [XZ]!</v>
          </cell>
        </row>
        <row r="89">
          <cell r="J89">
            <v>5012665530</v>
          </cell>
          <cell r="K89" t="str">
            <v>0LHXAN6Z5HLC</v>
          </cell>
          <cell r="L89" t="str">
            <v>Bought 1x [Hyrule Warriors] - AliExpress [NDS]</v>
          </cell>
          <cell r="M89">
            <v>1</v>
          </cell>
          <cell r="N89">
            <v>19.8</v>
          </cell>
          <cell r="O89">
            <v>45770</v>
          </cell>
          <cell r="P89" t="str">
            <v>Pending</v>
          </cell>
          <cell r="Q89">
            <v>63</v>
          </cell>
          <cell r="R89">
            <v>27</v>
          </cell>
          <cell r="S89" t="str">
            <v>Game: Hyrule Warriors. A must-play for fans!</v>
          </cell>
          <cell r="T89" t="str">
            <v>Normal [XP]</v>
          </cell>
        </row>
        <row r="90">
          <cell r="J90">
            <v>1402991327</v>
          </cell>
          <cell r="K90" t="str">
            <v>3AEZS929CK2S</v>
          </cell>
          <cell r="L90" t="str">
            <v>Bought 1x [Luigi's Mansion] - AliExpress [SWT]</v>
          </cell>
          <cell r="M90">
            <v>1</v>
          </cell>
          <cell r="N90">
            <v>33.799999999999997</v>
          </cell>
          <cell r="O90">
            <v>45773</v>
          </cell>
          <cell r="P90" t="str">
            <v>Shipped</v>
          </cell>
          <cell r="Q90">
            <v>85</v>
          </cell>
          <cell r="R90">
            <v>15</v>
          </cell>
          <cell r="S90" t="str">
            <v>Game: Luigi's Mansion. A must-play for fans!</v>
          </cell>
          <cell r="T90" t="str">
            <v>Complete [DLC+]</v>
          </cell>
        </row>
        <row r="91">
          <cell r="J91">
            <v>7164124904</v>
          </cell>
          <cell r="K91" t="str">
            <v>7B5BCC65NKV6</v>
          </cell>
          <cell r="L91" t="str">
            <v>Bought 1x [Metroid Dread] - AliExpress [3DS]</v>
          </cell>
          <cell r="M91">
            <v>1</v>
          </cell>
          <cell r="N91">
            <v>55.6</v>
          </cell>
          <cell r="O91">
            <v>45761</v>
          </cell>
          <cell r="P91" t="str">
            <v>Shipped</v>
          </cell>
          <cell r="Q91">
            <v>42</v>
          </cell>
          <cell r="R91">
            <v>12</v>
          </cell>
          <cell r="S91" t="str">
            <v>Game: Metroid Dread. A must-play for fans!</v>
          </cell>
          <cell r="T91" t="str">
            <v>Normal [V3]!</v>
          </cell>
        </row>
        <row r="92">
          <cell r="J92">
            <v>2912430686</v>
          </cell>
          <cell r="K92" t="str">
            <v>VLG41V2TIRHW</v>
          </cell>
          <cell r="L92" t="str">
            <v>Bought 1x [Super Mario 64 DS] - AliExpress [3DS]</v>
          </cell>
          <cell r="M92">
            <v>1</v>
          </cell>
          <cell r="N92">
            <v>20.9</v>
          </cell>
          <cell r="O92">
            <v>45761</v>
          </cell>
          <cell r="P92" t="str">
            <v>Pending</v>
          </cell>
          <cell r="Q92">
            <v>97</v>
          </cell>
          <cell r="R92">
            <v>22</v>
          </cell>
          <cell r="S92" t="str">
            <v>Game: Super Mario 64 DS. A must-play for fans!</v>
          </cell>
          <cell r="T92" t="str">
            <v>Complete [DLX]</v>
          </cell>
        </row>
        <row r="93">
          <cell r="J93">
            <v>5204358538</v>
          </cell>
          <cell r="K93" t="str">
            <v>DG5KJ7DCDM8L</v>
          </cell>
          <cell r="L93" t="str">
            <v>Bought 1x [Mario Golf: Super Rush] - AliExpress [3DS]</v>
          </cell>
          <cell r="M93">
            <v>1</v>
          </cell>
          <cell r="N93">
            <v>43.4</v>
          </cell>
          <cell r="O93">
            <v>45776</v>
          </cell>
          <cell r="P93" t="str">
            <v>Delivered</v>
          </cell>
          <cell r="Q93">
            <v>44</v>
          </cell>
          <cell r="R93">
            <v>19</v>
          </cell>
          <cell r="S93" t="str">
            <v>Game: Mario Golf: Super Rush. A must-play for fans!</v>
          </cell>
          <cell r="T93" t="str">
            <v>Normal [XP]</v>
          </cell>
        </row>
        <row r="94">
          <cell r="J94">
            <v>5442802738</v>
          </cell>
          <cell r="K94" t="str">
            <v>CU96U0HETLRI</v>
          </cell>
          <cell r="L94" t="str">
            <v>Bought 1x [Hyrule Warriors] - AliExpress [SWT]</v>
          </cell>
          <cell r="M94">
            <v>1</v>
          </cell>
          <cell r="N94">
            <v>36.299999999999997</v>
          </cell>
          <cell r="O94">
            <v>45758</v>
          </cell>
          <cell r="P94" t="str">
            <v>Shipped</v>
          </cell>
          <cell r="Q94">
            <v>22</v>
          </cell>
          <cell r="R94">
            <v>21</v>
          </cell>
          <cell r="S94" t="str">
            <v>Game: Hyrule Warriors. A must-play for fans!</v>
          </cell>
          <cell r="T94" t="str">
            <v>Complete [XZ]!</v>
          </cell>
        </row>
        <row r="95">
          <cell r="J95">
            <v>5115928132</v>
          </cell>
          <cell r="K95" t="str">
            <v>7UHKGWDLWC60</v>
          </cell>
          <cell r="L95" t="str">
            <v>Bought 1x [The Legend of Zelda: Ocarina of Time 3D] - AliExpress [3DS]</v>
          </cell>
          <cell r="M95">
            <v>1</v>
          </cell>
          <cell r="N95">
            <v>43.2</v>
          </cell>
          <cell r="O95">
            <v>45766</v>
          </cell>
          <cell r="P95" t="str">
            <v>Shipped</v>
          </cell>
          <cell r="Q95">
            <v>76</v>
          </cell>
          <cell r="R95">
            <v>18</v>
          </cell>
          <cell r="S95" t="str">
            <v>Game: The Legend of Zelda: Ocarina of Time 3D. A must-play for fans!</v>
          </cell>
          <cell r="T95" t="str">
            <v>Complete [DLC+]</v>
          </cell>
        </row>
        <row r="96">
          <cell r="J96">
            <v>9483853306</v>
          </cell>
          <cell r="K96" t="str">
            <v>5S6AHO4G4BRJ</v>
          </cell>
          <cell r="L96" t="str">
            <v>Bought 1x [Super Mario Galaxy] - AliExpress [3DS]</v>
          </cell>
          <cell r="M96">
            <v>1</v>
          </cell>
          <cell r="N96">
            <v>26.1</v>
          </cell>
          <cell r="O96">
            <v>45775</v>
          </cell>
          <cell r="P96" t="str">
            <v>Shipped</v>
          </cell>
          <cell r="Q96">
            <v>37</v>
          </cell>
          <cell r="R96">
            <v>21</v>
          </cell>
          <cell r="S96" t="str">
            <v>Game: Super Mario Galaxy. A must-play for fans!</v>
          </cell>
          <cell r="T96" t="str">
            <v>Complete [XZ]!</v>
          </cell>
        </row>
        <row r="97">
          <cell r="J97">
            <v>4319579638</v>
          </cell>
          <cell r="K97" t="str">
            <v>DGVFBO8R3YMY</v>
          </cell>
          <cell r="L97" t="str">
            <v>Bought 1x [Pokémon Let's Go, Pikachu!] - AliExpress [SWT]</v>
          </cell>
          <cell r="M97">
            <v>1</v>
          </cell>
          <cell r="N97">
            <v>29.4</v>
          </cell>
          <cell r="O97">
            <v>45775</v>
          </cell>
          <cell r="P97" t="str">
            <v>Shipped</v>
          </cell>
          <cell r="Q97">
            <v>56</v>
          </cell>
          <cell r="R97">
            <v>11</v>
          </cell>
          <cell r="S97" t="str">
            <v>Game: Pokémon Let's Go, Pikachu!. A must-play for fans!</v>
          </cell>
          <cell r="T97" t="str">
            <v>Complete [DLX]</v>
          </cell>
        </row>
        <row r="98">
          <cell r="J98">
            <v>2533510230</v>
          </cell>
          <cell r="K98" t="str">
            <v>WEAIMY1A5VB9</v>
          </cell>
          <cell r="L98" t="str">
            <v>Bought 1x [Yoshi's Crafted World] - AliExpress [SWT]</v>
          </cell>
          <cell r="M98">
            <v>1</v>
          </cell>
          <cell r="N98">
            <v>39.5</v>
          </cell>
          <cell r="O98">
            <v>45772</v>
          </cell>
          <cell r="P98" t="str">
            <v>Pending</v>
          </cell>
          <cell r="Q98">
            <v>89</v>
          </cell>
          <cell r="R98">
            <v>20</v>
          </cell>
          <cell r="S98" t="str">
            <v>Game: Yoshi's Crafted World. A must-play for fans!</v>
          </cell>
          <cell r="T98" t="str">
            <v>Complete [DLC+]</v>
          </cell>
        </row>
        <row r="99">
          <cell r="J99">
            <v>3044929118</v>
          </cell>
          <cell r="K99" t="str">
            <v>IUWA9H833MM1</v>
          </cell>
          <cell r="L99" t="str">
            <v>Bought 1x [Luigi's Mansion] - AliExpress [NDS]</v>
          </cell>
          <cell r="M99">
            <v>1</v>
          </cell>
          <cell r="N99">
            <v>13.5</v>
          </cell>
          <cell r="O99">
            <v>45765</v>
          </cell>
          <cell r="P99" t="str">
            <v>Delivered</v>
          </cell>
          <cell r="Q99">
            <v>89</v>
          </cell>
          <cell r="R99">
            <v>16</v>
          </cell>
          <cell r="S99" t="str">
            <v>Game: Luigi's Mansion. A must-play for fans!</v>
          </cell>
          <cell r="T99" t="str">
            <v>Normal [V3]!</v>
          </cell>
        </row>
        <row r="100">
          <cell r="J100">
            <v>7595400160</v>
          </cell>
          <cell r="K100" t="str">
            <v>XYQA7KM2P4D3</v>
          </cell>
          <cell r="L100" t="str">
            <v>Bought 1x [Fire Emblem: Sacred Stones] - AliExpress [3DS]</v>
          </cell>
          <cell r="M100">
            <v>1</v>
          </cell>
          <cell r="N100">
            <v>19.600000000000001</v>
          </cell>
          <cell r="O100">
            <v>45763</v>
          </cell>
          <cell r="P100" t="str">
            <v>Pending</v>
          </cell>
          <cell r="Q100">
            <v>76</v>
          </cell>
          <cell r="R100">
            <v>17</v>
          </cell>
          <cell r="S100" t="str">
            <v>Game: Fire Emblem: Sacred Stones. A must-play for fans!</v>
          </cell>
          <cell r="T100" t="str">
            <v>Complete [DLX]</v>
          </cell>
        </row>
        <row r="101">
          <cell r="J101">
            <v>3129537165</v>
          </cell>
          <cell r="K101" t="str">
            <v>OMG5F54YC0W6</v>
          </cell>
          <cell r="L101" t="str">
            <v>Bought 1x [Yoshi's Crafted World] - AliExpress [3DS]</v>
          </cell>
          <cell r="M101">
            <v>1</v>
          </cell>
          <cell r="N101">
            <v>38.1</v>
          </cell>
          <cell r="O101">
            <v>45770</v>
          </cell>
          <cell r="P101" t="str">
            <v>Pending</v>
          </cell>
          <cell r="Q101">
            <v>59</v>
          </cell>
          <cell r="R101">
            <v>17</v>
          </cell>
          <cell r="S101" t="str">
            <v>Game: Yoshi's Crafted World. A must-play for fans!</v>
          </cell>
          <cell r="T101" t="str">
            <v>Complete [XZ]!</v>
          </cell>
        </row>
        <row r="102">
          <cell r="J102">
            <v>8509378705</v>
          </cell>
          <cell r="K102" t="str">
            <v>VRY0LE9LS6C3</v>
          </cell>
          <cell r="L102" t="str">
            <v>Bought 1x [Pokémon Sun] - AliExpress [SWT]</v>
          </cell>
          <cell r="M102">
            <v>1</v>
          </cell>
          <cell r="N102">
            <v>41.1</v>
          </cell>
          <cell r="O102">
            <v>45759</v>
          </cell>
          <cell r="P102" t="str">
            <v>Shipped</v>
          </cell>
          <cell r="Q102">
            <v>65</v>
          </cell>
          <cell r="R102">
            <v>28</v>
          </cell>
          <cell r="S102" t="str">
            <v>Game: Pokémon Sun. A must-play for fans!</v>
          </cell>
          <cell r="T102" t="str">
            <v>Complete [DLC+]</v>
          </cell>
        </row>
      </sheetData>
      <sheetData sheetId="8"/>
      <sheetData sheetId="9"/>
      <sheetData sheetId="10"/>
      <sheetData sheetId="11"/>
      <sheetData sheetId="12"/>
      <sheetData sheetId="13"/>
      <sheetData sheetId="14"/>
      <sheetData sheetId="1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87AFC8-8C9E-41CD-98EE-DB5E683EA1FF}">
  <dimension ref="B1:O24"/>
  <sheetViews>
    <sheetView showGridLines="0" tabSelected="1" zoomScale="120" zoomScaleNormal="120" workbookViewId="0">
      <selection activeCell="H6" sqref="H6:H23"/>
    </sheetView>
  </sheetViews>
  <sheetFormatPr defaultRowHeight="14.5" x14ac:dyDescent="0.35"/>
  <cols>
    <col min="1" max="1" width="5.6328125" customWidth="1"/>
    <col min="2" max="2" width="3.08984375" customWidth="1"/>
    <col min="3" max="3" width="62.54296875" bestFit="1" customWidth="1"/>
    <col min="4" max="4" width="37.453125" bestFit="1" customWidth="1"/>
    <col min="5" max="5" width="16.1796875" bestFit="1" customWidth="1"/>
    <col min="6" max="6" width="16.1796875" customWidth="1"/>
    <col min="7" max="8" width="14.6328125" customWidth="1"/>
    <col min="9" max="9" width="12.453125" bestFit="1" customWidth="1"/>
    <col min="10" max="10" width="5.6328125" customWidth="1"/>
  </cols>
  <sheetData>
    <row r="1" spans="2:15" ht="30" customHeight="1" thickBot="1" x14ac:dyDescent="0.4"/>
    <row r="2" spans="2:15" ht="25.5" customHeight="1" thickTop="1" thickBot="1" x14ac:dyDescent="0.4">
      <c r="B2" s="1" t="s">
        <v>0</v>
      </c>
      <c r="C2" s="2"/>
      <c r="D2" s="2"/>
      <c r="E2" s="2"/>
      <c r="F2" s="2"/>
      <c r="G2" s="2"/>
      <c r="H2" s="2"/>
      <c r="I2" s="2"/>
    </row>
    <row r="3" spans="2:15" ht="23" customHeight="1" thickTop="1" x14ac:dyDescent="0.35">
      <c r="B3" s="20"/>
      <c r="C3" s="21" t="str">
        <f>IF(AND(COUNTBLANK($F$6:$F$23)=0,L6=L7),"Parabéns, você concluiu todas as aulas do curso! 🎊","Atenção, você ainda tem "&amp;COUNTBLANK($F$6:$F$23)&amp;" aulas(s) pendentes. 🚨")</f>
        <v>Parabéns, você concluiu todas as aulas do curso! 🎊</v>
      </c>
      <c r="D3" s="20"/>
      <c r="E3" s="20"/>
      <c r="F3" s="20"/>
      <c r="G3" s="20"/>
      <c r="H3" s="20"/>
      <c r="I3" s="20"/>
    </row>
    <row r="4" spans="2:15" ht="92" customHeight="1" thickBot="1" x14ac:dyDescent="0.45">
      <c r="B4" s="3"/>
      <c r="C4" s="4"/>
      <c r="D4" s="4"/>
      <c r="E4" s="4"/>
      <c r="F4" s="4"/>
      <c r="G4" s="4"/>
      <c r="H4" s="4"/>
      <c r="I4" s="4"/>
    </row>
    <row r="5" spans="2:15" ht="25.5" customHeight="1" thickTop="1" thickBot="1" x14ac:dyDescent="0.4">
      <c r="B5" s="5"/>
      <c r="C5" s="6" t="s">
        <v>34</v>
      </c>
      <c r="D5" s="6" t="s">
        <v>1</v>
      </c>
      <c r="E5" s="6" t="s">
        <v>33</v>
      </c>
      <c r="F5" s="6" t="s">
        <v>3</v>
      </c>
      <c r="G5" s="6" t="s">
        <v>32</v>
      </c>
      <c r="H5" s="6" t="s">
        <v>2</v>
      </c>
      <c r="I5" s="6" t="s">
        <v>4</v>
      </c>
      <c r="K5" s="7" t="s">
        <v>5</v>
      </c>
      <c r="L5" s="8"/>
      <c r="M5" s="8"/>
      <c r="N5" s="7" t="s">
        <v>6</v>
      </c>
      <c r="O5" s="8"/>
    </row>
    <row r="6" spans="2:15" ht="16.5" thickTop="1" thickBot="1" x14ac:dyDescent="0.4">
      <c r="B6" s="9">
        <f>IF(E6="Feito",1,0)</f>
        <v>1</v>
      </c>
      <c r="C6" s="10" t="s">
        <v>7</v>
      </c>
      <c r="D6" s="10" t="s">
        <v>8</v>
      </c>
      <c r="E6" s="10" t="s">
        <v>9</v>
      </c>
      <c r="F6" s="11">
        <v>45789</v>
      </c>
      <c r="G6" s="11">
        <v>45789</v>
      </c>
      <c r="H6" s="10" t="str" cm="1">
        <f t="array" ref="H6">_xlfn.IFS(F6="","",F6&lt;=G6,"No prazo",F6&gt;G6,"Atrasado")</f>
        <v>No prazo</v>
      </c>
      <c r="I6" s="10">
        <v>3</v>
      </c>
      <c r="K6" s="12" t="s">
        <v>9</v>
      </c>
      <c r="L6" s="12">
        <f>COUNTIF($E$6:$E$23,$N6)</f>
        <v>18</v>
      </c>
      <c r="M6" s="8"/>
      <c r="N6" s="19" t="s">
        <v>9</v>
      </c>
      <c r="O6" s="19">
        <f>COUNTIF($E$6:$E$23,$N6)</f>
        <v>18</v>
      </c>
    </row>
    <row r="7" spans="2:15" ht="16.5" thickTop="1" thickBot="1" x14ac:dyDescent="0.4">
      <c r="B7" s="13">
        <f t="shared" ref="B7:B23" si="0">IF(E7="Feito",1,0)</f>
        <v>1</v>
      </c>
      <c r="C7" s="14" t="s">
        <v>10</v>
      </c>
      <c r="D7" s="14" t="s">
        <v>8</v>
      </c>
      <c r="E7" s="14" t="s">
        <v>9</v>
      </c>
      <c r="F7" s="15">
        <v>45791</v>
      </c>
      <c r="G7" s="15">
        <v>45791</v>
      </c>
      <c r="H7" s="14" t="str" cm="1">
        <f t="array" ref="H7">_xlfn.IFS(F7="","",F7&lt;=G7,"No prazo",F7&gt;G7,"Atrasado")</f>
        <v>No prazo</v>
      </c>
      <c r="I7" s="14">
        <v>3</v>
      </c>
      <c r="K7" s="12" t="s">
        <v>11</v>
      </c>
      <c r="L7" s="12">
        <f>COUNTA($C$6:$C$23)</f>
        <v>18</v>
      </c>
      <c r="M7" s="8"/>
      <c r="N7" s="19" t="s">
        <v>12</v>
      </c>
      <c r="O7" s="19">
        <f>COUNTIF($E$6:$E$23,$N7)</f>
        <v>0</v>
      </c>
    </row>
    <row r="8" spans="2:15" ht="16.5" thickTop="1" thickBot="1" x14ac:dyDescent="0.4">
      <c r="B8" s="13">
        <f t="shared" si="0"/>
        <v>1</v>
      </c>
      <c r="C8" s="14" t="s">
        <v>13</v>
      </c>
      <c r="D8" s="14" t="s">
        <v>8</v>
      </c>
      <c r="E8" s="14" t="s">
        <v>9</v>
      </c>
      <c r="F8" s="15">
        <v>45793</v>
      </c>
      <c r="G8" s="15">
        <v>45793</v>
      </c>
      <c r="H8" s="14" t="str" cm="1">
        <f t="array" ref="H8">_xlfn.IFS(F8="","",F8&lt;=G8,"No prazo",F8&gt;G8,"Atrasado")</f>
        <v>No prazo</v>
      </c>
      <c r="I8" s="14">
        <v>3</v>
      </c>
      <c r="K8" s="12"/>
      <c r="L8" s="12"/>
      <c r="M8" s="8"/>
      <c r="N8" s="19" t="s">
        <v>14</v>
      </c>
      <c r="O8" s="19">
        <f>COUNTIF($E$6:$E$23,$N8)</f>
        <v>0</v>
      </c>
    </row>
    <row r="9" spans="2:15" ht="16.5" thickTop="1" thickBot="1" x14ac:dyDescent="0.4">
      <c r="B9" s="13">
        <f t="shared" si="0"/>
        <v>1</v>
      </c>
      <c r="C9" s="14" t="s">
        <v>15</v>
      </c>
      <c r="D9" s="14" t="s">
        <v>8</v>
      </c>
      <c r="E9" s="14" t="s">
        <v>9</v>
      </c>
      <c r="F9" s="15">
        <v>45796</v>
      </c>
      <c r="G9" s="15">
        <v>45796</v>
      </c>
      <c r="H9" s="14" t="str" cm="1">
        <f t="array" ref="H9">_xlfn.IFS(F9="","",F9&lt;=G9,"No prazo",F9&gt;G9,"Atrasado")</f>
        <v>No prazo</v>
      </c>
      <c r="I9" s="14">
        <v>3</v>
      </c>
    </row>
    <row r="10" spans="2:15" ht="16.5" thickTop="1" thickBot="1" x14ac:dyDescent="0.4">
      <c r="B10" s="13">
        <f t="shared" si="0"/>
        <v>1</v>
      </c>
      <c r="C10" s="14" t="s">
        <v>16</v>
      </c>
      <c r="D10" s="14" t="s">
        <v>8</v>
      </c>
      <c r="E10" s="14" t="s">
        <v>9</v>
      </c>
      <c r="F10" s="15">
        <v>45798</v>
      </c>
      <c r="G10" s="15">
        <v>45798</v>
      </c>
      <c r="H10" s="14" t="str" cm="1">
        <f t="array" ref="H10">_xlfn.IFS(F10="","",F10&lt;=G10,"No prazo",F10&gt;G10,"Atrasado")</f>
        <v>No prazo</v>
      </c>
      <c r="I10" s="14">
        <v>2</v>
      </c>
    </row>
    <row r="11" spans="2:15" ht="16.5" thickTop="1" thickBot="1" x14ac:dyDescent="0.4">
      <c r="B11" s="13">
        <f t="shared" si="0"/>
        <v>1</v>
      </c>
      <c r="C11" s="14" t="s">
        <v>17</v>
      </c>
      <c r="D11" s="14" t="s">
        <v>8</v>
      </c>
      <c r="E11" s="14" t="s">
        <v>9</v>
      </c>
      <c r="F11" s="15">
        <v>45800</v>
      </c>
      <c r="G11" s="15">
        <v>45800</v>
      </c>
      <c r="H11" s="14" t="str" cm="1">
        <f t="array" ref="H11">_xlfn.IFS(F11="","",F11&lt;=G11,"No prazo",F11&gt;G11,"Atrasado")</f>
        <v>No prazo</v>
      </c>
      <c r="I11" s="14">
        <v>3</v>
      </c>
    </row>
    <row r="12" spans="2:15" ht="16.5" thickTop="1" thickBot="1" x14ac:dyDescent="0.4">
      <c r="B12" s="13">
        <f t="shared" si="0"/>
        <v>1</v>
      </c>
      <c r="C12" s="14" t="s">
        <v>18</v>
      </c>
      <c r="D12" s="14" t="s">
        <v>19</v>
      </c>
      <c r="E12" s="14" t="s">
        <v>9</v>
      </c>
      <c r="F12" s="15">
        <v>45803</v>
      </c>
      <c r="G12" s="15">
        <v>45803</v>
      </c>
      <c r="H12" s="14" t="str" cm="1">
        <f t="array" ref="H12">_xlfn.IFS(F12="","",F12&lt;=G12,"No prazo",F12&gt;G12,"Atrasado")</f>
        <v>No prazo</v>
      </c>
      <c r="I12" s="14">
        <v>4</v>
      </c>
    </row>
    <row r="13" spans="2:15" ht="16.5" thickTop="1" thickBot="1" x14ac:dyDescent="0.4">
      <c r="B13" s="13">
        <f t="shared" si="0"/>
        <v>1</v>
      </c>
      <c r="C13" s="14" t="s">
        <v>20</v>
      </c>
      <c r="D13" s="14" t="s">
        <v>19</v>
      </c>
      <c r="E13" s="14" t="s">
        <v>9</v>
      </c>
      <c r="F13" s="15">
        <v>45805</v>
      </c>
      <c r="G13" s="15">
        <v>45805</v>
      </c>
      <c r="H13" s="14" t="str" cm="1">
        <f t="array" ref="H13">_xlfn.IFS(F13="","",F13&lt;=G13,"No prazo",F13&gt;G13,"Atrasado")</f>
        <v>No prazo</v>
      </c>
      <c r="I13" s="14">
        <v>4</v>
      </c>
    </row>
    <row r="14" spans="2:15" ht="16.5" thickTop="1" thickBot="1" x14ac:dyDescent="0.4">
      <c r="B14" s="13">
        <f t="shared" si="0"/>
        <v>1</v>
      </c>
      <c r="C14" s="14" t="s">
        <v>21</v>
      </c>
      <c r="D14" s="14" t="s">
        <v>19</v>
      </c>
      <c r="E14" s="14" t="s">
        <v>9</v>
      </c>
      <c r="F14" s="15">
        <v>45807</v>
      </c>
      <c r="G14" s="15">
        <v>45807</v>
      </c>
      <c r="H14" s="14" t="str" cm="1">
        <f t="array" ref="H14">_xlfn.IFS(F14="","",F14&lt;=G14,"No prazo",F14&gt;G14,"Atrasado")</f>
        <v>No prazo</v>
      </c>
      <c r="I14" s="14">
        <v>4</v>
      </c>
    </row>
    <row r="15" spans="2:15" ht="16.5" thickTop="1" thickBot="1" x14ac:dyDescent="0.4">
      <c r="B15" s="13">
        <f t="shared" si="0"/>
        <v>1</v>
      </c>
      <c r="C15" s="14" t="s">
        <v>22</v>
      </c>
      <c r="D15" s="14" t="s">
        <v>19</v>
      </c>
      <c r="E15" s="14" t="s">
        <v>9</v>
      </c>
      <c r="F15" s="15">
        <v>45810</v>
      </c>
      <c r="G15" s="15">
        <v>45810</v>
      </c>
      <c r="H15" s="14" t="str" cm="1">
        <f t="array" ref="H15">_xlfn.IFS(F15="","",F15&lt;=G15,"No prazo",F15&gt;G15,"Atrasado")</f>
        <v>No prazo</v>
      </c>
      <c r="I15" s="14">
        <v>2</v>
      </c>
    </row>
    <row r="16" spans="2:15" ht="16.5" thickTop="1" thickBot="1" x14ac:dyDescent="0.4">
      <c r="B16" s="13">
        <f t="shared" si="0"/>
        <v>1</v>
      </c>
      <c r="C16" s="14" t="s">
        <v>23</v>
      </c>
      <c r="D16" s="14" t="s">
        <v>19</v>
      </c>
      <c r="E16" s="14" t="s">
        <v>9</v>
      </c>
      <c r="F16" s="15">
        <v>45812</v>
      </c>
      <c r="G16" s="15">
        <v>45812</v>
      </c>
      <c r="H16" s="14" t="str" cm="1">
        <f t="array" ref="H16">_xlfn.IFS(F16="","",F16&lt;=G16,"No prazo",F16&gt;G16,"Atrasado")</f>
        <v>No prazo</v>
      </c>
      <c r="I16" s="14">
        <v>2</v>
      </c>
    </row>
    <row r="17" spans="2:9" ht="16.5" thickTop="1" thickBot="1" x14ac:dyDescent="0.4">
      <c r="B17" s="13">
        <f t="shared" si="0"/>
        <v>1</v>
      </c>
      <c r="C17" s="14" t="s">
        <v>24</v>
      </c>
      <c r="D17" s="14" t="s">
        <v>25</v>
      </c>
      <c r="E17" s="14" t="s">
        <v>9</v>
      </c>
      <c r="F17" s="15">
        <v>45814</v>
      </c>
      <c r="G17" s="15">
        <v>45814</v>
      </c>
      <c r="H17" s="14" t="str" cm="1">
        <f t="array" ref="H17">_xlfn.IFS(F17="","",F17&lt;=G17,"No prazo",F17&gt;G17,"Atrasado")</f>
        <v>No prazo</v>
      </c>
      <c r="I17" s="14">
        <v>1</v>
      </c>
    </row>
    <row r="18" spans="2:9" ht="16.5" thickTop="1" thickBot="1" x14ac:dyDescent="0.4">
      <c r="B18" s="13">
        <f t="shared" si="0"/>
        <v>1</v>
      </c>
      <c r="C18" s="14" t="s">
        <v>26</v>
      </c>
      <c r="D18" s="14" t="s">
        <v>25</v>
      </c>
      <c r="E18" s="14" t="s">
        <v>9</v>
      </c>
      <c r="F18" s="15">
        <v>45817</v>
      </c>
      <c r="G18" s="15">
        <v>45817</v>
      </c>
      <c r="H18" s="14" t="str" cm="1">
        <f t="array" ref="H18">_xlfn.IFS(F18="","",F18&lt;=G18,"No prazo",F18&gt;G18,"Atrasado")</f>
        <v>No prazo</v>
      </c>
      <c r="I18" s="14">
        <v>1</v>
      </c>
    </row>
    <row r="19" spans="2:9" ht="16.5" thickTop="1" thickBot="1" x14ac:dyDescent="0.4">
      <c r="B19" s="13">
        <f t="shared" si="0"/>
        <v>1</v>
      </c>
      <c r="C19" s="14" t="s">
        <v>27</v>
      </c>
      <c r="D19" s="14" t="s">
        <v>25</v>
      </c>
      <c r="E19" s="14" t="s">
        <v>9</v>
      </c>
      <c r="F19" s="15">
        <v>45819</v>
      </c>
      <c r="G19" s="15">
        <v>45819</v>
      </c>
      <c r="H19" s="14" t="str" cm="1">
        <f t="array" ref="H19">_xlfn.IFS(F19="","",F19&lt;=G19,"No prazo",F19&gt;G19,"Atrasado")</f>
        <v>No prazo</v>
      </c>
      <c r="I19" s="14">
        <v>1</v>
      </c>
    </row>
    <row r="20" spans="2:9" ht="16.5" thickTop="1" thickBot="1" x14ac:dyDescent="0.4">
      <c r="B20" s="13">
        <f t="shared" si="0"/>
        <v>1</v>
      </c>
      <c r="C20" s="14" t="s">
        <v>28</v>
      </c>
      <c r="D20" s="14" t="s">
        <v>25</v>
      </c>
      <c r="E20" s="14" t="s">
        <v>9</v>
      </c>
      <c r="F20" s="15">
        <v>45821</v>
      </c>
      <c r="G20" s="15">
        <v>45821</v>
      </c>
      <c r="H20" s="14" t="str" cm="1">
        <f t="array" ref="H20">_xlfn.IFS(F20="","",F20&lt;=G20,"No prazo",F20&gt;G20,"Atrasado")</f>
        <v>No prazo</v>
      </c>
      <c r="I20" s="14">
        <v>1</v>
      </c>
    </row>
    <row r="21" spans="2:9" ht="16.5" thickTop="1" thickBot="1" x14ac:dyDescent="0.4">
      <c r="B21" s="13">
        <f t="shared" si="0"/>
        <v>1</v>
      </c>
      <c r="C21" s="14" t="s">
        <v>29</v>
      </c>
      <c r="D21" s="14" t="s">
        <v>25</v>
      </c>
      <c r="E21" s="14" t="s">
        <v>9</v>
      </c>
      <c r="F21" s="15">
        <v>45821</v>
      </c>
      <c r="G21" s="15">
        <v>45824</v>
      </c>
      <c r="H21" s="14" t="str" cm="1">
        <f t="array" ref="H21">_xlfn.IFS(F21="","",F21&lt;=G21,"No prazo",F21&gt;G21,"Atrasado")</f>
        <v>No prazo</v>
      </c>
      <c r="I21" s="14">
        <v>1</v>
      </c>
    </row>
    <row r="22" spans="2:9" ht="16.5" thickTop="1" thickBot="1" x14ac:dyDescent="0.4">
      <c r="B22" s="13">
        <f t="shared" si="0"/>
        <v>1</v>
      </c>
      <c r="C22" s="14" t="s">
        <v>30</v>
      </c>
      <c r="D22" s="14" t="s">
        <v>25</v>
      </c>
      <c r="E22" s="14" t="s">
        <v>9</v>
      </c>
      <c r="F22" s="15">
        <v>45821</v>
      </c>
      <c r="G22" s="15">
        <v>45826</v>
      </c>
      <c r="H22" s="14" t="str" cm="1">
        <f t="array" ref="H22">_xlfn.IFS(F22="","",F22&lt;=G22,"No prazo",F22&gt;G22,"Atrasado")</f>
        <v>No prazo</v>
      </c>
      <c r="I22" s="14">
        <v>1</v>
      </c>
    </row>
    <row r="23" spans="2:9" ht="16.5" thickTop="1" thickBot="1" x14ac:dyDescent="0.4">
      <c r="B23" s="16">
        <f t="shared" si="0"/>
        <v>1</v>
      </c>
      <c r="C23" s="17" t="s">
        <v>31</v>
      </c>
      <c r="D23" s="17" t="s">
        <v>25</v>
      </c>
      <c r="E23" s="17" t="s">
        <v>9</v>
      </c>
      <c r="F23" s="18">
        <v>45821</v>
      </c>
      <c r="G23" s="18">
        <v>45828</v>
      </c>
      <c r="H23" s="17" t="str" cm="1">
        <f t="array" ref="H23">_xlfn.IFS(F23="","",F23&lt;=G23,"No prazo",F23&gt;G23,"Atrasado")</f>
        <v>No prazo</v>
      </c>
      <c r="I23" s="17">
        <v>1</v>
      </c>
    </row>
    <row r="24" spans="2:9" ht="15" thickTop="1" x14ac:dyDescent="0.35"/>
  </sheetData>
  <conditionalFormatting sqref="E6:E23">
    <cfRule type="expression" dxfId="4" priority="4">
      <formula>$E6="Aguardando"</formula>
    </cfRule>
    <cfRule type="expression" dxfId="3" priority="5">
      <formula>$E6="Em Andamento"</formula>
    </cfRule>
    <cfRule type="expression" dxfId="2" priority="6">
      <formula>$E6="Feito"</formula>
    </cfRule>
  </conditionalFormatting>
  <conditionalFormatting sqref="I6:I23">
    <cfRule type="iconSet" priority="7">
      <iconSet iconSet="5Rating" showValue="0" reverse="1">
        <cfvo type="percent" val="0"/>
        <cfvo type="num" val="1" gte="0"/>
        <cfvo type="num" val="2" gte="0"/>
        <cfvo type="num" val="3" gte="0"/>
        <cfvo type="num" val="4" gte="0"/>
      </iconSet>
    </cfRule>
  </conditionalFormatting>
  <conditionalFormatting sqref="H6:H23">
    <cfRule type="expression" dxfId="1" priority="1">
      <formula>$H6="Atrasado"</formula>
    </cfRule>
    <cfRule type="expression" dxfId="0" priority="8">
      <formula>$H6="No prazo"</formula>
    </cfRule>
  </conditionalFormatting>
  <dataValidations count="1">
    <dataValidation type="list" allowBlank="1" showInputMessage="1" showErrorMessage="1" sqref="E6:E23" xr:uid="{CFA10FB4-D4C3-4781-BFAE-26E4AD002077}">
      <formula1>"Feito,Em Andamento,Aguardando"</formula1>
    </dataValidation>
  </dataValidations>
  <pageMargins left="0.7" right="0.7" top="0.75" bottom="0.75" header="0.3" footer="0.3"/>
  <headerFooter>
    <oddFooter>&amp;C_x000D_&amp;1#&amp;"Calibri"&amp;6&amp;K626469 Public</oddFooter>
  </headerFooter>
  <drawing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3" id="{7030473F-596E-4415-A123-5089A0BEC1D9}">
            <x14:iconSet iconSet="3Symbols2" showValue="0" custom="1">
              <x14:cfvo type="percent">
                <xm:f>0</xm:f>
              </x14:cfvo>
              <x14:cfvo type="num" gte="0">
                <xm:f>0</xm:f>
              </x14:cfvo>
              <x14:cfvo type="num">
                <xm:f>1</xm:f>
              </x14:cfvo>
              <x14:cfIcon iconSet="3Symbols2" iconId="0"/>
              <x14:cfIcon iconSet="3Symbols2" iconId="1"/>
              <x14:cfIcon iconSet="3Symbols2" iconId="2"/>
            </x14:iconSet>
          </x14:cfRule>
          <xm:sqref>B6:B23</xm:sqref>
        </x14:conditionalFormatting>
      </x14:conditionalFormattings>
    </ext>
  </extLst>
</worksheet>
</file>

<file path=docMetadata/LabelInfo.xml><?xml version="1.0" encoding="utf-8"?>
<clbl:labelList xmlns:clbl="http://schemas.microsoft.com/office/2020/mipLabelMetadata">
  <clbl:label id="{23507802-f8e4-4e38-829c-ac8ea9b241e4}" enabled="1" method="Privileged" siteId="{6e51e1ad-c54b-4b39-b598-0ffe9ae68fef}" contentBits="2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PRATICA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CINTIA BARRETO</dc:creator>
  <cp:lastModifiedBy>CINTIA BARRETO</cp:lastModifiedBy>
  <dcterms:created xsi:type="dcterms:W3CDTF">2025-06-13T19:57:58Z</dcterms:created>
  <dcterms:modified xsi:type="dcterms:W3CDTF">2025-06-13T21:01:13Z</dcterms:modified>
</cp:coreProperties>
</file>