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Uni\Semestre 9\PROYECTO_ESTADISTICA_DESCRIPTIVA_ADI\excel\"/>
    </mc:Choice>
  </mc:AlternateContent>
  <xr:revisionPtr revIDLastSave="0" documentId="13_ncr:1_{49B156FD-F292-4FBD-9309-0E5C5EC5BE9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" l="1"/>
  <c r="H68" i="1"/>
  <c r="I64" i="1"/>
  <c r="H60" i="1"/>
  <c r="H55" i="1"/>
  <c r="I55" i="1"/>
  <c r="H54" i="1"/>
  <c r="H52" i="1"/>
  <c r="H50" i="1"/>
  <c r="H49" i="1"/>
  <c r="I48" i="1"/>
  <c r="I47" i="1"/>
  <c r="H47" i="1"/>
  <c r="H45" i="1"/>
  <c r="H40" i="1"/>
  <c r="H39" i="1"/>
  <c r="I33" i="1"/>
  <c r="H27" i="1"/>
  <c r="H26" i="1"/>
  <c r="I23" i="1"/>
  <c r="H23" i="1"/>
  <c r="I21" i="1"/>
  <c r="H21" i="1"/>
  <c r="I20" i="1"/>
  <c r="H20" i="1"/>
  <c r="I17" i="1"/>
  <c r="I12" i="1"/>
  <c r="I15" i="1"/>
  <c r="H15" i="1"/>
  <c r="H12" i="1"/>
  <c r="H10" i="1"/>
  <c r="H9" i="1"/>
  <c r="H7" i="1"/>
  <c r="H4" i="1"/>
</calcChain>
</file>

<file path=xl/sharedStrings.xml><?xml version="1.0" encoding="utf-8"?>
<sst xmlns="http://schemas.openxmlformats.org/spreadsheetml/2006/main" count="312" uniqueCount="174">
  <si>
    <t>ID</t>
  </si>
  <si>
    <t>Nombre</t>
  </si>
  <si>
    <t>Edad</t>
  </si>
  <si>
    <t>Identidad de Género </t>
  </si>
  <si>
    <t>Carrera Principal</t>
  </si>
  <si>
    <t>Segunda Carrera</t>
  </si>
  <si>
    <t>Subir la captura de pantalla de la categoría juegos en la aplicación de tiempo en pantalla de tu celular. </t>
  </si>
  <si>
    <t>Mariana Camila Gomez Salazar</t>
  </si>
  <si>
    <t>Mujer</t>
  </si>
  <si>
    <t>Diseño Gráfico</t>
  </si>
  <si>
    <t>https://uninorte-my.sharepoint.com/personal/olierc_uninorte_edu_co/Documents/Aplicaciones/Microsoft%20Forms/Proyecto%20An%C3%A1lisis%20de%20Datos%201/Question/IMG_4770_Mariana%20Camila%20Gomez.png</t>
  </si>
  <si>
    <t>Mariana Martinez Garcia</t>
  </si>
  <si>
    <t>https://uninorte-my.sharepoint.com/personal/olierc_uninorte_edu_co/Documents/Aplicaciones/Microsoft%20Forms/Proyecto%20An%C3%A1lisis%20de%20Datos%201/Question/Screenshot_20230817_130555_Digital%20Wellbeing_Mariana%20Martinez%20Gar.jpg</t>
  </si>
  <si>
    <t>Orlando Junior Rengifo Bravo</t>
  </si>
  <si>
    <t>Hombre</t>
  </si>
  <si>
    <t>Ingeniería de Sistemas y Computación</t>
  </si>
  <si>
    <t>https://uninorte-my.sharepoint.com/personal/olierc_uninorte_edu_co/Documents/Aplicaciones/Microsoft%20Forms/Proyecto%20An%C3%A1lisis%20de%20Datos%201/Question/C826903B-DC4E-4EA5-B3FD-89045E0F87E7_Orlando%20Junior%20Rengi.png</t>
  </si>
  <si>
    <t>Alejandra Sofia Padilla Gil</t>
  </si>
  <si>
    <t>Psicología</t>
  </si>
  <si>
    <t>https://uninorte-my.sharepoint.com/personal/olierc_uninorte_edu_co/Documents/Aplicaciones/Microsoft%20Forms/Proyecto%20An%C3%A1lisis%20de%20Datos%201/Question/IMG_1485%202_Alejandra%20Sofia%20Padi.png</t>
  </si>
  <si>
    <t>Jeisa Marcela Olier Posada</t>
  </si>
  <si>
    <t>Ingeniería Civil</t>
  </si>
  <si>
    <t>https://uninorte-my.sharepoint.com/personal/olierc_uninorte_edu_co/Documents/Aplicaciones/Microsoft%20Forms/Proyecto%20An%C3%A1lisis%20de%20Datos%201/Question/Screenshot_20230817-131543_Digital%20Wellbeing_Jeisa%20Marcela%20Olier.jpg</t>
  </si>
  <si>
    <t>Laura Valentina Iguaran Moran</t>
  </si>
  <si>
    <t>https://uninorte-my.sharepoint.com/personal/olierc_uninorte_edu_co/Documents/Aplicaciones/Microsoft%20Forms/Proyecto%20An%C3%A1lisis%20de%20Datos%201/Question/IMG_1579_Laura%20Valentina%20Igua.png</t>
  </si>
  <si>
    <t>Sheyla Alessandra Medina Cuentas</t>
  </si>
  <si>
    <t>Ciencia Política y Gobierno</t>
  </si>
  <si>
    <t>https://uninorte-my.sharepoint.com/personal/olierc_uninorte_edu_co/Documents/Aplicaciones/Microsoft%20Forms/Proyecto%20An%C3%A1lisis%20de%20Datos%201/Question/IMG_1125_Sheyla%20Alessandra%20Me.png</t>
  </si>
  <si>
    <t>Balmer Andres Molinares Ardila</t>
  </si>
  <si>
    <t>Ingeniería Mecánica</t>
  </si>
  <si>
    <t>https://uninorte-my.sharepoint.com/personal/olierc_uninorte_edu_co/Documents/Aplicaciones/Microsoft%20Forms/Proyecto%20An%C3%A1lisis%20de%20Datos%201/Question/Screenshot_20230817_132140_Digital%20Wellbeing_Balmer%20Andres%20Molina.jpg</t>
  </si>
  <si>
    <t>Alejandra Fuentes Acosta</t>
  </si>
  <si>
    <t>Geología</t>
  </si>
  <si>
    <t>https://uninorte-my.sharepoint.com/personal/olierc_uninorte_edu_co/Documents/Aplicaciones/Microsoft%20Forms/Proyecto%20An%C3%A1lisis%20de%20Datos%201/Question/IMG_2151_Alejandra%20Fuentes%20Ac.png</t>
  </si>
  <si>
    <t>Anghely Andrea Ramos Estevez</t>
  </si>
  <si>
    <t>https://uninorte-my.sharepoint.com/personal/olierc_uninorte_edu_co/Documents/Aplicaciones/Microsoft%20Forms/Proyecto%20An%C3%A1lisis%20de%20Datos%201/Question/IMG_0160_Anghely%20Andrea%20Ramos.png</t>
  </si>
  <si>
    <t>Juan Camilo Campo Fernandez</t>
  </si>
  <si>
    <t>https://uninorte-my.sharepoint.com/personal/olierc_uninorte_edu_co/Documents/Aplicaciones/Microsoft%20Forms/Proyecto%20An%C3%A1lisis%20de%20Datos%201/Question/IMG_3456_Juan%20Camilo%20Campo%20Fe.png</t>
  </si>
  <si>
    <t>Juan David Suarez Capella</t>
  </si>
  <si>
    <t>Ingeniería Industrial</t>
  </si>
  <si>
    <t>https://uninorte-my.sharepoint.com/personal/olierc_uninorte_edu_co/Documents/Aplicaciones/Microsoft%20Forms/Proyecto%20An%C3%A1lisis%20de%20Datos%201/Question/Screenshot_20230817-133237_Juan%20David%20Suarez%20Ca.png; https://uninorte-my.sharepoint.com/personal/olierc_uninorte_edu_co/Documents/Aplicaciones/Microsoft%20Forms/Proyecto%20An%C3%A1lisis%20de%20Datos%201/Question/Screenshot_20230817-133249_Juan%20David%20Suarez%20Ca.png</t>
  </si>
  <si>
    <t>https://uninorte-my.sharepoint.com/personal/olierc_uninorte_edu_co/Documents/Aplicaciones/Microsoft%20Forms/Proyecto%20An%C3%A1lisis%20de%20Datos%201/Question/IMG_1486_Alejandra%20Sofia%20Padi.png</t>
  </si>
  <si>
    <t>Daniela Julieth Salamanca Florez</t>
  </si>
  <si>
    <t>Arquitectura</t>
  </si>
  <si>
    <t>https://uninorte-my.sharepoint.com/personal/olierc_uninorte_edu_co/Documents/Aplicaciones/Microsoft%20Forms/Proyecto%20An%C3%A1lisis%20de%20Datos%201/Question/IMG_9712_Daniela%20Julieth%20Sala.png</t>
  </si>
  <si>
    <t>Laura Valentina Castro Benavides</t>
  </si>
  <si>
    <t>https://uninorte-my.sharepoint.com/personal/olierc_uninorte_edu_co/Documents/Aplicaciones/Microsoft%20Forms/Proyecto%20An%C3%A1lisis%20de%20Datos%201/Question/IMG_7324_Laura%20Valentina%20Cast.png</t>
  </si>
  <si>
    <t>Wendy Vanessa Melendez Dominguez</t>
  </si>
  <si>
    <t>Negocios Internacionales</t>
  </si>
  <si>
    <t>https://uninorte-my.sharepoint.com/personal/olierc_uninorte_edu_co/Documents/Aplicaciones/Microsoft%20Forms/Proyecto%20An%C3%A1lisis%20de%20Datos%201/Question/9DA59E96-67AD-44C2-A85A-F7FA60D56AB2_Wendy%20Vanessa%20Melend.png</t>
  </si>
  <si>
    <t>Ana Mercedes Palacio De La Rosa</t>
  </si>
  <si>
    <t>Medicina</t>
  </si>
  <si>
    <t>https://uninorte-my.sharepoint.com/personal/olierc_uninorte_edu_co/Documents/Aplicaciones/Microsoft%20Forms/Proyecto%20An%C3%A1lisis%20de%20Datos%201/Question/7BC72129-F50B-4DE9-AE1C-FDD3FFEDF164_Ana%20Mercedes%20Palacio.png</t>
  </si>
  <si>
    <t>Valentina Holguin Marin</t>
  </si>
  <si>
    <t>https://uninorte-my.sharepoint.com/personal/olierc_uninorte_edu_co/Documents/Aplicaciones/Microsoft%20Forms/Proyecto%20An%C3%A1lisis%20de%20Datos%201/Question/IMG_6800_Valentina%20Holguin%20Ma.png</t>
  </si>
  <si>
    <t>Nicolas Gabriel Morales Agudelo</t>
  </si>
  <si>
    <t>Lenguas Modernas y Cultura</t>
  </si>
  <si>
    <t>https://uninorte-my.sharepoint.com/personal/olierc_uninorte_edu_co/Documents/Aplicaciones/Microsoft%20Forms/Proyecto%20An%C3%A1lisis%20de%20Datos%201/Question/IMG_5941_Nicolas%20Gabriel%20Mora.png</t>
  </si>
  <si>
    <t>Walter Elias Cogollo Gonzalez</t>
  </si>
  <si>
    <t>https://uninorte-my.sharepoint.com/personal/olierc_uninorte_edu_co/Documents/Aplicaciones/Microsoft%20Forms/Proyecto%20An%C3%A1lisis%20de%20Datos%201/Question/IMG_4285_Walter%20Elias%20Cogollo.png</t>
  </si>
  <si>
    <t>Eliana Del Carmen Redondo Genes</t>
  </si>
  <si>
    <t>https://uninorte-my.sharepoint.com/personal/olierc_uninorte_edu_co/Documents/Aplicaciones/Microsoft%20Forms/Proyecto%20An%C3%A1lisis%20de%20Datos%201/Question/IMG_9678_Eliana%20Del%20Carmen%20Re.png</t>
  </si>
  <si>
    <t>Comunicación Social y Periodismo</t>
  </si>
  <si>
    <t>Juan David Velez Romero</t>
  </si>
  <si>
    <t>https://uninorte-my.sharepoint.com/personal/olierc_uninorte_edu_co/Documents/Aplicaciones/Microsoft%20Forms/Proyecto%20An%C3%A1lisis%20de%20Datos%201/Question/IMG_0074_Juan%20David%20Velez%20Rom.png</t>
  </si>
  <si>
    <t>Julieth De Jesus Meneses Gomez</t>
  </si>
  <si>
    <t>Licenciatura en Educación Infantil</t>
  </si>
  <si>
    <t>https://uninorte-my.sharepoint.com/personal/olierc_uninorte_edu_co/Documents/Aplicaciones/Microsoft%20Forms/Proyecto%20An%C3%A1lisis%20de%20Datos%201/Question/DACFCFE6-CF64-4AFB-AAEB-0086CBD8D726_Julieth%20De%20Jesus%20Men.png</t>
  </si>
  <si>
    <t>Oscar Yulian Ladino Becerra</t>
  </si>
  <si>
    <t xml:space="preserve">Relaciones Internacionales </t>
  </si>
  <si>
    <t>https://uninorte-my.sharepoint.com/personal/olierc_uninorte_edu_co/Documents/Aplicaciones/Microsoft%20Forms/Proyecto%20An%C3%A1lisis%20de%20Datos%201/Question/IMG_1272_Oscar%20Yulian%20Ladino.png</t>
  </si>
  <si>
    <t>Pedro Samuel Acosta Lopez</t>
  </si>
  <si>
    <t>Economía</t>
  </si>
  <si>
    <t>https://uninorte-my.sharepoint.com/personal/olierc_uninorte_edu_co/Documents/Aplicaciones/Microsoft%20Forms/Proyecto%20An%C3%A1lisis%20de%20Datos%201/Question/IMG_5797_Pedro%20Samuel%20Acosta.png</t>
  </si>
  <si>
    <t>Andres David Gazabon Triviño</t>
  </si>
  <si>
    <t>https://uninorte-my.sharepoint.com/personal/olierc_uninorte_edu_co/Documents/Aplicaciones/Microsoft%20Forms/Proyecto%20An%C3%A1lisis%20de%20Datos%201/Question/Screenshot_20230817_140946_Digital%20Wellbeing_Andres%20David%20Gazabon.jpg</t>
  </si>
  <si>
    <t>Ana Maria Ardila Pacheco</t>
  </si>
  <si>
    <t>https://uninorte-my.sharepoint.com/personal/olierc_uninorte_edu_co/Documents/Aplicaciones/Microsoft%20Forms/Proyecto%20An%C3%A1lisis%20de%20Datos%201/Question/Screenshot_2023-08-17-14-09-13-805_com.miui.n_Ana%20Maria%20Ardila%20Pac.jpg</t>
  </si>
  <si>
    <t>Cristian Fabian Berrio Beltran</t>
  </si>
  <si>
    <t>https://uninorte-my.sharepoint.com/personal/olierc_uninorte_edu_co/Documents/Aplicaciones/Microsoft%20Forms/Proyecto%20An%C3%A1lisis%20de%20Datos%201/Question/BAC4B3D3-810B-4171-938E-DD7EC795DAE6_Cristian%20Fabian%20Berr.png</t>
  </si>
  <si>
    <t>Emily Johanna Roldan Ripoll</t>
  </si>
  <si>
    <t>https://uninorte-my.sharepoint.com/personal/olierc_uninorte_edu_co/Documents/Aplicaciones/Microsoft%20Forms/Proyecto%20An%C3%A1lisis%20de%20Datos%201/Question/IMG_2325_Emily%20Johanna%20Roldan.png</t>
  </si>
  <si>
    <t>Darwin Daniel Charris Hernandez</t>
  </si>
  <si>
    <t>https://uninorte-my.sharepoint.com/personal/olierc_uninorte_edu_co/Documents/Aplicaciones/Microsoft%20Forms/Proyecto%20An%C3%A1lisis%20de%20Datos%201/Question/IMG_6040_Darwin%20Daniel%20Charri.png</t>
  </si>
  <si>
    <t>Maria Fernanda Quiroga De la Hoz</t>
  </si>
  <si>
    <t>https://uninorte-my.sharepoint.com/personal/olierc_uninorte_edu_co/Documents/Aplicaciones/Microsoft%20Forms/Proyecto%20An%C3%A1lisis%20de%20Datos%201/Question/IMG-20230817-WA0022_Maria%20Fernanda%20Quiro.jpg</t>
  </si>
  <si>
    <t>Jesus David Escobar Vasquez</t>
  </si>
  <si>
    <t>Ingeniería Electrónica</t>
  </si>
  <si>
    <t>https://uninorte-my.sharepoint.com/personal/olierc_uninorte_edu_co/Documents/Aplicaciones/Microsoft%20Forms/Proyecto%20An%C3%A1lisis%20de%20Datos%201/Question/IMG_1082_Jesus%20David%20Escobar.png</t>
  </si>
  <si>
    <t>Natalia Isabel Vega Sanchez</t>
  </si>
  <si>
    <t>https://uninorte-my.sharepoint.com/personal/olierc_uninorte_edu_co/Documents/Aplicaciones/Microsoft%20Forms/Proyecto%20An%C3%A1lisis%20de%20Datos%201/Question/062C56B7-A767-4430-86EF-80515011B996_Natalia%20Isabel%20Vega.png</t>
  </si>
  <si>
    <t>Laura Andrea Carcamo Guerrero</t>
  </si>
  <si>
    <t>https://uninorte-my.sharepoint.com/personal/olierc_uninorte_edu_co/Documents/Aplicaciones/Microsoft%20Forms/Proyecto%20An%C3%A1lisis%20de%20Datos%201/Question/16922999561941960113627285193396_Laura%20Andrea%20Carcamo.jpg</t>
  </si>
  <si>
    <t>Juan Esteban Davila Teran</t>
  </si>
  <si>
    <t>https://uninorte-my.sharepoint.com/personal/olierc_uninorte_edu_co/Documents/Aplicaciones/Microsoft%20Forms/Proyecto%20An%C3%A1lisis%20de%20Datos%201/Question/IMG_5625_Juan%20Esteban%20Davila.png</t>
  </si>
  <si>
    <t>Kelly Alejandra Piñeres Quintanilla</t>
  </si>
  <si>
    <t>https://uninorte-my.sharepoint.com/personal/olierc_uninorte_edu_co/Documents/Aplicaciones/Microsoft%20Forms/Proyecto%20An%C3%A1lisis%20de%20Datos%201/Question/IMG_1085_Kelly%20Alejandra%20Pi%C3%B1e.png</t>
  </si>
  <si>
    <t>Luna Michelle Carrillo Castañeda</t>
  </si>
  <si>
    <t>https://uninorte-my.sharepoint.com/personal/olierc_uninorte_edu_co/Documents/Aplicaciones/Microsoft%20Forms/Proyecto%20An%C3%A1lisis%20de%20Datos%201/Question/e8b57e03677e942ac70c65328d2a2792_Luna%20Michelle%20Carril.jpg</t>
  </si>
  <si>
    <t>Luis Fernando Vega Porto</t>
  </si>
  <si>
    <t>https://uninorte-my.sharepoint.com/personal/olierc_uninorte_edu_co/Documents/Aplicaciones/Microsoft%20Forms/Proyecto%20An%C3%A1lisis%20de%20Datos%201/Question/IMG_3224_Luis%20Fernando%20Vega%20P.png</t>
  </si>
  <si>
    <t>Laura Marcela Bernal Villarreal</t>
  </si>
  <si>
    <t>https://uninorte-my.sharepoint.com/personal/olierc_uninorte_edu_co/Documents/Aplicaciones/Microsoft%20Forms/Proyecto%20An%C3%A1lisis%20de%20Datos%201/Question/IMG_7048_Laura%20Marcela%20Bernal.png</t>
  </si>
  <si>
    <t>Carlos Andres Recio Muñoz</t>
  </si>
  <si>
    <t>https://uninorte-my.sharepoint.com/personal/olierc_uninorte_edu_co/Documents/Aplicaciones/Microsoft%20Forms/Proyecto%20An%C3%A1lisis%20de%20Datos%201/Question/IMG_3813_Carlos%20Andres%20Recio.png</t>
  </si>
  <si>
    <t>Paula Andrea Ochoa Polo</t>
  </si>
  <si>
    <t>https://uninorte-my.sharepoint.com/personal/olierc_uninorte_edu_co/Documents/Aplicaciones/Microsoft%20Forms/Proyecto%20An%C3%A1lisis%20de%20Datos%201/Question/IMG_1599_Paula%20Andrea%20Ochoa%20P.jpeg</t>
  </si>
  <si>
    <t>Valentina Ainoa Restrepo Alcina</t>
  </si>
  <si>
    <t>Enfermería</t>
  </si>
  <si>
    <t>https://uninorte-my.sharepoint.com/personal/olierc_uninorte_edu_co/Documents/Aplicaciones/Microsoft%20Forms/Proyecto%20An%C3%A1lisis%20de%20Datos%201/Question/IMG_0589_Valentina%20Ainoa%20Rest.png</t>
  </si>
  <si>
    <t>Luz Karina Almeida Torres</t>
  </si>
  <si>
    <t>https://uninorte-my.sharepoint.com/personal/olierc_uninorte_edu_co/Documents/Aplicaciones/Microsoft%20Forms/Proyecto%20An%C3%A1lisis%20de%20Datos%201/Question/Screenshot_20230817_142652_Digital%20Wellbeing_Luz%20Karina%20Almeida%20T.jpg</t>
  </si>
  <si>
    <t>Louna Parry</t>
  </si>
  <si>
    <t>https://uninorte-my.sharepoint.com/personal/olierc_uninorte_edu_co/Documents/Aplicaciones/Microsoft%20Forms/Proyecto%20An%C3%A1lisis%20de%20Datos%201/Question/96E2489C-14D2-4FB2-BF95-1B4612AEFFA8_Louna%20Parry.png</t>
  </si>
  <si>
    <t>Pedro Luis Ropero Tapia</t>
  </si>
  <si>
    <t>https://uninorte-my.sharepoint.com/personal/olierc_uninorte_edu_co/Documents/Aplicaciones/Microsoft%20Forms/Proyecto%20An%C3%A1lisis%20de%20Datos%201/Question/F8F95F79-4A1F-43B3-84D9-E19017CCD6E5_Pedro%20Luis%20Ropero%20Ta.png</t>
  </si>
  <si>
    <t>Chanel Naomi Olier Watson</t>
  </si>
  <si>
    <t>https://uninorte-my.sharepoint.com/personal/olierc_uninorte_edu_co/Documents/Aplicaciones/Microsoft%20Forms/Proyecto%20An%C3%A1lisis%20de%20Datos%201/Question/IMG_7196_Chanel%20Naomi%20Olier%20W.png</t>
  </si>
  <si>
    <t>Karla Patricia Alvarez Fajardo</t>
  </si>
  <si>
    <t>https://uninorte-my.sharepoint.com/personal/olierc_uninorte_edu_co/Documents/Aplicaciones/Microsoft%20Forms/Proyecto%20An%C3%A1lisis%20de%20Datos%201/Question/IMG_6832_Karla%20Patricia%20Alvar.png</t>
  </si>
  <si>
    <t>Daniela Margarita Olivero Meza</t>
  </si>
  <si>
    <t>https://uninorte-my.sharepoint.com/personal/olierc_uninorte_edu_co/Documents/Aplicaciones/Microsoft%20Forms/Proyecto%20An%C3%A1lisis%20de%20Datos%201/Question/IMG_1143_Daniela%20Margarita%20Ol.png</t>
  </si>
  <si>
    <t>Ivan Andres Oñate Vidal</t>
  </si>
  <si>
    <t>https://uninorte-my.sharepoint.com/personal/olierc_uninorte_edu_co/Documents/Aplicaciones/Microsoft%20Forms/Proyecto%20An%C3%A1lisis%20de%20Datos%201/Question/IMG_0411_Ivan%20Andres%20O%C3%B1ate%20Vi.png</t>
  </si>
  <si>
    <t>Luisa Maria Ortiz Aguirre</t>
  </si>
  <si>
    <t>https://uninorte-my.sharepoint.com/personal/olierc_uninorte_edu_co/Documents/Aplicaciones/Microsoft%20Forms/Proyecto%20An%C3%A1lisis%20de%20Datos%201/Question/F76393E4-F864-4729-8ED4-B05F98DFA372_Luisa%20Maria%20Ortiz%20Ag.png</t>
  </si>
  <si>
    <t>Isabella Boyano Valetk</t>
  </si>
  <si>
    <t>Ciencia de Datos</t>
  </si>
  <si>
    <t>https://uninorte-my.sharepoint.com/personal/olierc_uninorte_edu_co/Documents/Aplicaciones/Microsoft%20Forms/Proyecto%20An%C3%A1lisis%20de%20Datos%201/Question/Screenshot_20230817_214252_Digital%20Wellbeing_Isabella%20Boyano%20Vale.jpg</t>
  </si>
  <si>
    <t>Nicol Vanessa Navarro Alvarez</t>
  </si>
  <si>
    <t>https://uninorte-my.sharepoint.com/personal/olierc_uninorte_edu_co/Documents/Aplicaciones/Microsoft%20Forms/Proyecto%20An%C3%A1lisis%20de%20Datos%201/Question/IMG_2356_Nicol%20Vanessa%20Navarr.jpeg</t>
  </si>
  <si>
    <t>Marcela Sofia Diaz Monsalvo</t>
  </si>
  <si>
    <t>https://uninorte-my.sharepoint.com/personal/olierc_uninorte_edu_co/Documents/Aplicaciones/Microsoft%20Forms/Proyecto%20An%C3%A1lisis%20de%20Datos%201/Question/Screenshot_20230822-124229_Digital%20Wellbeing_Marcela%20Sofia%20Diaz%20M.jpg</t>
  </si>
  <si>
    <t>Samuel David Serrano Mendoza</t>
  </si>
  <si>
    <t>https://uninorte-my.sharepoint.com/personal/olierc_uninorte_edu_co/Documents/Aplicaciones/Microsoft%20Forms/Proyecto%20An%C3%A1lisis%20de%20Datos%201/Question/Screenshot_20230822_125007_Digital%20Wellbeing_Samuel%20David%20Serrano.jpg</t>
  </si>
  <si>
    <t>Salvador Jr Pignalosa Marceles</t>
  </si>
  <si>
    <t>https://uninorte-my.sharepoint.com/personal/olierc_uninorte_edu_co/Documents/Aplicaciones/Microsoft%20Forms/Proyecto%20An%C3%A1lisis%20de%20Datos%201/Question/Screenshot_20230822_125324_Salvador%20Jr%20Pignalos.jpg</t>
  </si>
  <si>
    <t>Diana Carolina Consuegra Ortega</t>
  </si>
  <si>
    <t>https://uninorte-my.sharepoint.com/personal/olierc_uninorte_edu_co/Documents/Aplicaciones/Microsoft%20Forms/Proyecto%20An%C3%A1lisis%20de%20Datos%201/Question/Screenshot_20230822-125433_One%20UI%20Home_Diana%20Carolina%20Consu.jpg</t>
  </si>
  <si>
    <t>Emely Dahiana Vargas Montoya</t>
  </si>
  <si>
    <t>https://uninorte-my.sharepoint.com/personal/olierc_uninorte_edu_co/Documents/Aplicaciones/Microsoft%20Forms/Proyecto%20An%C3%A1lisis%20de%20Datos%201/Question/097DEE9C-11BE-49BD-B6DA-2063EF97F6F3_Emely%20Dahiana%20Vargas.png</t>
  </si>
  <si>
    <t>Alejandro Rafael Narvaez Charris</t>
  </si>
  <si>
    <t>https://uninorte-my.sharepoint.com/personal/olierc_uninorte_edu_co/Documents/Aplicaciones/Microsoft%20Forms/Proyecto%20An%C3%A1lisis%20de%20Datos%201/Question/IMG_2197_Alejandro%20Rafael%20Nar.png</t>
  </si>
  <si>
    <t>Emmanuel Enrique Rendon Difilippo</t>
  </si>
  <si>
    <t>https://uninorte-my.sharepoint.com/personal/olierc_uninorte_edu_co/Documents/Aplicaciones/Microsoft%20Forms/Proyecto%20An%C3%A1lisis%20de%20Datos%201/Question/IMG_7002_Emmanuel%20Enrique%20Ren.png</t>
  </si>
  <si>
    <t>Melissa Andrea Vargas Lastre</t>
  </si>
  <si>
    <t>https://uninorte-my.sharepoint.com/personal/olierc_uninorte_edu_co/Documents/Aplicaciones/Microsoft%20Forms/Proyecto%20An%C3%A1lisis%20de%20Datos%201/Question/Screenshot_20230822_130543_Digital%20Wellbeing_Melissa%20Andrea%20Varga.jpg</t>
  </si>
  <si>
    <t>Natalia Osorio Rico</t>
  </si>
  <si>
    <t>https://uninorte-my.sharepoint.com/personal/olierc_uninorte_edu_co/Documents/Aplicaciones/Microsoft%20Forms/Proyecto%20An%C3%A1lisis%20de%20Datos%201/Question/Screenshot_20230822-130640_Digital%20Wellbeing_Natalia%20Osorio%20Rico.jpg</t>
  </si>
  <si>
    <t>Samuel David Martinez Silva</t>
  </si>
  <si>
    <t>https://uninorte-my.sharepoint.com/personal/olierc_uninorte_edu_co/Documents/Aplicaciones/Microsoft%20Forms/Proyecto%20An%C3%A1lisis%20de%20Datos%201/Question/Screenshot_20230822-130607_Digital%20Wellbeing_Samuel%20David%20Martine.jpg</t>
  </si>
  <si>
    <t>Natalia Miranda Mendoza</t>
  </si>
  <si>
    <t>https://uninorte-my.sharepoint.com/personal/olierc_uninorte_edu_co/Documents/Aplicaciones/Microsoft%20Forms/Proyecto%20An%C3%A1lisis%20de%20Datos%201/Question/IMG_4234_Natalia%20Miranda%20Mend.png</t>
  </si>
  <si>
    <t>Jose Daniel Almenarez Velez</t>
  </si>
  <si>
    <t>https://uninorte-my.sharepoint.com/personal/olierc_uninorte_edu_co/Documents/Aplicaciones/Microsoft%20Forms/Proyecto%20An%C3%A1lisis%20de%20Datos%201/Question/Screenshot_20230822_132054_Digital%20Wellbeing_Jose%20Daniel%20Almenare.jpg</t>
  </si>
  <si>
    <t>Octavio Enrique Morales Pereira</t>
  </si>
  <si>
    <t>https://uninorte-my.sharepoint.com/personal/olierc_uninorte_edu_co/Documents/Aplicaciones/Microsoft%20Forms/Proyecto%20An%C3%A1lisis%20de%20Datos%201/Question/IMG_0781_Octavio%20Enrique%20Mora.png</t>
  </si>
  <si>
    <t>Natalia Tolosa Galindo</t>
  </si>
  <si>
    <t>https://uninorte-my.sharepoint.com/personal/olierc_uninorte_edu_co/Documents/Aplicaciones/Microsoft%20Forms/Proyecto%20An%C3%A1lisis%20de%20Datos%201/Question/IMG_6068_Natalia%20Tolosa%20Galin.png</t>
  </si>
  <si>
    <t>Amira Isabel Housni Celis</t>
  </si>
  <si>
    <t>https://uninorte-my.sharepoint.com/personal/olierc_uninorte_edu_co/Documents/Aplicaciones/Microsoft%20Forms/Proyecto%20An%C3%A1lisis%20de%20Datos%201/Question/B682AA0E-7508-4BB3-9675-9863C7C88E9B_Amira%20Isabel%20Housni.png</t>
  </si>
  <si>
    <t>Mariana Romero Camelo</t>
  </si>
  <si>
    <t>https://uninorte-my.sharepoint.com/personal/olierc_uninorte_edu_co/Documents/Aplicaciones/Microsoft%20Forms/Proyecto%20An%C3%A1lisis%20de%20Datos%201/Question/IMG_6587_Mariana%20Romero%20Camel.png</t>
  </si>
  <si>
    <t>Adriana Maria Ramirez Pizarro</t>
  </si>
  <si>
    <t>https://uninorte-my.sharepoint.com/personal/olierc_uninorte_edu_co/Documents/Aplicaciones/Microsoft%20Forms/Proyecto%20An%C3%A1lisis%20de%20Datos%201/Question/IMG_4449_Adriana%20Maria%20Ramire.jpeg</t>
  </si>
  <si>
    <t>Vanessa Carolina Serrano Otero</t>
  </si>
  <si>
    <t>https://uninorte-my.sharepoint.com/personal/olierc_uninorte_edu_co/Documents/Aplicaciones/Microsoft%20Forms/Proyecto%20An%C3%A1lisis%20de%20Datos%201/Question/8C57FE68-B316-4205-A53F-B4B8406FB631_Vanessa%20Carolina%20Ser.png</t>
  </si>
  <si>
    <t>https://uninorte-my.sharepoint.com/personal/olierc_uninorte_edu_co/Documents/Aplicaciones/Microsoft%20Forms/Proyecto%20An%C3%A1lisis%20de%20Datos%201/Question/IMG_0004_Daniela%20Julieth%20Sala.png</t>
  </si>
  <si>
    <t>Marianella Echeverria Polo</t>
  </si>
  <si>
    <t>https://uninorte-my.sharepoint.com/personal/olierc_uninorte_edu_co/Documents/Aplicaciones/Microsoft%20Forms/Proyecto%20An%C3%A1lisis%20de%20Datos%201/Question/8C458C49-6C56-4466-903C-6948F507E87F_Marianella%20Echeverri.png</t>
  </si>
  <si>
    <t>Iraldo Andres Pareja Oñate</t>
  </si>
  <si>
    <t>https://uninorte-my.sharepoint.com/personal/olierc_uninorte_edu_co/Documents/Aplicaciones/Microsoft%20Forms/Proyecto%20An%C3%A1lisis%20de%20Datos%201/Question/9628E0AD-E568-4427-8601-4A33625CB7EC_Iraldo%20Andres%20Pareja.png</t>
  </si>
  <si>
    <t>Tiempo de juego promedio diario</t>
  </si>
  <si>
    <t>Tiempo de juego semana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</si>
</sst>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/>
    <xf numFmtId="17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topLeftCell="B1" workbookViewId="0">
      <selection activeCell="E80" sqref="E80"/>
    </sheetView>
  </sheetViews>
  <sheetFormatPr baseColWidth="10" defaultColWidth="9.140625" defaultRowHeight="15" x14ac:dyDescent="0.25"/>
  <cols>
    <col min="2" max="2" width="35.28515625" bestFit="1" customWidth="1"/>
    <col min="4" max="4" width="20" bestFit="1" customWidth="1"/>
    <col min="5" max="6" width="35" bestFit="1" customWidth="1"/>
    <col min="7" max="7" width="255.7109375" hidden="1" customWidth="1"/>
    <col min="8" max="8" width="24.85546875" bestFit="1" customWidth="1"/>
    <col min="9" max="9" width="3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173</v>
      </c>
      <c r="I1" s="2" t="s">
        <v>172</v>
      </c>
    </row>
    <row r="2" spans="1:9" x14ac:dyDescent="0.25">
      <c r="A2" s="3">
        <v>1</v>
      </c>
      <c r="B2" s="3" t="s">
        <v>7</v>
      </c>
      <c r="C2" s="3">
        <v>20</v>
      </c>
      <c r="D2" s="3" t="s">
        <v>8</v>
      </c>
      <c r="E2" s="3" t="s">
        <v>9</v>
      </c>
      <c r="F2" s="3"/>
      <c r="G2" s="3" t="s">
        <v>10</v>
      </c>
      <c r="H2" s="3">
        <v>34</v>
      </c>
      <c r="I2" s="3">
        <v>4</v>
      </c>
    </row>
    <row r="3" spans="1:9" x14ac:dyDescent="0.25">
      <c r="A3" s="3">
        <v>2</v>
      </c>
      <c r="B3" s="3" t="s">
        <v>11</v>
      </c>
      <c r="C3" s="3">
        <v>19</v>
      </c>
      <c r="D3" s="3" t="s">
        <v>8</v>
      </c>
      <c r="E3" s="3" t="s">
        <v>9</v>
      </c>
      <c r="F3" s="3"/>
      <c r="G3" s="3" t="s">
        <v>12</v>
      </c>
      <c r="H3" s="3">
        <v>0</v>
      </c>
      <c r="I3" s="3">
        <v>0</v>
      </c>
    </row>
    <row r="4" spans="1:9" x14ac:dyDescent="0.25">
      <c r="A4" s="3">
        <v>3</v>
      </c>
      <c r="B4" s="3" t="s">
        <v>13</v>
      </c>
      <c r="C4" s="3">
        <v>18</v>
      </c>
      <c r="D4" s="3" t="s">
        <v>14</v>
      </c>
      <c r="E4" s="3" t="s">
        <v>15</v>
      </c>
      <c r="F4" s="3"/>
      <c r="G4" s="3" t="s">
        <v>16</v>
      </c>
      <c r="H4" s="3">
        <f>(4*60)+33</f>
        <v>273</v>
      </c>
      <c r="I4" s="3">
        <v>39</v>
      </c>
    </row>
    <row r="5" spans="1:9" x14ac:dyDescent="0.25">
      <c r="A5" s="3">
        <v>4</v>
      </c>
      <c r="B5" s="3" t="s">
        <v>17</v>
      </c>
      <c r="C5" s="3">
        <v>19</v>
      </c>
      <c r="D5" s="3" t="s">
        <v>8</v>
      </c>
      <c r="E5" s="3" t="s">
        <v>18</v>
      </c>
      <c r="F5" s="3" t="s">
        <v>18</v>
      </c>
      <c r="G5" s="3" t="s">
        <v>19</v>
      </c>
      <c r="H5" s="3">
        <v>13</v>
      </c>
      <c r="I5" s="3">
        <v>6</v>
      </c>
    </row>
    <row r="6" spans="1:9" x14ac:dyDescent="0.25">
      <c r="A6" s="3">
        <v>5</v>
      </c>
      <c r="B6" s="3" t="s">
        <v>20</v>
      </c>
      <c r="C6" s="3">
        <v>20</v>
      </c>
      <c r="D6" s="3" t="s">
        <v>8</v>
      </c>
      <c r="E6" s="3" t="s">
        <v>21</v>
      </c>
      <c r="F6" s="3"/>
      <c r="G6" s="3" t="s">
        <v>22</v>
      </c>
      <c r="H6" s="3">
        <v>0</v>
      </c>
      <c r="I6" s="3">
        <v>0</v>
      </c>
    </row>
    <row r="7" spans="1:9" x14ac:dyDescent="0.25">
      <c r="A7" s="3">
        <v>6</v>
      </c>
      <c r="B7" s="3" t="s">
        <v>23</v>
      </c>
      <c r="C7" s="3">
        <v>20</v>
      </c>
      <c r="D7" s="3" t="s">
        <v>8</v>
      </c>
      <c r="E7" s="3" t="s">
        <v>21</v>
      </c>
      <c r="F7" s="3"/>
      <c r="G7" s="3" t="s">
        <v>24</v>
      </c>
      <c r="H7" s="3">
        <f>(2*60)+29</f>
        <v>149</v>
      </c>
      <c r="I7" s="3">
        <v>21</v>
      </c>
    </row>
    <row r="8" spans="1:9" x14ac:dyDescent="0.25">
      <c r="A8" s="3">
        <v>7</v>
      </c>
      <c r="B8" s="3" t="s">
        <v>25</v>
      </c>
      <c r="C8" s="3">
        <v>19</v>
      </c>
      <c r="D8" s="3" t="s">
        <v>8</v>
      </c>
      <c r="E8" s="3" t="s">
        <v>26</v>
      </c>
      <c r="F8" s="3"/>
      <c r="G8" s="3" t="s">
        <v>27</v>
      </c>
      <c r="H8" s="3">
        <v>0</v>
      </c>
      <c r="I8" s="3">
        <v>0</v>
      </c>
    </row>
    <row r="9" spans="1:9" x14ac:dyDescent="0.25">
      <c r="A9" s="3">
        <v>8</v>
      </c>
      <c r="B9" s="3" t="s">
        <v>28</v>
      </c>
      <c r="C9" s="3">
        <v>19</v>
      </c>
      <c r="D9" s="3" t="s">
        <v>14</v>
      </c>
      <c r="E9" s="3" t="s">
        <v>29</v>
      </c>
      <c r="F9" s="3"/>
      <c r="G9" s="3" t="s">
        <v>30</v>
      </c>
      <c r="H9" s="3">
        <f>(5*60)+53</f>
        <v>353</v>
      </c>
      <c r="I9" s="3">
        <v>50</v>
      </c>
    </row>
    <row r="10" spans="1:9" x14ac:dyDescent="0.25">
      <c r="A10" s="3">
        <v>9</v>
      </c>
      <c r="B10" s="3" t="s">
        <v>31</v>
      </c>
      <c r="C10" s="3">
        <v>18</v>
      </c>
      <c r="D10" s="3" t="s">
        <v>8</v>
      </c>
      <c r="E10" s="3" t="s">
        <v>32</v>
      </c>
      <c r="F10" s="3"/>
      <c r="G10" s="3" t="s">
        <v>33</v>
      </c>
      <c r="H10" s="3">
        <f>(3*60)+49</f>
        <v>229</v>
      </c>
      <c r="I10" s="3">
        <v>32</v>
      </c>
    </row>
    <row r="11" spans="1:9" x14ac:dyDescent="0.25">
      <c r="A11" s="3">
        <v>10</v>
      </c>
      <c r="B11" s="3" t="s">
        <v>34</v>
      </c>
      <c r="C11" s="3">
        <v>19</v>
      </c>
      <c r="D11" s="3" t="s">
        <v>8</v>
      </c>
      <c r="E11" s="3" t="s">
        <v>15</v>
      </c>
      <c r="F11" s="3"/>
      <c r="G11" s="3" t="s">
        <v>35</v>
      </c>
      <c r="H11" s="3">
        <v>0</v>
      </c>
      <c r="I11" s="3">
        <v>0</v>
      </c>
    </row>
    <row r="12" spans="1:9" x14ac:dyDescent="0.25">
      <c r="A12" s="3">
        <v>11</v>
      </c>
      <c r="B12" s="3" t="s">
        <v>36</v>
      </c>
      <c r="C12" s="3">
        <v>21</v>
      </c>
      <c r="D12" s="3" t="s">
        <v>14</v>
      </c>
      <c r="E12" s="3" t="s">
        <v>15</v>
      </c>
      <c r="F12" s="3"/>
      <c r="G12" s="3" t="s">
        <v>37</v>
      </c>
      <c r="H12" s="4">
        <f>11/60</f>
        <v>0.18333333333333332</v>
      </c>
      <c r="I12" s="4">
        <f>1/60</f>
        <v>1.6666666666666666E-2</v>
      </c>
    </row>
    <row r="13" spans="1:9" hidden="1" x14ac:dyDescent="0.25">
      <c r="A13" s="3">
        <v>12</v>
      </c>
      <c r="B13" s="3" t="s">
        <v>38</v>
      </c>
      <c r="C13" s="3">
        <v>18</v>
      </c>
      <c r="D13" s="3" t="s">
        <v>14</v>
      </c>
      <c r="E13" s="3" t="s">
        <v>39</v>
      </c>
      <c r="F13" s="3"/>
      <c r="G13" s="3" t="s">
        <v>40</v>
      </c>
      <c r="H13" s="3"/>
      <c r="I13" s="3"/>
    </row>
    <row r="14" spans="1:9" x14ac:dyDescent="0.25">
      <c r="A14" s="3">
        <v>13</v>
      </c>
      <c r="B14" s="3" t="s">
        <v>17</v>
      </c>
      <c r="C14" s="3">
        <v>19</v>
      </c>
      <c r="D14" s="3" t="s">
        <v>8</v>
      </c>
      <c r="E14" s="3" t="s">
        <v>18</v>
      </c>
      <c r="F14" s="3"/>
      <c r="G14" s="3" t="s">
        <v>41</v>
      </c>
      <c r="H14" s="3">
        <v>0</v>
      </c>
      <c r="I14" s="3">
        <v>0</v>
      </c>
    </row>
    <row r="15" spans="1:9" x14ac:dyDescent="0.25">
      <c r="A15" s="3">
        <v>14</v>
      </c>
      <c r="B15" s="3" t="s">
        <v>42</v>
      </c>
      <c r="C15" s="3">
        <v>18</v>
      </c>
      <c r="D15" s="3" t="s">
        <v>8</v>
      </c>
      <c r="E15" s="3" t="s">
        <v>43</v>
      </c>
      <c r="F15" s="3"/>
      <c r="G15" s="3" t="s">
        <v>44</v>
      </c>
      <c r="H15" s="4">
        <f>10/60</f>
        <v>0.16666666666666666</v>
      </c>
      <c r="I15" s="4">
        <f>1/60</f>
        <v>1.6666666666666666E-2</v>
      </c>
    </row>
    <row r="16" spans="1:9" x14ac:dyDescent="0.25">
      <c r="A16" s="3">
        <v>15</v>
      </c>
      <c r="B16" s="3" t="s">
        <v>45</v>
      </c>
      <c r="C16" s="3">
        <v>22</v>
      </c>
      <c r="D16" s="3" t="s">
        <v>8</v>
      </c>
      <c r="E16" s="3" t="s">
        <v>18</v>
      </c>
      <c r="F16" s="3"/>
      <c r="G16" s="3" t="s">
        <v>46</v>
      </c>
      <c r="H16" s="3">
        <v>3</v>
      </c>
      <c r="I16" s="3">
        <f>33/60</f>
        <v>0.55000000000000004</v>
      </c>
    </row>
    <row r="17" spans="1:9" x14ac:dyDescent="0.25">
      <c r="A17" s="3">
        <v>16</v>
      </c>
      <c r="B17" s="3" t="s">
        <v>47</v>
      </c>
      <c r="C17" s="3">
        <v>20</v>
      </c>
      <c r="D17" s="3" t="s">
        <v>8</v>
      </c>
      <c r="E17" s="3" t="s">
        <v>48</v>
      </c>
      <c r="F17" s="3"/>
      <c r="G17" s="3" t="s">
        <v>49</v>
      </c>
      <c r="H17" s="3">
        <v>1</v>
      </c>
      <c r="I17" s="4">
        <f>10/60</f>
        <v>0.16666666666666666</v>
      </c>
    </row>
    <row r="18" spans="1:9" x14ac:dyDescent="0.25">
      <c r="A18" s="3">
        <v>17</v>
      </c>
      <c r="B18" s="3" t="s">
        <v>50</v>
      </c>
      <c r="C18" s="3">
        <v>20</v>
      </c>
      <c r="D18" s="3" t="s">
        <v>8</v>
      </c>
      <c r="E18" s="3" t="s">
        <v>51</v>
      </c>
      <c r="F18" s="3"/>
      <c r="G18" s="3" t="s">
        <v>52</v>
      </c>
      <c r="H18" s="3">
        <v>11</v>
      </c>
      <c r="I18" s="3">
        <v>1</v>
      </c>
    </row>
    <row r="19" spans="1:9" x14ac:dyDescent="0.25">
      <c r="A19" s="3">
        <v>18</v>
      </c>
      <c r="B19" s="3" t="s">
        <v>53</v>
      </c>
      <c r="C19" s="3">
        <v>20</v>
      </c>
      <c r="D19" s="3" t="s">
        <v>8</v>
      </c>
      <c r="E19" s="3" t="s">
        <v>51</v>
      </c>
      <c r="F19" s="3"/>
      <c r="G19" s="3" t="s">
        <v>54</v>
      </c>
      <c r="H19" s="3">
        <v>0</v>
      </c>
      <c r="I19" s="3">
        <v>0</v>
      </c>
    </row>
    <row r="20" spans="1:9" x14ac:dyDescent="0.25">
      <c r="A20" s="3">
        <v>19</v>
      </c>
      <c r="B20" s="3" t="s">
        <v>55</v>
      </c>
      <c r="C20" s="3">
        <v>19</v>
      </c>
      <c r="D20" s="3" t="s">
        <v>14</v>
      </c>
      <c r="E20" s="3" t="s">
        <v>56</v>
      </c>
      <c r="F20" s="3"/>
      <c r="G20" s="3" t="s">
        <v>57</v>
      </c>
      <c r="H20" s="4">
        <f>20/60</f>
        <v>0.33333333333333331</v>
      </c>
      <c r="I20" s="4">
        <f>2/60</f>
        <v>3.3333333333333333E-2</v>
      </c>
    </row>
    <row r="21" spans="1:9" x14ac:dyDescent="0.25">
      <c r="A21" s="3">
        <v>20</v>
      </c>
      <c r="B21" s="3" t="s">
        <v>58</v>
      </c>
      <c r="C21" s="3">
        <v>21</v>
      </c>
      <c r="D21" s="3" t="s">
        <v>14</v>
      </c>
      <c r="E21" s="3" t="s">
        <v>18</v>
      </c>
      <c r="F21" s="3"/>
      <c r="G21" s="3" t="s">
        <v>59</v>
      </c>
      <c r="H21" s="3">
        <f>(9*60)+19</f>
        <v>559</v>
      </c>
      <c r="I21" s="3">
        <f>(1*60)+19</f>
        <v>79</v>
      </c>
    </row>
    <row r="22" spans="1:9" x14ac:dyDescent="0.25">
      <c r="A22" s="3">
        <v>21</v>
      </c>
      <c r="B22" s="3" t="s">
        <v>60</v>
      </c>
      <c r="C22" s="3">
        <v>18</v>
      </c>
      <c r="D22" s="3" t="s">
        <v>8</v>
      </c>
      <c r="E22" s="3" t="s">
        <v>18</v>
      </c>
      <c r="F22" s="3"/>
      <c r="G22" s="3" t="s">
        <v>61</v>
      </c>
      <c r="H22" s="3">
        <v>0</v>
      </c>
      <c r="I22" s="3">
        <v>0</v>
      </c>
    </row>
    <row r="23" spans="1:9" x14ac:dyDescent="0.25">
      <c r="A23" s="3">
        <v>22</v>
      </c>
      <c r="B23" s="3" t="s">
        <v>63</v>
      </c>
      <c r="C23" s="3">
        <v>18</v>
      </c>
      <c r="D23" s="3" t="s">
        <v>14</v>
      </c>
      <c r="E23" s="3" t="s">
        <v>32</v>
      </c>
      <c r="F23" s="3"/>
      <c r="G23" s="3" t="s">
        <v>64</v>
      </c>
      <c r="H23" s="3">
        <f>(9*60)+32</f>
        <v>572</v>
      </c>
      <c r="I23" s="3">
        <f>60+21</f>
        <v>81</v>
      </c>
    </row>
    <row r="24" spans="1:9" x14ac:dyDescent="0.25">
      <c r="A24" s="3">
        <v>23</v>
      </c>
      <c r="B24" s="3" t="s">
        <v>65</v>
      </c>
      <c r="C24" s="3">
        <v>22</v>
      </c>
      <c r="D24" s="3" t="s">
        <v>8</v>
      </c>
      <c r="E24" s="3" t="s">
        <v>66</v>
      </c>
      <c r="F24" s="3" t="s">
        <v>18</v>
      </c>
      <c r="G24" s="3" t="s">
        <v>67</v>
      </c>
      <c r="H24" s="3">
        <v>0</v>
      </c>
      <c r="I24" s="3">
        <v>0</v>
      </c>
    </row>
    <row r="25" spans="1:9" x14ac:dyDescent="0.25">
      <c r="A25" s="3">
        <v>24</v>
      </c>
      <c r="B25" s="3" t="s">
        <v>68</v>
      </c>
      <c r="C25" s="3">
        <v>20</v>
      </c>
      <c r="D25" s="3" t="s">
        <v>14</v>
      </c>
      <c r="E25" s="3" t="s">
        <v>69</v>
      </c>
      <c r="F25" s="3" t="s">
        <v>69</v>
      </c>
      <c r="G25" s="3" t="s">
        <v>70</v>
      </c>
      <c r="H25" s="3">
        <v>0</v>
      </c>
      <c r="I25" s="3">
        <v>0</v>
      </c>
    </row>
    <row r="26" spans="1:9" x14ac:dyDescent="0.25">
      <c r="A26" s="3">
        <v>25</v>
      </c>
      <c r="B26" s="3" t="s">
        <v>71</v>
      </c>
      <c r="C26" s="3">
        <v>21</v>
      </c>
      <c r="D26" s="3" t="s">
        <v>14</v>
      </c>
      <c r="E26" s="3" t="s">
        <v>72</v>
      </c>
      <c r="F26" s="3"/>
      <c r="G26" s="3" t="s">
        <v>73</v>
      </c>
      <c r="H26" s="3">
        <f>(3*60)+7</f>
        <v>187</v>
      </c>
      <c r="I26" s="3">
        <v>26</v>
      </c>
    </row>
    <row r="27" spans="1:9" x14ac:dyDescent="0.25">
      <c r="A27" s="3">
        <v>26</v>
      </c>
      <c r="B27" s="3" t="s">
        <v>74</v>
      </c>
      <c r="C27" s="3">
        <v>19</v>
      </c>
      <c r="D27" s="3" t="s">
        <v>14</v>
      </c>
      <c r="E27" s="3" t="s">
        <v>39</v>
      </c>
      <c r="F27" s="3"/>
      <c r="G27" s="3" t="s">
        <v>75</v>
      </c>
      <c r="H27" s="3">
        <f>(6*60)+3</f>
        <v>363</v>
      </c>
      <c r="I27" s="3">
        <v>51</v>
      </c>
    </row>
    <row r="28" spans="1:9" x14ac:dyDescent="0.25">
      <c r="A28" s="3">
        <v>27</v>
      </c>
      <c r="B28" s="3" t="s">
        <v>76</v>
      </c>
      <c r="C28" s="3">
        <v>19</v>
      </c>
      <c r="D28" s="3" t="s">
        <v>8</v>
      </c>
      <c r="E28" s="3" t="s">
        <v>15</v>
      </c>
      <c r="F28" s="3"/>
      <c r="G28" s="3" t="s">
        <v>77</v>
      </c>
      <c r="H28" s="3">
        <v>0</v>
      </c>
      <c r="I28" s="3">
        <v>0</v>
      </c>
    </row>
    <row r="29" spans="1:9" x14ac:dyDescent="0.25">
      <c r="A29" s="3">
        <v>28</v>
      </c>
      <c r="B29" s="3" t="s">
        <v>78</v>
      </c>
      <c r="C29" s="3">
        <v>19</v>
      </c>
      <c r="D29" s="3" t="s">
        <v>14</v>
      </c>
      <c r="E29" s="3" t="s">
        <v>15</v>
      </c>
      <c r="F29" s="3"/>
      <c r="G29" s="3" t="s">
        <v>79</v>
      </c>
      <c r="H29" s="3">
        <v>51</v>
      </c>
      <c r="I29" s="3">
        <v>7</v>
      </c>
    </row>
    <row r="30" spans="1:9" x14ac:dyDescent="0.25">
      <c r="A30" s="3">
        <v>29</v>
      </c>
      <c r="B30" s="3" t="s">
        <v>80</v>
      </c>
      <c r="C30" s="3">
        <v>18</v>
      </c>
      <c r="D30" s="3" t="s">
        <v>8</v>
      </c>
      <c r="E30" s="3" t="s">
        <v>15</v>
      </c>
      <c r="F30" s="3"/>
      <c r="G30" s="3" t="s">
        <v>81</v>
      </c>
      <c r="H30" s="3">
        <v>0</v>
      </c>
      <c r="I30" s="3">
        <v>0</v>
      </c>
    </row>
    <row r="31" spans="1:9" x14ac:dyDescent="0.25">
      <c r="A31" s="3">
        <v>30</v>
      </c>
      <c r="B31" s="3" t="s">
        <v>82</v>
      </c>
      <c r="C31" s="3">
        <v>19</v>
      </c>
      <c r="D31" s="3" t="s">
        <v>14</v>
      </c>
      <c r="E31" s="3" t="s">
        <v>15</v>
      </c>
      <c r="F31" s="3"/>
      <c r="G31" s="3" t="s">
        <v>83</v>
      </c>
      <c r="H31" s="3">
        <v>29</v>
      </c>
      <c r="I31" s="3">
        <v>4</v>
      </c>
    </row>
    <row r="32" spans="1:9" x14ac:dyDescent="0.25">
      <c r="A32" s="3">
        <v>31</v>
      </c>
      <c r="B32" s="3" t="s">
        <v>84</v>
      </c>
      <c r="C32" s="3">
        <v>17</v>
      </c>
      <c r="D32" s="3" t="s">
        <v>8</v>
      </c>
      <c r="E32" s="3" t="s">
        <v>56</v>
      </c>
      <c r="F32" s="3"/>
      <c r="G32" s="3" t="s">
        <v>85</v>
      </c>
      <c r="H32" s="3">
        <v>0</v>
      </c>
      <c r="I32" s="3">
        <v>0</v>
      </c>
    </row>
    <row r="33" spans="1:9" x14ac:dyDescent="0.25">
      <c r="A33" s="3">
        <v>32</v>
      </c>
      <c r="B33" s="3" t="s">
        <v>86</v>
      </c>
      <c r="C33" s="3">
        <v>18</v>
      </c>
      <c r="D33" s="3" t="s">
        <v>14</v>
      </c>
      <c r="E33" s="3" t="s">
        <v>87</v>
      </c>
      <c r="F33" s="3"/>
      <c r="G33" s="3" t="s">
        <v>88</v>
      </c>
      <c r="H33" s="3">
        <v>5</v>
      </c>
      <c r="I33" s="5">
        <f>49/60</f>
        <v>0.81666666666666665</v>
      </c>
    </row>
    <row r="34" spans="1:9" x14ac:dyDescent="0.25">
      <c r="A34" s="3">
        <v>33</v>
      </c>
      <c r="B34" s="3" t="s">
        <v>89</v>
      </c>
      <c r="C34" s="3">
        <v>18</v>
      </c>
      <c r="D34" s="3" t="s">
        <v>8</v>
      </c>
      <c r="E34" s="3" t="s">
        <v>51</v>
      </c>
      <c r="F34" s="3"/>
      <c r="G34" s="3" t="s">
        <v>90</v>
      </c>
      <c r="H34" s="3">
        <v>0</v>
      </c>
      <c r="I34" s="3">
        <v>0</v>
      </c>
    </row>
    <row r="35" spans="1:9" x14ac:dyDescent="0.25">
      <c r="A35" s="3">
        <v>34</v>
      </c>
      <c r="B35" s="3" t="s">
        <v>91</v>
      </c>
      <c r="C35" s="3">
        <v>18</v>
      </c>
      <c r="D35" s="3" t="s">
        <v>8</v>
      </c>
      <c r="E35" s="3" t="s">
        <v>51</v>
      </c>
      <c r="F35" s="3"/>
      <c r="G35" s="3" t="s">
        <v>92</v>
      </c>
      <c r="H35" s="3">
        <v>0</v>
      </c>
      <c r="I35" s="3">
        <v>0</v>
      </c>
    </row>
    <row r="36" spans="1:9" x14ac:dyDescent="0.25">
      <c r="A36" s="3">
        <v>35</v>
      </c>
      <c r="B36" s="3" t="s">
        <v>93</v>
      </c>
      <c r="C36" s="3">
        <v>19</v>
      </c>
      <c r="D36" s="3" t="s">
        <v>14</v>
      </c>
      <c r="E36" s="3" t="s">
        <v>51</v>
      </c>
      <c r="F36" s="3" t="s">
        <v>9</v>
      </c>
      <c r="G36" s="3" t="s">
        <v>94</v>
      </c>
      <c r="H36" s="3">
        <v>0</v>
      </c>
      <c r="I36" s="3">
        <v>0</v>
      </c>
    </row>
    <row r="37" spans="1:9" x14ac:dyDescent="0.25">
      <c r="A37" s="3">
        <v>36</v>
      </c>
      <c r="B37" s="3" t="s">
        <v>95</v>
      </c>
      <c r="C37" s="3">
        <v>19</v>
      </c>
      <c r="D37" s="3" t="s">
        <v>8</v>
      </c>
      <c r="E37" s="3" t="s">
        <v>51</v>
      </c>
      <c r="F37" s="3"/>
      <c r="G37" s="3" t="s">
        <v>96</v>
      </c>
      <c r="H37" s="3">
        <v>0</v>
      </c>
      <c r="I37" s="3">
        <v>0</v>
      </c>
    </row>
    <row r="38" spans="1:9" x14ac:dyDescent="0.25">
      <c r="A38" s="3">
        <v>37</v>
      </c>
      <c r="B38" s="3" t="s">
        <v>97</v>
      </c>
      <c r="C38" s="3">
        <v>19</v>
      </c>
      <c r="D38" s="3" t="s">
        <v>8</v>
      </c>
      <c r="E38" s="3" t="s">
        <v>51</v>
      </c>
      <c r="F38" s="3"/>
      <c r="G38" s="3" t="s">
        <v>98</v>
      </c>
      <c r="H38" s="3">
        <v>0</v>
      </c>
      <c r="I38" s="3">
        <v>0</v>
      </c>
    </row>
    <row r="39" spans="1:9" x14ac:dyDescent="0.25">
      <c r="A39" s="3">
        <v>38</v>
      </c>
      <c r="B39" s="3" t="s">
        <v>99</v>
      </c>
      <c r="C39" s="3">
        <v>18</v>
      </c>
      <c r="D39" s="3" t="s">
        <v>14</v>
      </c>
      <c r="E39" s="3" t="s">
        <v>51</v>
      </c>
      <c r="F39" s="3"/>
      <c r="G39" s="3" t="s">
        <v>100</v>
      </c>
      <c r="H39" s="3">
        <f>(4*60)+48</f>
        <v>288</v>
      </c>
      <c r="I39" s="3">
        <v>57</v>
      </c>
    </row>
    <row r="40" spans="1:9" x14ac:dyDescent="0.25">
      <c r="A40" s="3">
        <v>39</v>
      </c>
      <c r="B40" s="3" t="s">
        <v>101</v>
      </c>
      <c r="C40" s="3">
        <v>17</v>
      </c>
      <c r="D40" s="3" t="s">
        <v>8</v>
      </c>
      <c r="E40" s="3" t="s">
        <v>56</v>
      </c>
      <c r="F40" s="3"/>
      <c r="G40" s="3" t="s">
        <v>102</v>
      </c>
      <c r="H40" s="3">
        <f>60+43</f>
        <v>103</v>
      </c>
      <c r="I40" s="3">
        <v>14</v>
      </c>
    </row>
    <row r="41" spans="1:9" x14ac:dyDescent="0.25">
      <c r="A41" s="3">
        <v>40</v>
      </c>
      <c r="B41" s="3" t="s">
        <v>103</v>
      </c>
      <c r="C41" s="3">
        <v>19</v>
      </c>
      <c r="D41" s="3" t="s">
        <v>14</v>
      </c>
      <c r="E41" s="3" t="s">
        <v>29</v>
      </c>
      <c r="F41" s="3" t="s">
        <v>72</v>
      </c>
      <c r="G41" s="3" t="s">
        <v>104</v>
      </c>
      <c r="H41" s="3">
        <v>0</v>
      </c>
      <c r="I41" s="3">
        <v>0</v>
      </c>
    </row>
    <row r="42" spans="1:9" x14ac:dyDescent="0.25">
      <c r="A42" s="3">
        <v>41</v>
      </c>
      <c r="B42" s="3" t="s">
        <v>105</v>
      </c>
      <c r="C42" s="3">
        <v>18</v>
      </c>
      <c r="D42" s="3" t="s">
        <v>8</v>
      </c>
      <c r="E42" s="3" t="s">
        <v>56</v>
      </c>
      <c r="F42" s="3"/>
      <c r="G42" s="3" t="s">
        <v>106</v>
      </c>
      <c r="H42" s="3">
        <v>0</v>
      </c>
      <c r="I42" s="3">
        <v>0</v>
      </c>
    </row>
    <row r="43" spans="1:9" x14ac:dyDescent="0.25">
      <c r="A43" s="3">
        <v>42</v>
      </c>
      <c r="B43" s="3" t="s">
        <v>107</v>
      </c>
      <c r="C43" s="3">
        <v>18</v>
      </c>
      <c r="D43" s="3" t="s">
        <v>8</v>
      </c>
      <c r="E43" s="3" t="s">
        <v>108</v>
      </c>
      <c r="F43" s="3"/>
      <c r="G43" s="3" t="s">
        <v>109</v>
      </c>
      <c r="H43" s="3">
        <v>0</v>
      </c>
      <c r="I43" s="3">
        <v>0</v>
      </c>
    </row>
    <row r="44" spans="1:9" x14ac:dyDescent="0.25">
      <c r="A44" s="3">
        <v>43</v>
      </c>
      <c r="B44" s="3" t="s">
        <v>110</v>
      </c>
      <c r="C44" s="3">
        <v>17</v>
      </c>
      <c r="D44" s="3" t="s">
        <v>8</v>
      </c>
      <c r="E44" s="3" t="s">
        <v>108</v>
      </c>
      <c r="F44" s="3"/>
      <c r="G44" s="3" t="s">
        <v>111</v>
      </c>
      <c r="H44" s="3">
        <v>37</v>
      </c>
      <c r="I44" s="3">
        <v>5</v>
      </c>
    </row>
    <row r="45" spans="1:9" x14ac:dyDescent="0.25">
      <c r="A45" s="3">
        <v>44</v>
      </c>
      <c r="B45" s="3" t="s">
        <v>112</v>
      </c>
      <c r="C45" s="3">
        <v>23</v>
      </c>
      <c r="D45" s="3" t="s">
        <v>8</v>
      </c>
      <c r="E45" s="3" t="s">
        <v>29</v>
      </c>
      <c r="F45" s="3"/>
      <c r="G45" s="3" t="s">
        <v>113</v>
      </c>
      <c r="H45" s="3">
        <f>(6*60)+31</f>
        <v>391</v>
      </c>
      <c r="I45" s="3">
        <v>55</v>
      </c>
    </row>
    <row r="46" spans="1:9" x14ac:dyDescent="0.25">
      <c r="A46" s="3">
        <v>45</v>
      </c>
      <c r="B46" s="3" t="s">
        <v>114</v>
      </c>
      <c r="C46" s="3">
        <v>21</v>
      </c>
      <c r="D46" s="3" t="s">
        <v>14</v>
      </c>
      <c r="E46" s="3" t="s">
        <v>21</v>
      </c>
      <c r="F46" s="3"/>
      <c r="G46" s="3" t="s">
        <v>115</v>
      </c>
      <c r="H46" s="3">
        <v>0</v>
      </c>
      <c r="I46" s="3">
        <v>0</v>
      </c>
    </row>
    <row r="47" spans="1:9" x14ac:dyDescent="0.25">
      <c r="A47" s="3">
        <v>46</v>
      </c>
      <c r="B47" s="3" t="s">
        <v>116</v>
      </c>
      <c r="C47" s="3">
        <v>23</v>
      </c>
      <c r="D47" s="3" t="s">
        <v>8</v>
      </c>
      <c r="E47" s="3" t="s">
        <v>29</v>
      </c>
      <c r="F47" s="3" t="s">
        <v>15</v>
      </c>
      <c r="G47" s="3" t="s">
        <v>117</v>
      </c>
      <c r="H47" s="3">
        <f>(38*60)+45</f>
        <v>2325</v>
      </c>
      <c r="I47" s="3">
        <f>(5*60)+32</f>
        <v>332</v>
      </c>
    </row>
    <row r="48" spans="1:9" x14ac:dyDescent="0.25">
      <c r="A48" s="3">
        <v>47</v>
      </c>
      <c r="B48" s="3" t="s">
        <v>118</v>
      </c>
      <c r="C48" s="3">
        <v>19</v>
      </c>
      <c r="D48" s="3" t="s">
        <v>8</v>
      </c>
      <c r="E48" s="3" t="s">
        <v>21</v>
      </c>
      <c r="F48" s="3"/>
      <c r="G48" s="3" t="s">
        <v>119</v>
      </c>
      <c r="H48" s="3">
        <v>1</v>
      </c>
      <c r="I48" s="4">
        <f>14/60</f>
        <v>0.23333333333333334</v>
      </c>
    </row>
    <row r="49" spans="1:9" x14ac:dyDescent="0.25">
      <c r="A49" s="3">
        <v>48</v>
      </c>
      <c r="B49" s="3" t="s">
        <v>120</v>
      </c>
      <c r="C49" s="3">
        <v>18</v>
      </c>
      <c r="D49" s="3" t="s">
        <v>8</v>
      </c>
      <c r="E49" s="3" t="s">
        <v>21</v>
      </c>
      <c r="F49" s="3"/>
      <c r="G49" s="3" t="s">
        <v>121</v>
      </c>
      <c r="H49" s="3">
        <f>(2*60)+51</f>
        <v>171</v>
      </c>
      <c r="I49" s="3">
        <v>24</v>
      </c>
    </row>
    <row r="50" spans="1:9" x14ac:dyDescent="0.25">
      <c r="A50" s="3">
        <v>49</v>
      </c>
      <c r="B50" s="3" t="s">
        <v>122</v>
      </c>
      <c r="C50" s="3">
        <v>20</v>
      </c>
      <c r="D50" s="3" t="s">
        <v>14</v>
      </c>
      <c r="E50" s="3" t="s">
        <v>21</v>
      </c>
      <c r="F50" s="3"/>
      <c r="G50" s="3" t="s">
        <v>123</v>
      </c>
      <c r="H50" s="3">
        <f>(3*60)+30</f>
        <v>210</v>
      </c>
      <c r="I50" s="3">
        <v>30</v>
      </c>
    </row>
    <row r="51" spans="1:9" x14ac:dyDescent="0.25">
      <c r="A51" s="3">
        <v>50</v>
      </c>
      <c r="B51" s="3" t="s">
        <v>124</v>
      </c>
      <c r="C51" s="3">
        <v>19</v>
      </c>
      <c r="D51" s="3" t="s">
        <v>8</v>
      </c>
      <c r="E51" s="3" t="s">
        <v>48</v>
      </c>
      <c r="F51" s="3"/>
      <c r="G51" s="3" t="s">
        <v>125</v>
      </c>
      <c r="H51" s="3">
        <v>0</v>
      </c>
      <c r="I51" s="3">
        <v>0</v>
      </c>
    </row>
    <row r="52" spans="1:9" x14ac:dyDescent="0.25">
      <c r="A52" s="3">
        <v>51</v>
      </c>
      <c r="B52" s="3" t="s">
        <v>126</v>
      </c>
      <c r="C52" s="3">
        <v>22</v>
      </c>
      <c r="D52" s="3" t="s">
        <v>8</v>
      </c>
      <c r="E52" s="3" t="s">
        <v>69</v>
      </c>
      <c r="F52" s="3" t="s">
        <v>127</v>
      </c>
      <c r="G52" s="3" t="s">
        <v>128</v>
      </c>
      <c r="H52" s="3">
        <f>(5*60)+55</f>
        <v>355</v>
      </c>
      <c r="I52" s="3">
        <v>50</v>
      </c>
    </row>
    <row r="53" spans="1:9" x14ac:dyDescent="0.25">
      <c r="A53" s="3">
        <v>52</v>
      </c>
      <c r="B53" s="3" t="s">
        <v>129</v>
      </c>
      <c r="C53" s="3">
        <v>19</v>
      </c>
      <c r="D53" s="3" t="s">
        <v>8</v>
      </c>
      <c r="E53" s="3" t="s">
        <v>32</v>
      </c>
      <c r="F53" s="3"/>
      <c r="G53" s="3" t="s">
        <v>130</v>
      </c>
      <c r="H53" s="3">
        <v>49</v>
      </c>
      <c r="I53" s="3">
        <v>7</v>
      </c>
    </row>
    <row r="54" spans="1:9" x14ac:dyDescent="0.25">
      <c r="A54" s="3">
        <v>53</v>
      </c>
      <c r="B54" s="3" t="s">
        <v>131</v>
      </c>
      <c r="C54" s="3">
        <v>18</v>
      </c>
      <c r="D54" s="3" t="s">
        <v>8</v>
      </c>
      <c r="E54" s="3" t="s">
        <v>32</v>
      </c>
      <c r="F54" s="3"/>
      <c r="G54" s="3" t="s">
        <v>132</v>
      </c>
      <c r="H54" s="3">
        <f>(3*60)+33</f>
        <v>213</v>
      </c>
      <c r="I54" s="3">
        <v>30</v>
      </c>
    </row>
    <row r="55" spans="1:9" x14ac:dyDescent="0.25">
      <c r="A55" s="3">
        <v>54</v>
      </c>
      <c r="B55" s="3" t="s">
        <v>133</v>
      </c>
      <c r="C55" s="3">
        <v>18</v>
      </c>
      <c r="D55" s="3" t="s">
        <v>14</v>
      </c>
      <c r="E55" s="3" t="s">
        <v>39</v>
      </c>
      <c r="F55" s="3"/>
      <c r="G55" s="3" t="s">
        <v>134</v>
      </c>
      <c r="H55" s="3">
        <f>(17*60)+20</f>
        <v>1040</v>
      </c>
      <c r="I55" s="3">
        <f>(2*60)+28</f>
        <v>148</v>
      </c>
    </row>
    <row r="56" spans="1:9" x14ac:dyDescent="0.25">
      <c r="A56" s="3">
        <v>55</v>
      </c>
      <c r="B56" s="3" t="s">
        <v>135</v>
      </c>
      <c r="C56" s="3">
        <v>19</v>
      </c>
      <c r="D56" s="3" t="s">
        <v>14</v>
      </c>
      <c r="E56" s="3" t="s">
        <v>39</v>
      </c>
      <c r="F56" s="3"/>
      <c r="G56" s="3" t="s">
        <v>136</v>
      </c>
      <c r="H56" s="3">
        <v>0</v>
      </c>
      <c r="I56" s="3">
        <v>0</v>
      </c>
    </row>
    <row r="57" spans="1:9" x14ac:dyDescent="0.25">
      <c r="A57" s="3">
        <v>56</v>
      </c>
      <c r="B57" s="3" t="s">
        <v>137</v>
      </c>
      <c r="C57" s="3">
        <v>22</v>
      </c>
      <c r="D57" s="3" t="s">
        <v>8</v>
      </c>
      <c r="E57" s="3" t="s">
        <v>56</v>
      </c>
      <c r="F57" s="3"/>
      <c r="G57" s="3" t="s">
        <v>138</v>
      </c>
      <c r="H57" s="3">
        <v>0</v>
      </c>
      <c r="I57" s="3">
        <v>0</v>
      </c>
    </row>
    <row r="58" spans="1:9" x14ac:dyDescent="0.25">
      <c r="A58" s="3">
        <v>57</v>
      </c>
      <c r="B58" s="3" t="s">
        <v>139</v>
      </c>
      <c r="C58" s="3">
        <v>19</v>
      </c>
      <c r="D58" s="3" t="s">
        <v>8</v>
      </c>
      <c r="E58" s="3" t="s">
        <v>43</v>
      </c>
      <c r="F58" s="3"/>
      <c r="G58" s="3" t="s">
        <v>140</v>
      </c>
      <c r="H58" s="3">
        <v>21</v>
      </c>
      <c r="I58" s="3">
        <v>3</v>
      </c>
    </row>
    <row r="59" spans="1:9" x14ac:dyDescent="0.25">
      <c r="A59" s="3">
        <v>58</v>
      </c>
      <c r="B59" s="3" t="s">
        <v>141</v>
      </c>
      <c r="C59" s="3">
        <v>21</v>
      </c>
      <c r="D59" s="3" t="s">
        <v>14</v>
      </c>
      <c r="E59" s="3" t="s">
        <v>29</v>
      </c>
      <c r="F59" s="3" t="s">
        <v>29</v>
      </c>
      <c r="G59" s="3" t="s">
        <v>142</v>
      </c>
      <c r="H59" s="3">
        <v>0</v>
      </c>
      <c r="I59" s="3">
        <v>0</v>
      </c>
    </row>
    <row r="60" spans="1:9" x14ac:dyDescent="0.25">
      <c r="A60" s="3">
        <v>59</v>
      </c>
      <c r="B60" s="3" t="s">
        <v>143</v>
      </c>
      <c r="C60" s="3">
        <v>21</v>
      </c>
      <c r="D60" s="3" t="s">
        <v>14</v>
      </c>
      <c r="E60" s="3" t="s">
        <v>29</v>
      </c>
      <c r="F60" s="3" t="s">
        <v>29</v>
      </c>
      <c r="G60" s="3" t="s">
        <v>144</v>
      </c>
      <c r="H60" s="3">
        <f>60+26</f>
        <v>86</v>
      </c>
      <c r="I60" s="3">
        <v>12</v>
      </c>
    </row>
    <row r="61" spans="1:9" x14ac:dyDescent="0.25">
      <c r="A61" s="3">
        <v>60</v>
      </c>
      <c r="B61" s="3" t="s">
        <v>145</v>
      </c>
      <c r="C61" s="3">
        <v>20</v>
      </c>
      <c r="D61" s="3" t="s">
        <v>8</v>
      </c>
      <c r="E61" s="3" t="s">
        <v>9</v>
      </c>
      <c r="F61" s="3"/>
      <c r="G61" s="3" t="s">
        <v>146</v>
      </c>
      <c r="H61" s="3">
        <v>0</v>
      </c>
      <c r="I61" s="3">
        <v>0</v>
      </c>
    </row>
    <row r="62" spans="1:9" x14ac:dyDescent="0.25">
      <c r="A62" s="3">
        <v>61</v>
      </c>
      <c r="B62" s="3" t="s">
        <v>147</v>
      </c>
      <c r="C62" s="3">
        <v>21</v>
      </c>
      <c r="D62" s="3" t="s">
        <v>8</v>
      </c>
      <c r="E62" s="3" t="s">
        <v>9</v>
      </c>
      <c r="F62" s="3"/>
      <c r="G62" s="3" t="s">
        <v>148</v>
      </c>
      <c r="H62" s="3">
        <v>0</v>
      </c>
      <c r="I62" s="3">
        <v>0</v>
      </c>
    </row>
    <row r="63" spans="1:9" x14ac:dyDescent="0.25">
      <c r="A63" s="3">
        <v>62</v>
      </c>
      <c r="B63" s="3" t="s">
        <v>149</v>
      </c>
      <c r="C63" s="3">
        <v>21</v>
      </c>
      <c r="D63" s="3" t="s">
        <v>14</v>
      </c>
      <c r="E63" s="3" t="s">
        <v>9</v>
      </c>
      <c r="F63" s="3"/>
      <c r="G63" s="3" t="s">
        <v>150</v>
      </c>
      <c r="H63" s="3">
        <v>0</v>
      </c>
      <c r="I63" s="3">
        <v>0</v>
      </c>
    </row>
    <row r="64" spans="1:9" x14ac:dyDescent="0.25">
      <c r="A64" s="3">
        <v>63</v>
      </c>
      <c r="B64" s="3" t="s">
        <v>151</v>
      </c>
      <c r="C64" s="3">
        <v>18</v>
      </c>
      <c r="D64" s="3" t="s">
        <v>8</v>
      </c>
      <c r="E64" s="3" t="s">
        <v>51</v>
      </c>
      <c r="F64" s="3"/>
      <c r="G64" s="3" t="s">
        <v>152</v>
      </c>
      <c r="H64" s="3">
        <v>3</v>
      </c>
      <c r="I64" s="4">
        <f>31/60</f>
        <v>0.51666666666666672</v>
      </c>
    </row>
    <row r="65" spans="1:9" x14ac:dyDescent="0.25">
      <c r="A65" s="3">
        <v>64</v>
      </c>
      <c r="B65" s="3" t="s">
        <v>153</v>
      </c>
      <c r="C65" s="3">
        <v>20</v>
      </c>
      <c r="D65" s="3" t="s">
        <v>14</v>
      </c>
      <c r="E65" s="3" t="s">
        <v>15</v>
      </c>
      <c r="F65" s="3"/>
      <c r="G65" s="3" t="s">
        <v>154</v>
      </c>
      <c r="H65" s="3">
        <v>5</v>
      </c>
      <c r="I65" s="3">
        <v>0</v>
      </c>
    </row>
    <row r="66" spans="1:9" x14ac:dyDescent="0.25">
      <c r="A66" s="3">
        <v>65</v>
      </c>
      <c r="B66" s="3" t="s">
        <v>155</v>
      </c>
      <c r="C66" s="3">
        <v>21</v>
      </c>
      <c r="D66" s="3" t="s">
        <v>14</v>
      </c>
      <c r="E66" s="3" t="s">
        <v>87</v>
      </c>
      <c r="F66" s="3" t="s">
        <v>87</v>
      </c>
      <c r="G66" s="3" t="s">
        <v>156</v>
      </c>
      <c r="H66" s="3">
        <v>0</v>
      </c>
      <c r="I66" s="3">
        <v>0</v>
      </c>
    </row>
    <row r="67" spans="1:9" x14ac:dyDescent="0.25">
      <c r="A67" s="3">
        <v>66</v>
      </c>
      <c r="B67" s="3" t="s">
        <v>157</v>
      </c>
      <c r="C67" s="3">
        <v>19</v>
      </c>
      <c r="D67" s="3" t="s">
        <v>8</v>
      </c>
      <c r="E67" s="3" t="s">
        <v>18</v>
      </c>
      <c r="F67" s="3"/>
      <c r="G67" s="3" t="s">
        <v>158</v>
      </c>
      <c r="H67" s="3">
        <v>0</v>
      </c>
      <c r="I67" s="3">
        <v>0</v>
      </c>
    </row>
    <row r="68" spans="1:9" x14ac:dyDescent="0.25">
      <c r="A68" s="3">
        <v>67</v>
      </c>
      <c r="B68" s="3" t="s">
        <v>159</v>
      </c>
      <c r="C68" s="3">
        <v>20</v>
      </c>
      <c r="D68" s="3" t="s">
        <v>8</v>
      </c>
      <c r="E68" s="3" t="s">
        <v>18</v>
      </c>
      <c r="F68" s="3"/>
      <c r="G68" s="3" t="s">
        <v>160</v>
      </c>
      <c r="H68" s="3">
        <f>60+9</f>
        <v>69</v>
      </c>
      <c r="I68" s="3">
        <v>9</v>
      </c>
    </row>
    <row r="69" spans="1:9" x14ac:dyDescent="0.25">
      <c r="A69" s="3">
        <v>68</v>
      </c>
      <c r="B69" s="3" t="s">
        <v>161</v>
      </c>
      <c r="C69" s="3">
        <v>18</v>
      </c>
      <c r="D69" s="3" t="s">
        <v>8</v>
      </c>
      <c r="E69" s="3" t="s">
        <v>9</v>
      </c>
      <c r="F69" s="3"/>
      <c r="G69" s="3" t="s">
        <v>162</v>
      </c>
      <c r="H69" s="3">
        <v>35</v>
      </c>
      <c r="I69" s="3">
        <v>5</v>
      </c>
    </row>
    <row r="70" spans="1:9" x14ac:dyDescent="0.25">
      <c r="A70" s="3">
        <v>69</v>
      </c>
      <c r="B70" s="3" t="s">
        <v>163</v>
      </c>
      <c r="C70" s="3">
        <v>20</v>
      </c>
      <c r="D70" s="3" t="s">
        <v>8</v>
      </c>
      <c r="E70" s="3" t="s">
        <v>9</v>
      </c>
      <c r="F70" s="3"/>
      <c r="G70" s="3" t="s">
        <v>164</v>
      </c>
      <c r="H70" s="3">
        <v>8</v>
      </c>
      <c r="I70" s="3">
        <v>1</v>
      </c>
    </row>
    <row r="71" spans="1:9" x14ac:dyDescent="0.25">
      <c r="A71" s="3">
        <v>70</v>
      </c>
      <c r="B71" s="3" t="s">
        <v>165</v>
      </c>
      <c r="C71" s="3">
        <v>19</v>
      </c>
      <c r="D71" s="3" t="s">
        <v>8</v>
      </c>
      <c r="E71" s="3" t="s">
        <v>9</v>
      </c>
      <c r="F71" s="3"/>
      <c r="G71" s="3" t="s">
        <v>166</v>
      </c>
      <c r="H71" s="3">
        <v>0</v>
      </c>
      <c r="I71" s="3">
        <v>0</v>
      </c>
    </row>
    <row r="72" spans="1:9" x14ac:dyDescent="0.25">
      <c r="A72" s="3">
        <v>71</v>
      </c>
      <c r="B72" s="3" t="s">
        <v>42</v>
      </c>
      <c r="C72" s="3">
        <v>18</v>
      </c>
      <c r="D72" s="3" t="s">
        <v>8</v>
      </c>
      <c r="E72" s="3" t="s">
        <v>43</v>
      </c>
      <c r="F72" s="3"/>
      <c r="G72" s="3" t="s">
        <v>167</v>
      </c>
      <c r="H72" s="3">
        <v>26</v>
      </c>
      <c r="I72" s="3">
        <v>3</v>
      </c>
    </row>
    <row r="73" spans="1:9" x14ac:dyDescent="0.25">
      <c r="A73" s="3">
        <v>72</v>
      </c>
      <c r="B73" s="3" t="s">
        <v>168</v>
      </c>
      <c r="C73" s="3">
        <v>23</v>
      </c>
      <c r="D73" s="3" t="s">
        <v>8</v>
      </c>
      <c r="E73" s="3" t="s">
        <v>39</v>
      </c>
      <c r="F73" s="3"/>
      <c r="G73" s="3" t="s">
        <v>169</v>
      </c>
      <c r="H73" s="3">
        <v>0</v>
      </c>
      <c r="I73" s="3">
        <v>0</v>
      </c>
    </row>
    <row r="74" spans="1:9" x14ac:dyDescent="0.25">
      <c r="A74" s="3">
        <v>73</v>
      </c>
      <c r="B74" s="3" t="s">
        <v>170</v>
      </c>
      <c r="C74" s="3">
        <v>23</v>
      </c>
      <c r="D74" s="3" t="s">
        <v>14</v>
      </c>
      <c r="E74" s="3" t="s">
        <v>62</v>
      </c>
      <c r="F74" s="3" t="s">
        <v>43</v>
      </c>
      <c r="G74" s="3" t="s">
        <v>171</v>
      </c>
      <c r="H74" s="3">
        <v>17</v>
      </c>
      <c r="I74" s="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Naomi</cp:lastModifiedBy>
  <dcterms:created xsi:type="dcterms:W3CDTF">2023-08-26T00:26:57Z</dcterms:created>
  <dcterms:modified xsi:type="dcterms:W3CDTF">2023-08-26T01:39:02Z</dcterms:modified>
</cp:coreProperties>
</file>