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640" tabRatio="500" activeTab="7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0">BOM!$F$1:$L$37</definedName>
    <definedName name="_xlnm.Print_Area" localSheetId="7">Place!$A$1:$N$38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<sst xmlns="http://schemas.openxmlformats.org/spreadsheetml/2006/main" count="892" uniqueCount="270">
  <si>
    <t>Reference</t>
  </si>
  <si>
    <t>Mfg Part Num</t>
  </si>
  <si>
    <t>Quantity</t>
  </si>
  <si>
    <t>Description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</si>
  <si>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</si>
  <si>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</si>
  <si>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</si>
  <si>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</si>
  <si>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</si>
  <si>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</si>
  <si>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</si>
  <si>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</si>
  <si>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</si>
  <si>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</si>
  <si>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</si>
  <si>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</si>
  <si>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</si>
  <si>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</si>
  <si>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</si>
  <si>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</si>
  <si>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</si>
  <si>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</si>
  <si>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</si>
  <si>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</si>
  <si>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</si>
  <si>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</si>
  <si>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</si>
  <si>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</si>
  <si>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</si>
  <si>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</si>
  <si>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</si>
  <si>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</si>
  <si>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</si>
  <si>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</si>
  <si>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</si>
  <si>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</si>
  <si>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</si>
  <si>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</si>
  <si>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</si>
  <si>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</si>
  <si>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</si>
  <si>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</si>
  <si>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</si>
  <si>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</si>
  <si>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</si>
  <si>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</si>
  <si>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</si>
  <si>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</si>
  <si>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</si>
  <si>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</si>
  <si>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</si>
  <si>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</si>
  <si>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</si>
  <si>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</si>
  <si>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</si>
  <si>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</si>
  <si>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</si>
  <si>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</si>
  <si>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</si>
  <si>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</si>
  <si>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</si>
  <si>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</si>
  <si>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</si>
  <si>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</si>
  <si>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</si>
  <si>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</si>
  <si>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</si>
  <si>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</si>
  <si>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</si>
  <si>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</si>
  <si>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</si>
  <si>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</si>
  <si>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</si>
  <si>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</si>
  <si>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</si>
  <si>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</si>
  <si>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</si>
  <si>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</si>
  <si>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</si>
  <si>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</si>
  <si>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</si>
  <si>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</si>
  <si>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</si>
  <si>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</si>
  <si>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</si>
  <si>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</si>
  <si>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</si>
  <si>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</si>
  <si>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</si>
  <si>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</si>
  <si>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</si>
  <si>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</si>
  <si>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</si>
  <si>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</si>
  <si>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</si>
  <si>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</si>
  <si>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</si>
  <si>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</si>
  <si>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</si>
  <si>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</si>
  <si>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</si>
  <si>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</si>
  <si>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</si>
  <si>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</si>
  <si>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</si>
  <si>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</si>
  <si>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</si>
  <si>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</si>
  <si>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</si>
  <si>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</si>
  <si>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</si>
  <si>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</si>
  <si>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</si>
  <si>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</si>
  <si>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</si>
  <si>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</si>
  <si>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</si>
  <si>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</si>
  <si>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</si>
  <si>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</si>
  <si>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</si>
  <si>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</si>
  <si>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</si>
  <si>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</si>
  <si>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</si>
  <si>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</si>
  <si>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</si>
  <si>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</si>
  <si>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</si>
  <si>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</si>
  <si>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</si>
  <si>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</si>
  <si>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</si>
  <si>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</si>
  <si>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</si>
  <si>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</si>
  <si>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</si>
  <si>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</si>
  <si>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</si>
  <si>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</si>
  <si>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</si>
  <si>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</si>
  <si>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</si>
  <si>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</si>
  <si>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</si>
  <si>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</si>
  <si>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</si>
  <si>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</si>
  <si>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</si>
  <si>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</si>
  <si>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</si>
  <si>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</si>
  <si>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</si>
  <si>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</si>
  <si>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</si>
  <si>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</si>
  <si>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</si>
  <si>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</si>
  <si>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</si>
  <si>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</si>
  <si>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</si>
  <si>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</si>
  <si>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</si>
  <si>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</si>
  <si>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</si>
  <si>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</si>
  <si>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</si>
  <si>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</si>
  <si>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</si>
  <si>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</si>
  <si>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</si>
  <si>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</si>
  <si>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</si>
  <si>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</si>
  <si>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</si>
  <si>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</si>
  <si>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</si>
  <si>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</si>
  <si>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</si>
  <si>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</si>
  <si>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</si>
  <si>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</si>
  <si>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</si>
  <si>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</si>
  <si>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</si>
  <si>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</si>
  <si>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</si>
  <si>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</si>
  <si>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</si>
  <si>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</si>
  <si>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</si>
  <si>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</si>
  <si>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</si>
  <si>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</si>
  <si>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</si>
  <si>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</si>
  <si>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</si>
  <si>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</si>
  <si>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</si>
  <si>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</si>
  <si>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</si>
  <si>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</si>
  <si>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</si>
  <si>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</si>
  <si>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</si>
  <si>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</si>
  <si>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</si>
  <si>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</si>
  <si>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</si>
  <si>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</si>
  <si>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</si>
  <si>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</si>
  <si>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</si>
  <si>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</si>
  <si>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</si>
  <si>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</si>
  <si>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</si>
  <si>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</si>
  <si>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</si>
  <si>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</si>
  <si>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</si>
  <si>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</si>
  <si>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</si>
  <si>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</si>
  <si>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</si>
  <si>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</si>
  <si>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</si>
  <si>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</si>
  <si>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</si>
  <si>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</si>
  <si>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</si>
  <si>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</si>
  <si>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</si>
  <si>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</si>
  <si>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</si>
  <si>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</si>
  <si>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</si>
  <si>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</si>
  <si>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</si>
  <si>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</si>
  <si>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</si>
  <si>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</si>
  <si>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</si>
  <si>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</si>
  <si>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</si>
  <si>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</si>
  <si>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</si>
  <si>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</si>
  <si>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</si>
  <si>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</si>
  <si>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</si>
  <si>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</si>
  <si>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</si>
  <si>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</si>
  <si>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</si>
  <si>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</si>
  <si>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</si>
  <si>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</si>
  <si>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</si>
  <si>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</si>
  <si>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</si>
  <si>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</si>
  <si>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</si>
  <si>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</si>
  <si>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</si>
  <si>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</si>
  <si>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</si>
  <si>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</si>
  <si>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</si>
  <si>
    <t>VSOP8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</si>
</sst>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6"/>
  <sheetViews>
    <sheetView topLeftCell="F1" workbookViewId="0">
      <selection activeCell="F1" sqref="F1:L37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259</v>
      </c>
      <c r="L1" t="s">
        <v>62</v>
      </c>
      <c r="M1" t="s">
        <v>51</v>
      </c>
    </row>
    <row r="2" spans="1:13" ht="45">
      <c r="A2" s="2" t="s">
        <v>193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34" si="0">G2*H2</f>
        <v>6</v>
      </c>
      <c r="J2" t="s">
        <v>4</v>
      </c>
      <c r="K2" t="s">
        <v>260</v>
      </c>
      <c r="M2" s="3" t="s">
        <v>52</v>
      </c>
    </row>
    <row r="3" spans="1:13">
      <c r="A3" s="2" t="s">
        <v>188</v>
      </c>
      <c r="B3" s="2" t="s">
        <v>126</v>
      </c>
      <c r="C3" s="2" t="s">
        <v>72</v>
      </c>
      <c r="D3" t="s">
        <v>132</v>
      </c>
      <c r="E3" t="s">
        <v>224</v>
      </c>
      <c r="F3" t="s">
        <v>223</v>
      </c>
      <c r="G3">
        <v>2</v>
      </c>
      <c r="H3">
        <v>2</v>
      </c>
      <c r="I3">
        <f t="shared" si="0"/>
        <v>4</v>
      </c>
      <c r="J3" t="s">
        <v>5</v>
      </c>
      <c r="K3" t="s">
        <v>260</v>
      </c>
      <c r="M3" s="3" t="s">
        <v>222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K4" t="s">
        <v>260</v>
      </c>
      <c r="M4" s="3" t="s">
        <v>83</v>
      </c>
    </row>
    <row r="5" spans="1:13">
      <c r="A5" s="2" t="s">
        <v>14</v>
      </c>
      <c r="B5" s="2" t="s">
        <v>126</v>
      </c>
      <c r="C5" s="2" t="s">
        <v>182</v>
      </c>
      <c r="D5" s="2" t="s">
        <v>144</v>
      </c>
      <c r="E5" s="2" t="s">
        <v>147</v>
      </c>
      <c r="F5" s="2" t="s">
        <v>105</v>
      </c>
      <c r="G5">
        <v>1</v>
      </c>
      <c r="H5">
        <v>8</v>
      </c>
      <c r="I5">
        <f t="shared" si="0"/>
        <v>8</v>
      </c>
      <c r="J5" t="s">
        <v>106</v>
      </c>
      <c r="K5" t="s">
        <v>257</v>
      </c>
      <c r="M5" s="3"/>
    </row>
    <row r="6" spans="1:13">
      <c r="A6" s="2" t="s">
        <v>15</v>
      </c>
      <c r="B6" s="2" t="s">
        <v>126</v>
      </c>
      <c r="C6" s="2" t="s">
        <v>181</v>
      </c>
      <c r="D6" s="2" t="s">
        <v>164</v>
      </c>
      <c r="E6" s="2" t="s">
        <v>148</v>
      </c>
      <c r="F6" s="2" t="s">
        <v>107</v>
      </c>
      <c r="G6">
        <v>1</v>
      </c>
      <c r="H6">
        <v>5</v>
      </c>
      <c r="I6">
        <f t="shared" si="0"/>
        <v>5</v>
      </c>
      <c r="J6" t="s">
        <v>65</v>
      </c>
      <c r="K6" t="s">
        <v>260</v>
      </c>
      <c r="M6" s="3" t="s">
        <v>108</v>
      </c>
    </row>
    <row r="7" spans="1:13">
      <c r="A7" s="2" t="s">
        <v>12</v>
      </c>
      <c r="B7" s="2" t="s">
        <v>126</v>
      </c>
      <c r="C7" s="2" t="s">
        <v>181</v>
      </c>
      <c r="D7" s="2" t="s">
        <v>164</v>
      </c>
      <c r="E7" s="2" t="s">
        <v>145</v>
      </c>
      <c r="F7" s="2" t="s">
        <v>101</v>
      </c>
      <c r="G7">
        <v>1</v>
      </c>
      <c r="H7">
        <v>5</v>
      </c>
      <c r="I7">
        <f t="shared" si="0"/>
        <v>5</v>
      </c>
      <c r="J7" t="s">
        <v>67</v>
      </c>
      <c r="K7" t="s">
        <v>260</v>
      </c>
      <c r="M7" s="3" t="s">
        <v>102</v>
      </c>
    </row>
    <row r="8" spans="1:13">
      <c r="A8" s="2" t="s">
        <v>13</v>
      </c>
      <c r="B8" s="2" t="s">
        <v>126</v>
      </c>
      <c r="C8" s="2" t="s">
        <v>181</v>
      </c>
      <c r="D8" s="2" t="s">
        <v>164</v>
      </c>
      <c r="E8" s="2" t="s">
        <v>146</v>
      </c>
      <c r="F8" s="2" t="s">
        <v>103</v>
      </c>
      <c r="G8">
        <v>1</v>
      </c>
      <c r="H8">
        <v>5</v>
      </c>
      <c r="I8">
        <f t="shared" si="0"/>
        <v>5</v>
      </c>
      <c r="J8" t="s">
        <v>68</v>
      </c>
      <c r="K8" t="s">
        <v>260</v>
      </c>
      <c r="M8" s="3" t="s">
        <v>104</v>
      </c>
    </row>
    <row r="9" spans="1:13">
      <c r="A9" s="2" t="s">
        <v>254</v>
      </c>
      <c r="B9" s="2" t="s">
        <v>126</v>
      </c>
      <c r="D9" s="9" t="s">
        <v>164</v>
      </c>
      <c r="E9" t="s">
        <v>163</v>
      </c>
      <c r="F9" t="s">
        <v>113</v>
      </c>
      <c r="G9">
        <v>2</v>
      </c>
      <c r="H9">
        <v>20</v>
      </c>
      <c r="I9">
        <f t="shared" si="0"/>
        <v>40</v>
      </c>
      <c r="J9" t="s">
        <v>73</v>
      </c>
      <c r="K9" t="s">
        <v>260</v>
      </c>
      <c r="M9" s="3" t="s">
        <v>114</v>
      </c>
    </row>
    <row r="10" spans="1:13">
      <c r="A10" s="2" t="s">
        <v>17</v>
      </c>
      <c r="B10" s="2" t="s">
        <v>126</v>
      </c>
      <c r="C10" s="2" t="s">
        <v>181</v>
      </c>
      <c r="D10" t="s">
        <v>164</v>
      </c>
      <c r="E10" t="s">
        <v>252</v>
      </c>
      <c r="F10" t="s">
        <v>253</v>
      </c>
      <c r="G10">
        <v>1</v>
      </c>
      <c r="H10">
        <v>8</v>
      </c>
      <c r="I10">
        <f t="shared" si="0"/>
        <v>8</v>
      </c>
      <c r="J10" t="s">
        <v>250</v>
      </c>
      <c r="K10" t="s">
        <v>260</v>
      </c>
      <c r="M10" s="3" t="s">
        <v>251</v>
      </c>
    </row>
    <row r="11" spans="1:13">
      <c r="A11" s="2" t="s">
        <v>16</v>
      </c>
      <c r="B11" s="2" t="s">
        <v>126</v>
      </c>
      <c r="C11" s="2" t="s">
        <v>181</v>
      </c>
      <c r="D11" t="s">
        <v>164</v>
      </c>
      <c r="E11" t="s">
        <v>149</v>
      </c>
      <c r="F11" t="s">
        <v>109</v>
      </c>
      <c r="G11">
        <v>2</v>
      </c>
      <c r="H11">
        <v>5</v>
      </c>
      <c r="I11">
        <f t="shared" si="0"/>
        <v>10</v>
      </c>
      <c r="J11" t="s">
        <v>111</v>
      </c>
      <c r="K11" t="s">
        <v>260</v>
      </c>
      <c r="M11" s="3" t="s">
        <v>110</v>
      </c>
    </row>
    <row r="12" spans="1:13">
      <c r="A12" s="2" t="s">
        <v>11</v>
      </c>
      <c r="B12" s="2" t="s">
        <v>126</v>
      </c>
      <c r="C12" s="2" t="s">
        <v>180</v>
      </c>
      <c r="D12" s="2" t="s">
        <v>164</v>
      </c>
      <c r="E12" s="2" t="s">
        <v>216</v>
      </c>
      <c r="F12" s="2" t="s">
        <v>99</v>
      </c>
      <c r="G12">
        <v>1</v>
      </c>
      <c r="H12">
        <v>64</v>
      </c>
      <c r="I12">
        <f t="shared" si="0"/>
        <v>64</v>
      </c>
      <c r="J12" t="s">
        <v>215</v>
      </c>
      <c r="K12" t="s">
        <v>260</v>
      </c>
      <c r="M12" s="3" t="s">
        <v>100</v>
      </c>
    </row>
    <row r="13" spans="1:13">
      <c r="A13" t="s">
        <v>197</v>
      </c>
      <c r="B13" s="2" t="s">
        <v>126</v>
      </c>
      <c r="C13" s="2" t="s">
        <v>70</v>
      </c>
      <c r="D13" s="2" t="s">
        <v>138</v>
      </c>
      <c r="E13" s="2" t="s">
        <v>139</v>
      </c>
      <c r="F13" s="2" t="s">
        <v>57</v>
      </c>
      <c r="G13">
        <v>13</v>
      </c>
      <c r="H13">
        <v>2</v>
      </c>
      <c r="I13">
        <f t="shared" si="0"/>
        <v>26</v>
      </c>
      <c r="J13" t="s">
        <v>10</v>
      </c>
      <c r="K13" t="s">
        <v>260</v>
      </c>
      <c r="M13" s="3" t="s">
        <v>58</v>
      </c>
    </row>
    <row r="14" spans="1:13">
      <c r="A14" t="s">
        <v>195</v>
      </c>
      <c r="B14" s="2" t="s">
        <v>126</v>
      </c>
      <c r="C14" s="2" t="s">
        <v>70</v>
      </c>
      <c r="D14" s="2" t="s">
        <v>138</v>
      </c>
      <c r="E14" s="2" t="s">
        <v>214</v>
      </c>
      <c r="F14" s="2" t="s">
        <v>213</v>
      </c>
      <c r="G14">
        <v>2</v>
      </c>
      <c r="H14">
        <v>2</v>
      </c>
      <c r="I14">
        <f t="shared" si="0"/>
        <v>4</v>
      </c>
      <c r="J14" t="s">
        <v>196</v>
      </c>
      <c r="K14" t="s">
        <v>260</v>
      </c>
      <c r="M14" s="3" t="s">
        <v>212</v>
      </c>
    </row>
    <row r="15" spans="1:13">
      <c r="A15" t="s">
        <v>248</v>
      </c>
      <c r="B15" s="2" t="s">
        <v>126</v>
      </c>
      <c r="C15" s="2" t="s">
        <v>70</v>
      </c>
      <c r="D15" s="2" t="s">
        <v>138</v>
      </c>
      <c r="E15" s="2" t="s">
        <v>137</v>
      </c>
      <c r="F15" s="2" t="s">
        <v>55</v>
      </c>
      <c r="G15">
        <v>26</v>
      </c>
      <c r="H15">
        <v>2</v>
      </c>
      <c r="I15">
        <f t="shared" si="0"/>
        <v>52</v>
      </c>
      <c r="J15" t="s">
        <v>9</v>
      </c>
      <c r="K15" t="s">
        <v>260</v>
      </c>
      <c r="M15" s="3" t="s">
        <v>56</v>
      </c>
    </row>
    <row r="16" spans="1:13">
      <c r="A16" s="2" t="s">
        <v>24</v>
      </c>
      <c r="B16" s="2" t="s">
        <v>126</v>
      </c>
      <c r="C16" s="2" t="s">
        <v>247</v>
      </c>
      <c r="D16" s="2" t="s">
        <v>134</v>
      </c>
      <c r="E16" s="2" t="s">
        <v>246</v>
      </c>
      <c r="F16" s="2" t="s">
        <v>245</v>
      </c>
      <c r="G16">
        <v>4</v>
      </c>
      <c r="H16">
        <v>2</v>
      </c>
      <c r="I16">
        <f t="shared" si="0"/>
        <v>8</v>
      </c>
      <c r="J16" t="s">
        <v>25</v>
      </c>
      <c r="K16" t="s">
        <v>260</v>
      </c>
      <c r="M16" s="3" t="s">
        <v>249</v>
      </c>
    </row>
    <row r="17" spans="1:13">
      <c r="A17" s="2" t="s">
        <v>210</v>
      </c>
      <c r="B17" s="2" t="s">
        <v>126</v>
      </c>
      <c r="C17" s="2" t="s">
        <v>70</v>
      </c>
      <c r="D17" s="2" t="s">
        <v>134</v>
      </c>
      <c r="E17" s="2" t="s">
        <v>133</v>
      </c>
      <c r="F17" s="2" t="s">
        <v>53</v>
      </c>
      <c r="G17">
        <v>8</v>
      </c>
      <c r="H17">
        <v>2</v>
      </c>
      <c r="I17">
        <f t="shared" si="0"/>
        <v>16</v>
      </c>
      <c r="J17" t="s">
        <v>6</v>
      </c>
      <c r="K17" t="s">
        <v>260</v>
      </c>
      <c r="M17" s="3" t="s">
        <v>54</v>
      </c>
    </row>
    <row r="18" spans="1:13">
      <c r="A18" s="2" t="s">
        <v>18</v>
      </c>
      <c r="B18" s="2" t="s">
        <v>126</v>
      </c>
      <c r="D18" s="2" t="s">
        <v>152</v>
      </c>
      <c r="E18" s="28" t="s">
        <v>151</v>
      </c>
      <c r="F18" s="28" t="s">
        <v>85</v>
      </c>
      <c r="G18">
        <v>1</v>
      </c>
      <c r="H18">
        <v>2</v>
      </c>
      <c r="I18">
        <f t="shared" si="0"/>
        <v>2</v>
      </c>
      <c r="J18" t="s">
        <v>256</v>
      </c>
      <c r="K18" t="s">
        <v>260</v>
      </c>
      <c r="M18" s="3" t="s">
        <v>262</v>
      </c>
    </row>
    <row r="19" spans="1:13" ht="30">
      <c r="A19" s="2" t="s">
        <v>79</v>
      </c>
      <c r="B19" s="2" t="s">
        <v>126</v>
      </c>
      <c r="C19" s="2" t="s">
        <v>71</v>
      </c>
      <c r="D19" s="2" t="s">
        <v>141</v>
      </c>
      <c r="E19" s="2" t="s">
        <v>140</v>
      </c>
      <c r="F19" s="2" t="s">
        <v>81</v>
      </c>
      <c r="G19">
        <v>1</v>
      </c>
      <c r="H19">
        <v>2</v>
      </c>
      <c r="I19">
        <f t="shared" si="0"/>
        <v>2</v>
      </c>
      <c r="J19" t="s">
        <v>77</v>
      </c>
      <c r="K19" t="s">
        <v>260</v>
      </c>
      <c r="M19" s="3" t="s">
        <v>80</v>
      </c>
    </row>
    <row r="20" spans="1:13">
      <c r="A20" t="s">
        <v>7</v>
      </c>
      <c r="B20" s="2" t="s">
        <v>126</v>
      </c>
      <c r="C20" s="2" t="s">
        <v>70</v>
      </c>
      <c r="D20" t="s">
        <v>136</v>
      </c>
      <c r="E20" t="s">
        <v>135</v>
      </c>
      <c r="F20" t="s">
        <v>76</v>
      </c>
      <c r="G20">
        <v>17</v>
      </c>
      <c r="H20">
        <v>2</v>
      </c>
      <c r="I20">
        <f t="shared" si="0"/>
        <v>34</v>
      </c>
      <c r="J20" t="s">
        <v>8</v>
      </c>
      <c r="K20" t="s">
        <v>260</v>
      </c>
      <c r="L20" t="s">
        <v>74</v>
      </c>
      <c r="M20" s="3" t="s">
        <v>75</v>
      </c>
    </row>
    <row r="21" spans="1:13">
      <c r="A21" s="2" t="s">
        <v>21</v>
      </c>
      <c r="B21" s="2" t="s">
        <v>179</v>
      </c>
      <c r="D21" t="s">
        <v>155</v>
      </c>
      <c r="E21" t="s">
        <v>156</v>
      </c>
      <c r="F21" t="s">
        <v>121</v>
      </c>
      <c r="G21">
        <v>1</v>
      </c>
      <c r="H21">
        <v>24</v>
      </c>
      <c r="I21">
        <f t="shared" si="0"/>
        <v>24</v>
      </c>
      <c r="J21" t="s">
        <v>59</v>
      </c>
      <c r="K21" t="s">
        <v>260</v>
      </c>
      <c r="M21" s="3" t="s">
        <v>120</v>
      </c>
    </row>
    <row r="22" spans="1:13">
      <c r="A22" s="2" t="s">
        <v>20</v>
      </c>
      <c r="B22" s="2" t="s">
        <v>179</v>
      </c>
      <c r="D22" t="s">
        <v>155</v>
      </c>
      <c r="E22" t="s">
        <v>154</v>
      </c>
      <c r="F22" t="s">
        <v>119</v>
      </c>
      <c r="G22">
        <v>1</v>
      </c>
      <c r="H22">
        <v>8</v>
      </c>
      <c r="I22">
        <f t="shared" si="0"/>
        <v>8</v>
      </c>
      <c r="J22" t="s">
        <v>185</v>
      </c>
      <c r="K22" t="s">
        <v>260</v>
      </c>
      <c r="M22" s="3" t="s">
        <v>118</v>
      </c>
    </row>
    <row r="23" spans="1:13">
      <c r="A23" s="2" t="s">
        <v>22</v>
      </c>
      <c r="B23" s="2" t="s">
        <v>179</v>
      </c>
      <c r="D23" t="s">
        <v>155</v>
      </c>
      <c r="E23" t="s">
        <v>221</v>
      </c>
      <c r="F23" t="s">
        <v>220</v>
      </c>
      <c r="G23">
        <v>1</v>
      </c>
      <c r="H23">
        <v>20</v>
      </c>
      <c r="I23">
        <f t="shared" si="0"/>
        <v>20</v>
      </c>
      <c r="J23" t="s">
        <v>187</v>
      </c>
      <c r="K23" t="s">
        <v>260</v>
      </c>
      <c r="M23" s="3" t="s">
        <v>219</v>
      </c>
    </row>
    <row r="24" spans="1:13">
      <c r="A24" s="2" t="s">
        <v>91</v>
      </c>
      <c r="B24" s="2" t="s">
        <v>179</v>
      </c>
      <c r="D24" t="s">
        <v>155</v>
      </c>
      <c r="E24" t="s">
        <v>233</v>
      </c>
      <c r="F24" t="s">
        <v>232</v>
      </c>
      <c r="G24">
        <v>5</v>
      </c>
      <c r="H24">
        <v>3</v>
      </c>
      <c r="I24">
        <f t="shared" si="0"/>
        <v>15</v>
      </c>
      <c r="J24" t="s">
        <v>61</v>
      </c>
      <c r="K24" t="s">
        <v>260</v>
      </c>
      <c r="M24" s="3" t="s">
        <v>225</v>
      </c>
    </row>
    <row r="25" spans="1:13">
      <c r="A25" s="2" t="s">
        <v>28</v>
      </c>
      <c r="B25" s="2" t="s">
        <v>126</v>
      </c>
      <c r="C25" s="2" t="s">
        <v>70</v>
      </c>
      <c r="D25" t="s">
        <v>159</v>
      </c>
      <c r="E25" t="s">
        <v>160</v>
      </c>
      <c r="F25" t="s">
        <v>89</v>
      </c>
      <c r="G25">
        <v>6</v>
      </c>
      <c r="H25">
        <v>2</v>
      </c>
      <c r="I25">
        <f t="shared" si="0"/>
        <v>12</v>
      </c>
      <c r="J25" t="s">
        <v>29</v>
      </c>
      <c r="K25" t="s">
        <v>260</v>
      </c>
      <c r="M25" s="3" t="s">
        <v>90</v>
      </c>
    </row>
    <row r="26" spans="1:13">
      <c r="A26" s="2" t="s">
        <v>30</v>
      </c>
      <c r="B26" s="2" t="s">
        <v>126</v>
      </c>
      <c r="C26" s="2" t="s">
        <v>70</v>
      </c>
      <c r="D26" t="s">
        <v>159</v>
      </c>
      <c r="E26" t="s">
        <v>161</v>
      </c>
      <c r="F26" t="s">
        <v>93</v>
      </c>
      <c r="G26">
        <v>2</v>
      </c>
      <c r="H26">
        <v>2</v>
      </c>
      <c r="I26">
        <f t="shared" si="0"/>
        <v>4</v>
      </c>
      <c r="J26" t="s">
        <v>31</v>
      </c>
      <c r="K26" t="s">
        <v>260</v>
      </c>
      <c r="M26" s="3" t="s">
        <v>94</v>
      </c>
    </row>
    <row r="27" spans="1:13">
      <c r="A27" s="2" t="s">
        <v>26</v>
      </c>
      <c r="B27" s="2" t="s">
        <v>126</v>
      </c>
      <c r="C27" s="2" t="s">
        <v>70</v>
      </c>
      <c r="D27" t="s">
        <v>159</v>
      </c>
      <c r="E27" t="s">
        <v>158</v>
      </c>
      <c r="F27" t="s">
        <v>95</v>
      </c>
      <c r="G27">
        <v>2</v>
      </c>
      <c r="H27">
        <v>2</v>
      </c>
      <c r="I27">
        <f t="shared" si="0"/>
        <v>4</v>
      </c>
      <c r="J27" t="s">
        <v>27</v>
      </c>
      <c r="K27" t="s">
        <v>260</v>
      </c>
      <c r="M27" s="3" t="s">
        <v>96</v>
      </c>
    </row>
    <row r="28" spans="1:13">
      <c r="A28" s="2" t="s">
        <v>192</v>
      </c>
      <c r="B28" s="2" t="s">
        <v>126</v>
      </c>
      <c r="C28" s="2" t="s">
        <v>70</v>
      </c>
      <c r="D28" t="s">
        <v>159</v>
      </c>
      <c r="E28" t="s">
        <v>158</v>
      </c>
      <c r="F28" t="s">
        <v>189</v>
      </c>
      <c r="G28">
        <v>1</v>
      </c>
      <c r="H28">
        <v>2</v>
      </c>
      <c r="I28">
        <f t="shared" si="0"/>
        <v>2</v>
      </c>
      <c r="J28" t="s">
        <v>190</v>
      </c>
      <c r="K28" t="s">
        <v>260</v>
      </c>
      <c r="M28" s="3" t="s">
        <v>191</v>
      </c>
    </row>
    <row r="29" spans="1:13" ht="30">
      <c r="A29" s="2" t="s">
        <v>32</v>
      </c>
      <c r="B29" s="2" t="s">
        <v>126</v>
      </c>
      <c r="C29" s="2" t="s">
        <v>70</v>
      </c>
      <c r="D29" t="s">
        <v>159</v>
      </c>
      <c r="E29" t="s">
        <v>162</v>
      </c>
      <c r="F29" t="s">
        <v>88</v>
      </c>
      <c r="G29">
        <v>18</v>
      </c>
      <c r="H29">
        <v>2</v>
      </c>
      <c r="I29">
        <f t="shared" si="0"/>
        <v>36</v>
      </c>
      <c r="J29" t="s">
        <v>33</v>
      </c>
      <c r="K29" t="s">
        <v>260</v>
      </c>
      <c r="M29" s="3" t="s">
        <v>87</v>
      </c>
    </row>
    <row r="30" spans="1:13">
      <c r="A30" s="2" t="s">
        <v>19</v>
      </c>
      <c r="B30" s="2" t="s">
        <v>179</v>
      </c>
      <c r="D30" s="2" t="s">
        <v>115</v>
      </c>
      <c r="E30" s="2" t="s">
        <v>153</v>
      </c>
      <c r="F30" s="2" t="s">
        <v>116</v>
      </c>
      <c r="G30">
        <v>1</v>
      </c>
      <c r="H30">
        <v>30</v>
      </c>
      <c r="I30">
        <f t="shared" si="0"/>
        <v>30</v>
      </c>
      <c r="J30" t="s">
        <v>60</v>
      </c>
      <c r="K30" t="s">
        <v>260</v>
      </c>
      <c r="M30" s="3" t="s">
        <v>117</v>
      </c>
    </row>
    <row r="31" spans="1:13">
      <c r="A31" s="2" t="s">
        <v>92</v>
      </c>
      <c r="B31" s="2" t="s">
        <v>179</v>
      </c>
      <c r="D31" s="2" t="s">
        <v>64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86</v>
      </c>
      <c r="K31" t="s">
        <v>258</v>
      </c>
      <c r="M31" s="3" t="s">
        <v>122</v>
      </c>
    </row>
    <row r="32" spans="1:13">
      <c r="A32" s="2" t="s">
        <v>23</v>
      </c>
      <c r="B32" s="2" t="s">
        <v>179</v>
      </c>
      <c r="D32" t="s">
        <v>64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167</v>
      </c>
      <c r="K32" t="s">
        <v>258</v>
      </c>
      <c r="M32" s="3" t="s">
        <v>123</v>
      </c>
    </row>
    <row r="33" spans="1:13">
      <c r="A33" s="2" t="s">
        <v>166</v>
      </c>
      <c r="B33" s="2" t="s">
        <v>179</v>
      </c>
      <c r="D33" t="s">
        <v>64</v>
      </c>
      <c r="E33">
        <v>19950</v>
      </c>
      <c r="G33">
        <v>1</v>
      </c>
      <c r="H33">
        <v>36</v>
      </c>
      <c r="I33">
        <f t="shared" si="0"/>
        <v>36</v>
      </c>
      <c r="J33" t="s">
        <v>168</v>
      </c>
      <c r="K33" t="s">
        <v>258</v>
      </c>
      <c r="M33" s="3" t="s">
        <v>169</v>
      </c>
    </row>
    <row r="34" spans="1:13">
      <c r="A34" s="2" t="s">
        <v>34</v>
      </c>
      <c r="B34" s="2" t="s">
        <v>179</v>
      </c>
      <c r="D34" s="2" t="s">
        <v>64</v>
      </c>
      <c r="E34">
        <v>18677</v>
      </c>
      <c r="G34">
        <v>1</v>
      </c>
      <c r="H34">
        <v>6</v>
      </c>
      <c r="I34">
        <f t="shared" si="0"/>
        <v>6</v>
      </c>
      <c r="J34" t="s">
        <v>35</v>
      </c>
      <c r="K34" t="s">
        <v>258</v>
      </c>
      <c r="M34" s="3" t="s">
        <v>165</v>
      </c>
    </row>
    <row r="35" spans="1:13">
      <c r="A35" s="2" t="s">
        <v>36</v>
      </c>
      <c r="B35" s="2" t="s">
        <v>125</v>
      </c>
      <c r="J35" t="s">
        <v>37</v>
      </c>
      <c r="K35" t="s">
        <v>261</v>
      </c>
      <c r="L35" t="s">
        <v>97</v>
      </c>
    </row>
    <row r="36" spans="1:13">
      <c r="A36" s="2" t="s">
        <v>38</v>
      </c>
      <c r="B36" s="2" t="s">
        <v>125</v>
      </c>
      <c r="J36" t="s">
        <v>39</v>
      </c>
      <c r="K36" t="s">
        <v>261</v>
      </c>
      <c r="L36" t="s">
        <v>97</v>
      </c>
    </row>
    <row r="37" spans="1:13">
      <c r="A37" s="2" t="s">
        <v>40</v>
      </c>
      <c r="B37" s="2" t="s">
        <v>125</v>
      </c>
      <c r="J37" t="s">
        <v>41</v>
      </c>
      <c r="K37" t="s">
        <v>261</v>
      </c>
      <c r="L37" t="s">
        <v>97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phoneticPr fontId="6" type="noConversion"/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</hyperlinks>
  <pageMargins left="0.75" right="0.75" top="1" bottom="1" header="0.5" footer="0.5"/>
  <pageSetup scale="7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62</v>
      </c>
      <c r="L1" t="s">
        <v>218</v>
      </c>
      <c r="M1" t="s">
        <v>51</v>
      </c>
    </row>
    <row r="2" spans="1:13">
      <c r="A2" s="2" t="s">
        <v>264</v>
      </c>
      <c r="D2" t="s">
        <v>268</v>
      </c>
      <c r="E2" s="28" t="s">
        <v>267</v>
      </c>
      <c r="F2" s="28" t="s">
        <v>265</v>
      </c>
      <c r="J2" t="s">
        <v>266</v>
      </c>
      <c r="M2" s="3" t="s">
        <v>263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45</v>
      </c>
    </row>
    <row r="3" spans="1:6">
      <c r="B3" s="1"/>
    </row>
    <row r="4" spans="1:6">
      <c r="A4" s="1" t="s">
        <v>3</v>
      </c>
      <c r="B4" t="s">
        <v>234</v>
      </c>
      <c r="C4" s="11" t="s">
        <v>235</v>
      </c>
      <c r="D4" t="s">
        <v>236</v>
      </c>
      <c r="E4" t="s">
        <v>237</v>
      </c>
      <c r="F4" t="s">
        <v>238</v>
      </c>
    </row>
    <row r="5" spans="1:6">
      <c r="A5" t="s">
        <v>47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46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48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49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170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43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171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172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173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174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129</v>
      </c>
      <c r="B1" s="4"/>
    </row>
    <row r="2" spans="1:4">
      <c r="A2" s="4" t="s">
        <v>126</v>
      </c>
      <c r="B2" s="8">
        <f>SUMIF(BOM!B2:B37,"=SMT",BOM!G2:G37)</f>
        <v>117</v>
      </c>
    </row>
    <row r="3" spans="1:4">
      <c r="A3" s="4" t="s">
        <v>127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177</v>
      </c>
      <c r="B5" s="8"/>
    </row>
    <row r="6" spans="1:4">
      <c r="A6" s="4" t="s">
        <v>183</v>
      </c>
      <c r="B6" s="8">
        <v>148</v>
      </c>
    </row>
    <row r="7" spans="1:4">
      <c r="A7" s="4" t="s">
        <v>176</v>
      </c>
      <c r="B7" s="8">
        <v>115</v>
      </c>
    </row>
    <row r="9" spans="1:4">
      <c r="A9" s="7" t="s">
        <v>175</v>
      </c>
      <c r="B9">
        <f>COUNT(BOM!G2:G37)</f>
        <v>33</v>
      </c>
    </row>
    <row r="10" spans="1:4">
      <c r="A10" s="6" t="s">
        <v>184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193</v>
      </c>
      <c r="C2">
        <v>3</v>
      </c>
      <c r="D2" t="s">
        <v>4</v>
      </c>
    </row>
    <row r="3" spans="1:4">
      <c r="A3" t="s">
        <v>194</v>
      </c>
      <c r="C3">
        <v>2</v>
      </c>
      <c r="D3" t="s">
        <v>5</v>
      </c>
    </row>
    <row r="4" spans="1:4">
      <c r="A4" t="s">
        <v>210</v>
      </c>
      <c r="C4">
        <v>8</v>
      </c>
      <c r="D4" t="s">
        <v>6</v>
      </c>
    </row>
    <row r="5" spans="1:4">
      <c r="A5" t="s">
        <v>195</v>
      </c>
      <c r="C5">
        <v>2</v>
      </c>
      <c r="D5" t="s">
        <v>196</v>
      </c>
    </row>
    <row r="6" spans="1:4">
      <c r="A6" t="s">
        <v>7</v>
      </c>
      <c r="C6">
        <v>17</v>
      </c>
      <c r="D6" t="s">
        <v>8</v>
      </c>
    </row>
    <row r="7" spans="1:4">
      <c r="A7" t="s">
        <v>211</v>
      </c>
      <c r="C7">
        <v>25</v>
      </c>
      <c r="D7" t="s">
        <v>9</v>
      </c>
    </row>
    <row r="8" spans="1:4">
      <c r="A8" t="s">
        <v>197</v>
      </c>
      <c r="C8">
        <v>13</v>
      </c>
      <c r="D8" t="s">
        <v>10</v>
      </c>
    </row>
    <row r="9" spans="1:4">
      <c r="A9" t="s">
        <v>79</v>
      </c>
      <c r="C9">
        <v>1</v>
      </c>
      <c r="D9" t="s">
        <v>198</v>
      </c>
    </row>
    <row r="10" spans="1:4">
      <c r="A10" t="s">
        <v>78</v>
      </c>
      <c r="C10">
        <v>1</v>
      </c>
      <c r="D10" t="s">
        <v>199</v>
      </c>
    </row>
    <row r="11" spans="1:4">
      <c r="A11" t="s">
        <v>11</v>
      </c>
      <c r="C11">
        <v>1</v>
      </c>
      <c r="D11" t="s">
        <v>200</v>
      </c>
    </row>
    <row r="12" spans="1:4">
      <c r="A12" t="s">
        <v>12</v>
      </c>
      <c r="C12">
        <v>1</v>
      </c>
      <c r="D12" t="s">
        <v>201</v>
      </c>
    </row>
    <row r="13" spans="1:4">
      <c r="A13" t="s">
        <v>13</v>
      </c>
      <c r="C13">
        <v>1</v>
      </c>
      <c r="D13" t="s">
        <v>202</v>
      </c>
    </row>
    <row r="14" spans="1:4">
      <c r="A14" t="s">
        <v>14</v>
      </c>
      <c r="C14">
        <v>1</v>
      </c>
      <c r="D14" t="s">
        <v>203</v>
      </c>
    </row>
    <row r="15" spans="1:4">
      <c r="A15" t="s">
        <v>15</v>
      </c>
      <c r="C15">
        <v>1</v>
      </c>
      <c r="D15" t="s">
        <v>204</v>
      </c>
    </row>
    <row r="16" spans="1:4">
      <c r="A16" t="s">
        <v>16</v>
      </c>
      <c r="C16">
        <v>2</v>
      </c>
      <c r="D16" t="s">
        <v>205</v>
      </c>
    </row>
    <row r="17" spans="1:4">
      <c r="A17" t="s">
        <v>17</v>
      </c>
      <c r="C17">
        <v>1</v>
      </c>
      <c r="D17" t="s">
        <v>206</v>
      </c>
    </row>
    <row r="18" spans="1:4">
      <c r="A18" t="s">
        <v>18</v>
      </c>
      <c r="C18">
        <v>1</v>
      </c>
      <c r="D18" t="s">
        <v>207</v>
      </c>
    </row>
    <row r="19" spans="1:4">
      <c r="A19" t="s">
        <v>24</v>
      </c>
      <c r="C19">
        <v>4</v>
      </c>
      <c r="D19" t="s">
        <v>25</v>
      </c>
    </row>
    <row r="20" spans="1:4">
      <c r="A20" t="s">
        <v>26</v>
      </c>
      <c r="C20">
        <v>2</v>
      </c>
      <c r="D20" t="s">
        <v>27</v>
      </c>
    </row>
    <row r="21" spans="1:4">
      <c r="A21" t="s">
        <v>28</v>
      </c>
      <c r="C21">
        <v>6</v>
      </c>
      <c r="D21" t="s">
        <v>29</v>
      </c>
    </row>
    <row r="22" spans="1:4">
      <c r="A22" t="s">
        <v>30</v>
      </c>
      <c r="C22">
        <v>2</v>
      </c>
      <c r="D22" t="s">
        <v>31</v>
      </c>
    </row>
    <row r="23" spans="1:4">
      <c r="A23" t="s">
        <v>32</v>
      </c>
      <c r="C23">
        <v>18</v>
      </c>
      <c r="D23" t="s">
        <v>33</v>
      </c>
    </row>
    <row r="24" spans="1:4">
      <c r="A24" t="s">
        <v>192</v>
      </c>
      <c r="C24">
        <v>1</v>
      </c>
      <c r="D24" t="s">
        <v>208</v>
      </c>
    </row>
    <row r="25" spans="1:4">
      <c r="A25" t="s">
        <v>42</v>
      </c>
      <c r="C25">
        <v>2</v>
      </c>
      <c r="D25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226</v>
      </c>
      <c r="C1" t="s">
        <v>44</v>
      </c>
    </row>
    <row r="2" spans="1:4">
      <c r="A2" t="s">
        <v>50</v>
      </c>
      <c r="C2" s="2" t="s">
        <v>50</v>
      </c>
      <c r="D2" t="str">
        <f>IF(A2=C2, "equal", "not")</f>
        <v>equal</v>
      </c>
    </row>
    <row r="3" spans="1:4">
      <c r="A3" t="s">
        <v>223</v>
      </c>
      <c r="C3" t="s">
        <v>223</v>
      </c>
      <c r="D3" t="str">
        <f t="shared" ref="D3:D30" si="0">IF(A3=C3, "equal", "not")</f>
        <v>equal</v>
      </c>
    </row>
    <row r="4" spans="1:4">
      <c r="A4" t="s">
        <v>84</v>
      </c>
      <c r="C4" s="2" t="s">
        <v>84</v>
      </c>
      <c r="D4" t="str">
        <f t="shared" si="0"/>
        <v>equal</v>
      </c>
    </row>
    <row r="5" spans="1:4">
      <c r="A5" t="s">
        <v>105</v>
      </c>
      <c r="C5" s="2" t="s">
        <v>105</v>
      </c>
      <c r="D5" t="str">
        <f t="shared" si="0"/>
        <v>equal</v>
      </c>
    </row>
    <row r="6" spans="1:4">
      <c r="A6" t="s">
        <v>107</v>
      </c>
      <c r="C6" s="2" t="s">
        <v>107</v>
      </c>
      <c r="D6" t="str">
        <f t="shared" si="0"/>
        <v>equal</v>
      </c>
    </row>
    <row r="7" spans="1:4">
      <c r="A7" t="s">
        <v>101</v>
      </c>
      <c r="C7" s="2" t="s">
        <v>101</v>
      </c>
      <c r="D7" t="str">
        <f t="shared" si="0"/>
        <v>equal</v>
      </c>
    </row>
    <row r="8" spans="1:4">
      <c r="A8" t="s">
        <v>103</v>
      </c>
      <c r="C8" s="2" t="s">
        <v>103</v>
      </c>
      <c r="D8" t="str">
        <f t="shared" si="0"/>
        <v>equal</v>
      </c>
    </row>
    <row r="9" spans="1:4">
      <c r="A9" t="s">
        <v>113</v>
      </c>
      <c r="C9" t="s">
        <v>113</v>
      </c>
      <c r="D9" t="str">
        <f t="shared" si="0"/>
        <v>equal</v>
      </c>
    </row>
    <row r="10" spans="1:4">
      <c r="A10" t="s">
        <v>112</v>
      </c>
      <c r="C10" s="2" t="s">
        <v>112</v>
      </c>
      <c r="D10" t="str">
        <f t="shared" si="0"/>
        <v>equal</v>
      </c>
    </row>
    <row r="11" spans="1:4">
      <c r="A11" t="s">
        <v>109</v>
      </c>
      <c r="C11" s="2" t="s">
        <v>109</v>
      </c>
      <c r="D11" t="str">
        <f t="shared" si="0"/>
        <v>equal</v>
      </c>
    </row>
    <row r="12" spans="1:4">
      <c r="A12" t="s">
        <v>99</v>
      </c>
      <c r="C12" s="2" t="s">
        <v>99</v>
      </c>
      <c r="D12" t="str">
        <f t="shared" si="0"/>
        <v>equal</v>
      </c>
    </row>
    <row r="13" spans="1:4">
      <c r="A13" t="s">
        <v>57</v>
      </c>
      <c r="C13" s="2" t="s">
        <v>57</v>
      </c>
      <c r="D13" t="str">
        <f t="shared" si="0"/>
        <v>equal</v>
      </c>
    </row>
    <row r="14" spans="1:4">
      <c r="A14" t="s">
        <v>213</v>
      </c>
      <c r="C14" s="2" t="s">
        <v>213</v>
      </c>
      <c r="D14" t="str">
        <f t="shared" si="0"/>
        <v>equal</v>
      </c>
    </row>
    <row r="15" spans="1:4">
      <c r="A15" t="s">
        <v>55</v>
      </c>
      <c r="C15" s="2" t="s">
        <v>55</v>
      </c>
      <c r="D15" t="str">
        <f t="shared" si="0"/>
        <v>equal</v>
      </c>
    </row>
    <row r="16" spans="1:4">
      <c r="A16" t="s">
        <v>98</v>
      </c>
      <c r="C16" t="s">
        <v>98</v>
      </c>
      <c r="D16" t="str">
        <f t="shared" si="0"/>
        <v>equal</v>
      </c>
    </row>
    <row r="17" spans="1:4">
      <c r="A17" t="s">
        <v>53</v>
      </c>
      <c r="C17" s="2" t="s">
        <v>53</v>
      </c>
      <c r="D17" t="str">
        <f t="shared" si="0"/>
        <v>equal</v>
      </c>
    </row>
    <row r="18" spans="1:4">
      <c r="A18" t="s">
        <v>85</v>
      </c>
      <c r="C18" s="2" t="s">
        <v>85</v>
      </c>
      <c r="D18" t="str">
        <f t="shared" si="0"/>
        <v>equal</v>
      </c>
    </row>
    <row r="19" spans="1:4">
      <c r="A19" t="s">
        <v>81</v>
      </c>
      <c r="C19" s="2" t="s">
        <v>81</v>
      </c>
      <c r="D19" t="str">
        <f t="shared" si="0"/>
        <v>equal</v>
      </c>
    </row>
    <row r="20" spans="1:4">
      <c r="A20" t="s">
        <v>76</v>
      </c>
      <c r="C20" s="2" t="s">
        <v>76</v>
      </c>
      <c r="D20" t="str">
        <f t="shared" si="0"/>
        <v>equal</v>
      </c>
    </row>
    <row r="21" spans="1:4">
      <c r="A21" t="s">
        <v>121</v>
      </c>
      <c r="C21" t="s">
        <v>121</v>
      </c>
      <c r="D21" t="str">
        <f t="shared" si="0"/>
        <v>equal</v>
      </c>
    </row>
    <row r="22" spans="1:4">
      <c r="A22" t="s">
        <v>119</v>
      </c>
      <c r="C22" t="s">
        <v>119</v>
      </c>
      <c r="D22" t="str">
        <f t="shared" si="0"/>
        <v>equal</v>
      </c>
    </row>
    <row r="23" spans="1:4">
      <c r="A23" t="s">
        <v>220</v>
      </c>
      <c r="C23" t="s">
        <v>220</v>
      </c>
      <c r="D23" t="str">
        <f t="shared" si="0"/>
        <v>equal</v>
      </c>
    </row>
    <row r="24" spans="1:4">
      <c r="A24" t="s">
        <v>124</v>
      </c>
      <c r="C24" t="s">
        <v>124</v>
      </c>
      <c r="D24" t="str">
        <f t="shared" si="0"/>
        <v>equal</v>
      </c>
    </row>
    <row r="25" spans="1:4">
      <c r="A25" t="s">
        <v>89</v>
      </c>
      <c r="C25" t="s">
        <v>89</v>
      </c>
      <c r="D25" t="str">
        <f t="shared" si="0"/>
        <v>equal</v>
      </c>
    </row>
    <row r="26" spans="1:4">
      <c r="A26" t="s">
        <v>93</v>
      </c>
      <c r="C26" t="s">
        <v>93</v>
      </c>
      <c r="D26" t="str">
        <f t="shared" si="0"/>
        <v>equal</v>
      </c>
    </row>
    <row r="27" spans="1:4">
      <c r="A27" t="s">
        <v>95</v>
      </c>
      <c r="C27" t="s">
        <v>95</v>
      </c>
      <c r="D27" t="str">
        <f t="shared" si="0"/>
        <v>equal</v>
      </c>
    </row>
    <row r="28" spans="1:4">
      <c r="A28" t="s">
        <v>189</v>
      </c>
      <c r="C28" t="s">
        <v>189</v>
      </c>
      <c r="D28" t="str">
        <f t="shared" si="0"/>
        <v>equal</v>
      </c>
    </row>
    <row r="29" spans="1:4">
      <c r="A29" t="s">
        <v>88</v>
      </c>
      <c r="C29" t="s">
        <v>88</v>
      </c>
      <c r="D29" t="str">
        <f t="shared" si="0"/>
        <v>equal</v>
      </c>
    </row>
    <row r="30" spans="1:4">
      <c r="A30" t="s">
        <v>116</v>
      </c>
      <c r="C30" s="2" t="s">
        <v>116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227</v>
      </c>
    </row>
    <row r="2" spans="1:9">
      <c r="C2" t="s">
        <v>230</v>
      </c>
      <c r="G2" t="s">
        <v>231</v>
      </c>
    </row>
    <row r="3" spans="1:9">
      <c r="B3" t="s">
        <v>229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228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238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workbookViewId="0">
      <selection activeCell="C19" sqref="C19"/>
    </sheetView>
  </sheetViews>
  <sheetFormatPr baseColWidth="10" defaultRowHeight="15" x14ac:dyDescent="0"/>
  <cols>
    <col min="1" max="1" width="10.83203125" style="15"/>
    <col min="2" max="2" width="10.1640625" style="20" customWidth="1"/>
    <col min="3" max="3" width="25.1640625" style="16" customWidth="1"/>
    <col min="4" max="4" width="10.83203125" style="20"/>
    <col min="5" max="5" width="10.83203125" style="15"/>
    <col min="6" max="6" width="35.5" style="15" customWidth="1"/>
    <col min="7" max="7" width="25.33203125" style="15" customWidth="1"/>
    <col min="8" max="8" width="17.33203125" style="15" customWidth="1"/>
    <col min="9" max="16384" width="10.83203125" style="15"/>
  </cols>
  <sheetData>
    <row r="1" spans="1:10" s="13" customFormat="1" ht="23">
      <c r="A1" s="25" t="s">
        <v>241</v>
      </c>
      <c r="B1" s="26"/>
      <c r="C1" s="14"/>
      <c r="D1" s="26"/>
      <c r="F1" s="27">
        <v>41662</v>
      </c>
    </row>
    <row r="2" spans="1:10" s="13" customFormat="1">
      <c r="B2" s="26"/>
      <c r="C2" s="14"/>
      <c r="D2" s="26"/>
    </row>
    <row r="3" spans="1:10" s="22" customFormat="1">
      <c r="A3" s="22" t="s">
        <v>239</v>
      </c>
      <c r="B3" s="23" t="s">
        <v>240</v>
      </c>
      <c r="C3" s="24" t="s">
        <v>0</v>
      </c>
      <c r="D3" s="23" t="s">
        <v>217</v>
      </c>
      <c r="E3" s="24" t="s">
        <v>69</v>
      </c>
      <c r="F3" s="24" t="s">
        <v>63</v>
      </c>
      <c r="G3" s="22" t="s">
        <v>1</v>
      </c>
      <c r="H3" s="22" t="s">
        <v>44</v>
      </c>
      <c r="I3" s="22" t="s">
        <v>3</v>
      </c>
      <c r="J3" s="22" t="s">
        <v>62</v>
      </c>
    </row>
    <row r="4" spans="1:10" s="29" customFormat="1">
      <c r="B4" s="30">
        <v>1</v>
      </c>
      <c r="C4" s="31" t="s">
        <v>11</v>
      </c>
      <c r="D4" s="30">
        <v>1</v>
      </c>
      <c r="E4" s="31" t="s">
        <v>180</v>
      </c>
      <c r="F4" s="31" t="s">
        <v>164</v>
      </c>
      <c r="G4" s="31" t="s">
        <v>216</v>
      </c>
      <c r="H4" s="31" t="s">
        <v>99</v>
      </c>
      <c r="I4" s="29" t="s">
        <v>215</v>
      </c>
    </row>
    <row r="5" spans="1:10" s="17" customFormat="1">
      <c r="B5" s="21">
        <v>2</v>
      </c>
      <c r="C5" s="18" t="s">
        <v>17</v>
      </c>
      <c r="D5" s="21">
        <v>1</v>
      </c>
      <c r="E5" s="18" t="s">
        <v>269</v>
      </c>
      <c r="F5" s="18" t="s">
        <v>164</v>
      </c>
      <c r="G5" s="18" t="s">
        <v>150</v>
      </c>
      <c r="H5" s="18" t="s">
        <v>112</v>
      </c>
      <c r="I5" s="17" t="s">
        <v>66</v>
      </c>
    </row>
    <row r="6" spans="1:10" s="29" customFormat="1" ht="30">
      <c r="B6" s="30">
        <v>3</v>
      </c>
      <c r="C6" s="31" t="s">
        <v>14</v>
      </c>
      <c r="D6" s="30">
        <v>1</v>
      </c>
      <c r="E6" s="31" t="s">
        <v>182</v>
      </c>
      <c r="F6" s="31" t="s">
        <v>144</v>
      </c>
      <c r="G6" s="31" t="s">
        <v>147</v>
      </c>
      <c r="H6" s="31" t="s">
        <v>105</v>
      </c>
      <c r="I6" s="29" t="s">
        <v>106</v>
      </c>
    </row>
    <row r="7" spans="1:10" s="17" customFormat="1">
      <c r="B7" s="21">
        <v>4</v>
      </c>
      <c r="C7" s="18" t="s">
        <v>15</v>
      </c>
      <c r="D7" s="21">
        <v>1</v>
      </c>
      <c r="E7" s="18" t="s">
        <v>181</v>
      </c>
      <c r="F7" s="18" t="s">
        <v>164</v>
      </c>
      <c r="G7" s="18" t="s">
        <v>148</v>
      </c>
      <c r="H7" s="18" t="s">
        <v>107</v>
      </c>
      <c r="I7" s="17" t="s">
        <v>65</v>
      </c>
    </row>
    <row r="8" spans="1:10" s="29" customFormat="1">
      <c r="B8" s="30">
        <v>5</v>
      </c>
      <c r="C8" s="31" t="s">
        <v>12</v>
      </c>
      <c r="D8" s="30">
        <v>1</v>
      </c>
      <c r="E8" s="31" t="s">
        <v>181</v>
      </c>
      <c r="F8" s="31" t="s">
        <v>164</v>
      </c>
      <c r="G8" s="31" t="s">
        <v>145</v>
      </c>
      <c r="H8" s="31" t="s">
        <v>101</v>
      </c>
      <c r="I8" s="29" t="s">
        <v>67</v>
      </c>
    </row>
    <row r="9" spans="1:10" s="17" customFormat="1">
      <c r="B9" s="21">
        <v>6</v>
      </c>
      <c r="C9" s="18" t="s">
        <v>13</v>
      </c>
      <c r="D9" s="21">
        <v>1</v>
      </c>
      <c r="E9" s="18" t="s">
        <v>181</v>
      </c>
      <c r="F9" s="18" t="s">
        <v>164</v>
      </c>
      <c r="G9" s="18" t="s">
        <v>146</v>
      </c>
      <c r="H9" s="18" t="s">
        <v>103</v>
      </c>
      <c r="I9" s="17" t="s">
        <v>68</v>
      </c>
    </row>
    <row r="10" spans="1:10" s="29" customFormat="1">
      <c r="B10" s="30">
        <v>7</v>
      </c>
      <c r="C10" s="31" t="s">
        <v>42</v>
      </c>
      <c r="D10" s="30">
        <v>2</v>
      </c>
      <c r="E10" s="31"/>
      <c r="F10" s="31" t="s">
        <v>164</v>
      </c>
      <c r="G10" s="29" t="s">
        <v>163</v>
      </c>
      <c r="H10" s="29" t="s">
        <v>113</v>
      </c>
      <c r="I10" s="29" t="s">
        <v>73</v>
      </c>
    </row>
    <row r="11" spans="1:10" s="17" customFormat="1">
      <c r="B11" s="21">
        <v>8</v>
      </c>
      <c r="C11" s="18" t="s">
        <v>16</v>
      </c>
      <c r="D11" s="21">
        <v>2</v>
      </c>
      <c r="E11" s="18" t="s">
        <v>181</v>
      </c>
      <c r="F11" s="18" t="s">
        <v>164</v>
      </c>
      <c r="G11" s="18" t="s">
        <v>149</v>
      </c>
      <c r="H11" s="18" t="s">
        <v>109</v>
      </c>
      <c r="I11" s="17" t="s">
        <v>111</v>
      </c>
    </row>
    <row r="12" spans="1:10" s="29" customFormat="1" ht="60">
      <c r="B12" s="30">
        <v>9</v>
      </c>
      <c r="C12" s="32" t="s">
        <v>248</v>
      </c>
      <c r="D12" s="30">
        <v>26</v>
      </c>
      <c r="E12" s="31" t="s">
        <v>70</v>
      </c>
      <c r="F12" s="31" t="s">
        <v>138</v>
      </c>
      <c r="G12" s="31" t="s">
        <v>137</v>
      </c>
      <c r="H12" s="31" t="s">
        <v>55</v>
      </c>
      <c r="I12" s="29" t="s">
        <v>9</v>
      </c>
    </row>
    <row r="13" spans="1:10" s="17" customFormat="1" ht="45">
      <c r="B13" s="21">
        <v>10</v>
      </c>
      <c r="C13" s="19" t="s">
        <v>7</v>
      </c>
      <c r="D13" s="21">
        <v>17</v>
      </c>
      <c r="E13" s="18" t="s">
        <v>70</v>
      </c>
      <c r="F13" s="17" t="s">
        <v>136</v>
      </c>
      <c r="G13" s="17" t="s">
        <v>135</v>
      </c>
      <c r="H13" s="17" t="s">
        <v>76</v>
      </c>
      <c r="I13" s="17" t="s">
        <v>8</v>
      </c>
      <c r="J13" s="17" t="s">
        <v>74</v>
      </c>
    </row>
    <row r="14" spans="1:10" s="29" customFormat="1" ht="45">
      <c r="B14" s="30">
        <v>11</v>
      </c>
      <c r="C14" s="31" t="s">
        <v>32</v>
      </c>
      <c r="D14" s="30">
        <v>18</v>
      </c>
      <c r="E14" s="31" t="s">
        <v>70</v>
      </c>
      <c r="F14" s="29" t="s">
        <v>159</v>
      </c>
      <c r="G14" s="29" t="s">
        <v>162</v>
      </c>
      <c r="H14" s="29" t="s">
        <v>88</v>
      </c>
      <c r="I14" s="29" t="s">
        <v>33</v>
      </c>
    </row>
    <row r="15" spans="1:10" s="17" customFormat="1" ht="30">
      <c r="B15" s="21">
        <v>12</v>
      </c>
      <c r="C15" s="19" t="s">
        <v>197</v>
      </c>
      <c r="D15" s="21">
        <v>13</v>
      </c>
      <c r="E15" s="18" t="s">
        <v>70</v>
      </c>
      <c r="F15" s="18" t="s">
        <v>138</v>
      </c>
      <c r="G15" s="18" t="s">
        <v>139</v>
      </c>
      <c r="H15" s="18" t="s">
        <v>57</v>
      </c>
      <c r="I15" s="17" t="s">
        <v>10</v>
      </c>
    </row>
    <row r="16" spans="1:10" s="29" customFormat="1" ht="30">
      <c r="B16" s="30">
        <v>13</v>
      </c>
      <c r="C16" s="31" t="s">
        <v>210</v>
      </c>
      <c r="D16" s="30">
        <v>8</v>
      </c>
      <c r="E16" s="31" t="s">
        <v>70</v>
      </c>
      <c r="F16" s="31" t="s">
        <v>134</v>
      </c>
      <c r="G16" s="31" t="s">
        <v>133</v>
      </c>
      <c r="H16" s="31" t="s">
        <v>53</v>
      </c>
      <c r="I16" s="29" t="s">
        <v>6</v>
      </c>
    </row>
    <row r="17" spans="2:9" s="17" customFormat="1">
      <c r="B17" s="21">
        <v>14</v>
      </c>
      <c r="C17" s="18" t="s">
        <v>28</v>
      </c>
      <c r="D17" s="21">
        <v>6</v>
      </c>
      <c r="E17" s="18" t="s">
        <v>70</v>
      </c>
      <c r="F17" s="17" t="s">
        <v>159</v>
      </c>
      <c r="G17" s="17" t="s">
        <v>160</v>
      </c>
      <c r="H17" s="17" t="s">
        <v>89</v>
      </c>
      <c r="I17" s="17" t="s">
        <v>29</v>
      </c>
    </row>
    <row r="18" spans="2:9" s="29" customFormat="1">
      <c r="B18" s="30">
        <v>15</v>
      </c>
      <c r="C18" s="31" t="s">
        <v>193</v>
      </c>
      <c r="D18" s="30">
        <v>3</v>
      </c>
      <c r="E18" s="31" t="s">
        <v>70</v>
      </c>
      <c r="F18" s="31" t="s">
        <v>132</v>
      </c>
      <c r="G18" s="31" t="s">
        <v>131</v>
      </c>
      <c r="H18" s="31" t="s">
        <v>50</v>
      </c>
      <c r="I18" s="29" t="s">
        <v>4</v>
      </c>
    </row>
    <row r="19" spans="2:9" s="17" customFormat="1">
      <c r="B19" s="21">
        <v>16</v>
      </c>
      <c r="C19" s="18" t="s">
        <v>188</v>
      </c>
      <c r="D19" s="21">
        <v>2</v>
      </c>
      <c r="E19" s="18" t="s">
        <v>72</v>
      </c>
      <c r="F19" s="17" t="s">
        <v>132</v>
      </c>
      <c r="G19" s="17" t="s">
        <v>224</v>
      </c>
      <c r="H19" s="17" t="s">
        <v>223</v>
      </c>
      <c r="I19" s="17" t="s">
        <v>5</v>
      </c>
    </row>
    <row r="20" spans="2:9" s="29" customFormat="1">
      <c r="B20" s="30">
        <v>17</v>
      </c>
      <c r="C20" s="31" t="s">
        <v>79</v>
      </c>
      <c r="D20" s="30">
        <v>1</v>
      </c>
      <c r="E20" s="31" t="s">
        <v>71</v>
      </c>
      <c r="F20" s="31" t="s">
        <v>143</v>
      </c>
      <c r="G20" s="31" t="s">
        <v>142</v>
      </c>
      <c r="H20" s="31" t="s">
        <v>84</v>
      </c>
      <c r="I20" s="29" t="s">
        <v>82</v>
      </c>
    </row>
    <row r="21" spans="2:9" s="17" customFormat="1">
      <c r="B21" s="21">
        <v>18</v>
      </c>
      <c r="C21" s="19" t="s">
        <v>195</v>
      </c>
      <c r="D21" s="21">
        <v>2</v>
      </c>
      <c r="E21" s="18" t="s">
        <v>70</v>
      </c>
      <c r="F21" s="18" t="s">
        <v>138</v>
      </c>
      <c r="G21" s="18" t="s">
        <v>214</v>
      </c>
      <c r="H21" s="18" t="s">
        <v>213</v>
      </c>
      <c r="I21" s="17" t="s">
        <v>196</v>
      </c>
    </row>
    <row r="22" spans="2:9" s="29" customFormat="1">
      <c r="B22" s="30">
        <v>19</v>
      </c>
      <c r="C22" s="31" t="s">
        <v>24</v>
      </c>
      <c r="D22" s="30">
        <v>4</v>
      </c>
      <c r="E22" s="31" t="s">
        <v>70</v>
      </c>
      <c r="F22" s="29" t="s">
        <v>134</v>
      </c>
      <c r="G22" s="29" t="s">
        <v>157</v>
      </c>
      <c r="H22" s="29" t="s">
        <v>98</v>
      </c>
      <c r="I22" s="29" t="s">
        <v>25</v>
      </c>
    </row>
    <row r="23" spans="2:9" s="17" customFormat="1">
      <c r="B23" s="21">
        <v>20</v>
      </c>
      <c r="C23" s="18" t="s">
        <v>78</v>
      </c>
      <c r="D23" s="21">
        <v>1</v>
      </c>
      <c r="E23" s="18" t="s">
        <v>71</v>
      </c>
      <c r="F23" s="18" t="s">
        <v>141</v>
      </c>
      <c r="G23" s="18" t="s">
        <v>140</v>
      </c>
      <c r="H23" s="18" t="s">
        <v>81</v>
      </c>
      <c r="I23" s="17" t="s">
        <v>77</v>
      </c>
    </row>
    <row r="24" spans="2:9" s="29" customFormat="1">
      <c r="B24" s="30">
        <v>21</v>
      </c>
      <c r="C24" s="31" t="s">
        <v>30</v>
      </c>
      <c r="D24" s="30">
        <v>2</v>
      </c>
      <c r="E24" s="31" t="s">
        <v>70</v>
      </c>
      <c r="F24" s="29" t="s">
        <v>159</v>
      </c>
      <c r="G24" s="29" t="s">
        <v>161</v>
      </c>
      <c r="H24" s="29" t="s">
        <v>93</v>
      </c>
      <c r="I24" s="29" t="s">
        <v>31</v>
      </c>
    </row>
    <row r="25" spans="2:9" s="17" customFormat="1">
      <c r="B25" s="21">
        <v>22</v>
      </c>
      <c r="C25" s="18" t="s">
        <v>26</v>
      </c>
      <c r="D25" s="21">
        <v>2</v>
      </c>
      <c r="E25" s="18" t="s">
        <v>70</v>
      </c>
      <c r="F25" s="17" t="s">
        <v>159</v>
      </c>
      <c r="G25" s="17" t="s">
        <v>158</v>
      </c>
      <c r="H25" s="17" t="s">
        <v>95</v>
      </c>
      <c r="I25" s="17" t="s">
        <v>27</v>
      </c>
    </row>
    <row r="26" spans="2:9" s="29" customFormat="1">
      <c r="B26" s="30">
        <v>23</v>
      </c>
      <c r="C26" s="31" t="s">
        <v>192</v>
      </c>
      <c r="D26" s="30">
        <v>1</v>
      </c>
      <c r="E26" s="31" t="s">
        <v>70</v>
      </c>
      <c r="F26" s="29" t="s">
        <v>159</v>
      </c>
      <c r="G26" s="29" t="s">
        <v>158</v>
      </c>
      <c r="H26" s="29" t="s">
        <v>189</v>
      </c>
      <c r="I26" s="29" t="s">
        <v>190</v>
      </c>
    </row>
    <row r="27" spans="2:9" s="17" customFormat="1">
      <c r="B27" s="21">
        <v>24</v>
      </c>
      <c r="C27" s="18" t="s">
        <v>91</v>
      </c>
      <c r="D27" s="21">
        <v>5</v>
      </c>
      <c r="E27" s="18"/>
      <c r="F27" s="17" t="s">
        <v>155</v>
      </c>
      <c r="G27" s="17" t="s">
        <v>233</v>
      </c>
      <c r="H27" s="17" t="s">
        <v>232</v>
      </c>
      <c r="I27" s="17" t="s">
        <v>61</v>
      </c>
    </row>
    <row r="28" spans="2:9" s="29" customFormat="1">
      <c r="B28" s="30">
        <v>25</v>
      </c>
      <c r="C28" s="31" t="s">
        <v>19</v>
      </c>
      <c r="D28" s="30">
        <v>1</v>
      </c>
      <c r="E28" s="31"/>
      <c r="F28" s="31" t="s">
        <v>115</v>
      </c>
      <c r="G28" s="31" t="s">
        <v>153</v>
      </c>
      <c r="H28" s="31" t="s">
        <v>116</v>
      </c>
      <c r="I28" s="29" t="s">
        <v>60</v>
      </c>
    </row>
    <row r="29" spans="2:9" s="17" customFormat="1" ht="30">
      <c r="B29" s="21">
        <v>26</v>
      </c>
      <c r="C29" s="18" t="s">
        <v>92</v>
      </c>
      <c r="D29" s="21">
        <v>6</v>
      </c>
      <c r="E29" s="18"/>
      <c r="F29" s="18" t="s">
        <v>64</v>
      </c>
      <c r="G29" s="18">
        <v>18689</v>
      </c>
      <c r="H29" s="18"/>
      <c r="I29" s="17" t="s">
        <v>86</v>
      </c>
    </row>
    <row r="30" spans="2:9" s="29" customFormat="1">
      <c r="B30" s="30">
        <v>27</v>
      </c>
      <c r="C30" s="31" t="s">
        <v>23</v>
      </c>
      <c r="D30" s="30">
        <v>1</v>
      </c>
      <c r="E30" s="31"/>
      <c r="F30" s="29" t="s">
        <v>64</v>
      </c>
      <c r="G30" s="31">
        <v>19950</v>
      </c>
      <c r="H30" s="31"/>
      <c r="I30" s="29" t="s">
        <v>167</v>
      </c>
    </row>
    <row r="31" spans="2:9" s="17" customFormat="1">
      <c r="B31" s="21">
        <v>28</v>
      </c>
      <c r="C31" s="18" t="s">
        <v>166</v>
      </c>
      <c r="D31" s="21">
        <v>1</v>
      </c>
      <c r="E31" s="18"/>
      <c r="F31" s="17" t="s">
        <v>64</v>
      </c>
      <c r="G31" s="17">
        <v>19950</v>
      </c>
      <c r="I31" s="17" t="s">
        <v>168</v>
      </c>
    </row>
    <row r="32" spans="2:9" s="29" customFormat="1">
      <c r="B32" s="30">
        <v>29</v>
      </c>
      <c r="C32" s="31" t="s">
        <v>34</v>
      </c>
      <c r="D32" s="30">
        <v>1</v>
      </c>
      <c r="E32" s="31"/>
      <c r="F32" s="31" t="s">
        <v>64</v>
      </c>
      <c r="G32" s="29">
        <v>18677</v>
      </c>
      <c r="I32" s="29" t="s">
        <v>35</v>
      </c>
    </row>
    <row r="33" spans="2:9" s="17" customFormat="1">
      <c r="B33" s="21">
        <v>30</v>
      </c>
      <c r="C33" s="18" t="s">
        <v>21</v>
      </c>
      <c r="D33" s="21">
        <v>1</v>
      </c>
      <c r="E33" s="18"/>
      <c r="F33" s="17" t="s">
        <v>155</v>
      </c>
      <c r="G33" s="17" t="s">
        <v>156</v>
      </c>
      <c r="H33" s="17" t="s">
        <v>121</v>
      </c>
      <c r="I33" s="17" t="s">
        <v>59</v>
      </c>
    </row>
    <row r="34" spans="2:9" s="29" customFormat="1">
      <c r="B34" s="30">
        <v>31</v>
      </c>
      <c r="C34" s="31" t="s">
        <v>20</v>
      </c>
      <c r="D34" s="30">
        <v>1</v>
      </c>
      <c r="E34" s="31"/>
      <c r="F34" s="29" t="s">
        <v>155</v>
      </c>
      <c r="G34" s="29" t="s">
        <v>154</v>
      </c>
      <c r="H34" s="29" t="s">
        <v>119</v>
      </c>
      <c r="I34" s="29" t="s">
        <v>185</v>
      </c>
    </row>
    <row r="35" spans="2:9" s="17" customFormat="1">
      <c r="B35" s="21">
        <v>32</v>
      </c>
      <c r="C35" s="18" t="s">
        <v>22</v>
      </c>
      <c r="D35" s="21">
        <v>1</v>
      </c>
      <c r="E35" s="18"/>
      <c r="F35" s="17" t="s">
        <v>155</v>
      </c>
      <c r="G35" s="17" t="s">
        <v>221</v>
      </c>
      <c r="H35" s="17" t="s">
        <v>220</v>
      </c>
      <c r="I35" s="17" t="s">
        <v>187</v>
      </c>
    </row>
    <row r="36" spans="2:9" s="29" customFormat="1">
      <c r="B36" s="30">
        <v>33</v>
      </c>
      <c r="C36" s="31" t="s">
        <v>18</v>
      </c>
      <c r="D36" s="30">
        <v>1</v>
      </c>
      <c r="E36" s="31"/>
      <c r="F36" s="31" t="s">
        <v>152</v>
      </c>
      <c r="G36" s="31" t="s">
        <v>151</v>
      </c>
      <c r="H36" s="31" t="s">
        <v>85</v>
      </c>
      <c r="I36" s="29" t="s">
        <v>186</v>
      </c>
    </row>
    <row r="37" spans="2:9" s="29" customFormat="1">
      <c r="B37" s="30"/>
      <c r="C37" s="32"/>
      <c r="D37" s="30"/>
    </row>
    <row r="38" spans="2:9">
      <c r="B38" s="20" t="s">
        <v>43</v>
      </c>
      <c r="D38" s="20">
        <f>SUM(D6:D32)</f>
        <v>129</v>
      </c>
    </row>
  </sheetData>
  <phoneticPr fontId="6" type="noConversion"/>
  <hyperlinks>
    <hyperlink ref="F26" r:id="rId1"/>
    <hyperlink ref="F28:F30" r:id="rId2" display="Panasonic Electronic Components"/>
    <hyperlink ref="F25" r:id="rId3"/>
    <hyperlink ref="F20" r:id="rId4"/>
  </hyperlinks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62</v>
      </c>
      <c r="L1" t="s">
        <v>218</v>
      </c>
      <c r="M1" t="s">
        <v>51</v>
      </c>
    </row>
    <row r="2" spans="1:13" ht="45">
      <c r="A2" s="2" t="s">
        <v>193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29" si="0">G2*H2</f>
        <v>6</v>
      </c>
      <c r="J2" t="s">
        <v>4</v>
      </c>
      <c r="K2" t="s">
        <v>244</v>
      </c>
      <c r="M2" s="3" t="s">
        <v>52</v>
      </c>
    </row>
    <row r="3" spans="1:13">
      <c r="A3" s="2" t="s">
        <v>188</v>
      </c>
      <c r="B3" s="2" t="s">
        <v>126</v>
      </c>
      <c r="C3" s="2" t="s">
        <v>72</v>
      </c>
      <c r="D3" t="s">
        <v>132</v>
      </c>
      <c r="E3" t="s">
        <v>224</v>
      </c>
      <c r="F3" t="s">
        <v>223</v>
      </c>
      <c r="G3">
        <v>2</v>
      </c>
      <c r="H3">
        <v>2</v>
      </c>
      <c r="I3">
        <f t="shared" si="0"/>
        <v>4</v>
      </c>
      <c r="J3" t="s">
        <v>5</v>
      </c>
      <c r="M3" s="3" t="s">
        <v>222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M4" s="3" t="s">
        <v>83</v>
      </c>
    </row>
    <row r="5" spans="1:13">
      <c r="A5" s="2" t="s">
        <v>15</v>
      </c>
      <c r="B5" s="2" t="s">
        <v>126</v>
      </c>
      <c r="C5" s="2" t="s">
        <v>181</v>
      </c>
      <c r="D5" s="2" t="s">
        <v>164</v>
      </c>
      <c r="E5" s="2" t="s">
        <v>148</v>
      </c>
      <c r="F5" s="2" t="s">
        <v>107</v>
      </c>
      <c r="G5">
        <v>1</v>
      </c>
      <c r="H5">
        <v>5</v>
      </c>
      <c r="I5">
        <f t="shared" si="0"/>
        <v>5</v>
      </c>
      <c r="J5" t="s">
        <v>65</v>
      </c>
      <c r="M5" s="3" t="s">
        <v>108</v>
      </c>
    </row>
    <row r="6" spans="1:13">
      <c r="A6" s="2" t="s">
        <v>12</v>
      </c>
      <c r="B6" s="2" t="s">
        <v>126</v>
      </c>
      <c r="C6" s="2" t="s">
        <v>181</v>
      </c>
      <c r="D6" s="2" t="s">
        <v>164</v>
      </c>
      <c r="E6" s="2" t="s">
        <v>145</v>
      </c>
      <c r="F6" s="2" t="s">
        <v>101</v>
      </c>
      <c r="G6">
        <v>1</v>
      </c>
      <c r="H6">
        <v>5</v>
      </c>
      <c r="I6">
        <f t="shared" si="0"/>
        <v>5</v>
      </c>
      <c r="J6" t="s">
        <v>67</v>
      </c>
      <c r="M6" s="3" t="s">
        <v>102</v>
      </c>
    </row>
    <row r="7" spans="1:13">
      <c r="A7" s="2" t="s">
        <v>13</v>
      </c>
      <c r="B7" s="2" t="s">
        <v>126</v>
      </c>
      <c r="C7" s="2" t="s">
        <v>181</v>
      </c>
      <c r="D7" s="2" t="s">
        <v>164</v>
      </c>
      <c r="E7" s="2" t="s">
        <v>146</v>
      </c>
      <c r="F7" s="2" t="s">
        <v>103</v>
      </c>
      <c r="G7">
        <v>1</v>
      </c>
      <c r="H7">
        <v>5</v>
      </c>
      <c r="I7">
        <f t="shared" si="0"/>
        <v>5</v>
      </c>
      <c r="J7" t="s">
        <v>68</v>
      </c>
      <c r="M7" s="3" t="s">
        <v>104</v>
      </c>
    </row>
    <row r="8" spans="1:13">
      <c r="A8" s="2" t="s">
        <v>254</v>
      </c>
      <c r="B8" s="2" t="s">
        <v>126</v>
      </c>
      <c r="D8" s="9" t="s">
        <v>164</v>
      </c>
      <c r="E8" t="s">
        <v>163</v>
      </c>
      <c r="F8" t="s">
        <v>113</v>
      </c>
      <c r="G8">
        <v>2</v>
      </c>
      <c r="H8">
        <v>20</v>
      </c>
      <c r="I8">
        <f t="shared" si="0"/>
        <v>40</v>
      </c>
      <c r="J8" t="s">
        <v>73</v>
      </c>
      <c r="M8" s="3" t="s">
        <v>114</v>
      </c>
    </row>
    <row r="9" spans="1:13">
      <c r="A9" s="2" t="s">
        <v>17</v>
      </c>
      <c r="B9" s="2" t="s">
        <v>126</v>
      </c>
      <c r="C9" s="2" t="s">
        <v>181</v>
      </c>
      <c r="D9" t="s">
        <v>164</v>
      </c>
      <c r="E9" t="s">
        <v>252</v>
      </c>
      <c r="F9" t="s">
        <v>253</v>
      </c>
      <c r="G9">
        <v>1</v>
      </c>
      <c r="H9">
        <v>8</v>
      </c>
      <c r="I9">
        <f t="shared" si="0"/>
        <v>8</v>
      </c>
      <c r="J9" t="s">
        <v>250</v>
      </c>
      <c r="M9" s="3" t="s">
        <v>251</v>
      </c>
    </row>
    <row r="10" spans="1:13">
      <c r="A10" s="2" t="s">
        <v>16</v>
      </c>
      <c r="B10" s="2" t="s">
        <v>126</v>
      </c>
      <c r="C10" s="2" t="s">
        <v>181</v>
      </c>
      <c r="D10" t="s">
        <v>164</v>
      </c>
      <c r="E10" t="s">
        <v>149</v>
      </c>
      <c r="F10" t="s">
        <v>109</v>
      </c>
      <c r="G10">
        <v>2</v>
      </c>
      <c r="H10">
        <v>5</v>
      </c>
      <c r="I10">
        <f t="shared" si="0"/>
        <v>10</v>
      </c>
      <c r="J10" t="s">
        <v>111</v>
      </c>
      <c r="M10" s="3" t="s">
        <v>110</v>
      </c>
    </row>
    <row r="11" spans="1:13">
      <c r="A11" s="2" t="s">
        <v>11</v>
      </c>
      <c r="B11" s="2" t="s">
        <v>126</v>
      </c>
      <c r="C11" s="2" t="s">
        <v>180</v>
      </c>
      <c r="D11" s="2" t="s">
        <v>164</v>
      </c>
      <c r="E11" s="2" t="s">
        <v>216</v>
      </c>
      <c r="F11" s="2" t="s">
        <v>99</v>
      </c>
      <c r="G11">
        <v>1</v>
      </c>
      <c r="H11">
        <v>64</v>
      </c>
      <c r="I11">
        <f t="shared" si="0"/>
        <v>64</v>
      </c>
      <c r="J11" t="s">
        <v>215</v>
      </c>
      <c r="M11" s="3" t="s">
        <v>100</v>
      </c>
    </row>
    <row r="12" spans="1:13">
      <c r="A12" t="s">
        <v>197</v>
      </c>
      <c r="B12" s="2" t="s">
        <v>126</v>
      </c>
      <c r="C12" s="2" t="s">
        <v>70</v>
      </c>
      <c r="D12" s="2" t="s">
        <v>138</v>
      </c>
      <c r="E12" s="2" t="s">
        <v>139</v>
      </c>
      <c r="F12" s="2" t="s">
        <v>57</v>
      </c>
      <c r="G12">
        <v>13</v>
      </c>
      <c r="H12">
        <v>2</v>
      </c>
      <c r="I12">
        <f t="shared" si="0"/>
        <v>26</v>
      </c>
      <c r="J12" t="s">
        <v>10</v>
      </c>
      <c r="M12" s="3" t="s">
        <v>58</v>
      </c>
    </row>
    <row r="13" spans="1:13">
      <c r="A13" t="s">
        <v>195</v>
      </c>
      <c r="B13" s="2" t="s">
        <v>126</v>
      </c>
      <c r="C13" s="2" t="s">
        <v>70</v>
      </c>
      <c r="D13" s="2" t="s">
        <v>138</v>
      </c>
      <c r="E13" s="2" t="s">
        <v>214</v>
      </c>
      <c r="F13" s="2" t="s">
        <v>213</v>
      </c>
      <c r="G13">
        <v>2</v>
      </c>
      <c r="H13">
        <v>2</v>
      </c>
      <c r="I13">
        <f t="shared" si="0"/>
        <v>4</v>
      </c>
      <c r="J13" t="s">
        <v>196</v>
      </c>
      <c r="M13" s="3" t="s">
        <v>212</v>
      </c>
    </row>
    <row r="14" spans="1:13">
      <c r="A14" t="s">
        <v>248</v>
      </c>
      <c r="B14" s="2" t="s">
        <v>126</v>
      </c>
      <c r="C14" s="2" t="s">
        <v>70</v>
      </c>
      <c r="D14" s="2" t="s">
        <v>138</v>
      </c>
      <c r="E14" s="2" t="s">
        <v>137</v>
      </c>
      <c r="F14" s="2" t="s">
        <v>55</v>
      </c>
      <c r="G14">
        <v>26</v>
      </c>
      <c r="H14">
        <v>2</v>
      </c>
      <c r="I14">
        <f t="shared" si="0"/>
        <v>52</v>
      </c>
      <c r="J14" t="s">
        <v>9</v>
      </c>
      <c r="M14" s="3" t="s">
        <v>56</v>
      </c>
    </row>
    <row r="15" spans="1:13">
      <c r="A15" s="2" t="s">
        <v>24</v>
      </c>
      <c r="B15" s="2" t="s">
        <v>126</v>
      </c>
      <c r="C15" s="2" t="s">
        <v>247</v>
      </c>
      <c r="D15" s="2" t="s">
        <v>134</v>
      </c>
      <c r="E15" s="2" t="s">
        <v>246</v>
      </c>
      <c r="F15" s="2" t="s">
        <v>245</v>
      </c>
      <c r="G15">
        <v>4</v>
      </c>
      <c r="H15">
        <v>2</v>
      </c>
      <c r="I15">
        <f t="shared" si="0"/>
        <v>8</v>
      </c>
      <c r="J15" t="s">
        <v>25</v>
      </c>
      <c r="M15" s="3" t="s">
        <v>249</v>
      </c>
    </row>
    <row r="16" spans="1:13">
      <c r="A16" s="2" t="s">
        <v>210</v>
      </c>
      <c r="B16" s="2" t="s">
        <v>126</v>
      </c>
      <c r="C16" s="2" t="s">
        <v>70</v>
      </c>
      <c r="D16" s="2" t="s">
        <v>134</v>
      </c>
      <c r="E16" s="2" t="s">
        <v>133</v>
      </c>
      <c r="F16" s="2" t="s">
        <v>53</v>
      </c>
      <c r="G16">
        <v>8</v>
      </c>
      <c r="H16">
        <v>2</v>
      </c>
      <c r="I16">
        <f t="shared" si="0"/>
        <v>16</v>
      </c>
      <c r="J16" t="s">
        <v>6</v>
      </c>
      <c r="M16" s="3" t="s">
        <v>54</v>
      </c>
    </row>
    <row r="17" spans="1:13">
      <c r="A17" s="2" t="s">
        <v>18</v>
      </c>
      <c r="B17" s="2" t="s">
        <v>126</v>
      </c>
      <c r="D17" s="2" t="s">
        <v>152</v>
      </c>
      <c r="E17" s="2" t="s">
        <v>243</v>
      </c>
      <c r="F17" s="2" t="s">
        <v>242</v>
      </c>
      <c r="G17">
        <v>1</v>
      </c>
      <c r="H17">
        <v>2</v>
      </c>
      <c r="I17">
        <f t="shared" si="0"/>
        <v>2</v>
      </c>
      <c r="J17" t="s">
        <v>256</v>
      </c>
      <c r="M17" s="3" t="s">
        <v>255</v>
      </c>
    </row>
    <row r="18" spans="1:13" ht="30">
      <c r="A18" s="2" t="s">
        <v>79</v>
      </c>
      <c r="B18" s="2" t="s">
        <v>126</v>
      </c>
      <c r="C18" s="2" t="s">
        <v>71</v>
      </c>
      <c r="D18" s="2" t="s">
        <v>141</v>
      </c>
      <c r="E18" s="2" t="s">
        <v>140</v>
      </c>
      <c r="F18" s="2" t="s">
        <v>81</v>
      </c>
      <c r="G18">
        <v>1</v>
      </c>
      <c r="H18">
        <v>2</v>
      </c>
      <c r="I18">
        <f t="shared" si="0"/>
        <v>2</v>
      </c>
      <c r="J18" t="s">
        <v>77</v>
      </c>
      <c r="M18" s="3" t="s">
        <v>80</v>
      </c>
    </row>
    <row r="19" spans="1:13">
      <c r="A19" t="s">
        <v>7</v>
      </c>
      <c r="B19" s="2" t="s">
        <v>126</v>
      </c>
      <c r="C19" s="2" t="s">
        <v>70</v>
      </c>
      <c r="D19" t="s">
        <v>136</v>
      </c>
      <c r="E19" t="s">
        <v>135</v>
      </c>
      <c r="F19" t="s">
        <v>76</v>
      </c>
      <c r="G19">
        <v>17</v>
      </c>
      <c r="H19">
        <v>2</v>
      </c>
      <c r="I19">
        <f t="shared" si="0"/>
        <v>34</v>
      </c>
      <c r="J19" t="s">
        <v>8</v>
      </c>
      <c r="K19" t="s">
        <v>74</v>
      </c>
      <c r="M19" s="3" t="s">
        <v>75</v>
      </c>
    </row>
    <row r="20" spans="1:13">
      <c r="A20" s="2" t="s">
        <v>21</v>
      </c>
      <c r="B20" s="2" t="s">
        <v>179</v>
      </c>
      <c r="D20" t="s">
        <v>155</v>
      </c>
      <c r="E20" t="s">
        <v>156</v>
      </c>
      <c r="F20" t="s">
        <v>121</v>
      </c>
      <c r="G20">
        <v>1</v>
      </c>
      <c r="H20">
        <v>24</v>
      </c>
      <c r="I20">
        <f t="shared" si="0"/>
        <v>24</v>
      </c>
      <c r="J20" t="s">
        <v>59</v>
      </c>
      <c r="M20" s="3" t="s">
        <v>120</v>
      </c>
    </row>
    <row r="21" spans="1:13">
      <c r="A21" s="2" t="s">
        <v>20</v>
      </c>
      <c r="B21" s="2" t="s">
        <v>179</v>
      </c>
      <c r="D21" t="s">
        <v>155</v>
      </c>
      <c r="E21" t="s">
        <v>154</v>
      </c>
      <c r="F21" t="s">
        <v>119</v>
      </c>
      <c r="G21">
        <v>1</v>
      </c>
      <c r="H21">
        <v>8</v>
      </c>
      <c r="I21">
        <f t="shared" si="0"/>
        <v>8</v>
      </c>
      <c r="J21" t="s">
        <v>185</v>
      </c>
      <c r="M21" s="3" t="s">
        <v>118</v>
      </c>
    </row>
    <row r="22" spans="1:13">
      <c r="A22" s="2" t="s">
        <v>22</v>
      </c>
      <c r="B22" s="2" t="s">
        <v>179</v>
      </c>
      <c r="D22" t="s">
        <v>155</v>
      </c>
      <c r="E22" t="s">
        <v>221</v>
      </c>
      <c r="F22" t="s">
        <v>220</v>
      </c>
      <c r="G22">
        <v>1</v>
      </c>
      <c r="H22">
        <v>20</v>
      </c>
      <c r="I22">
        <f t="shared" si="0"/>
        <v>20</v>
      </c>
      <c r="J22" t="s">
        <v>187</v>
      </c>
      <c r="M22" s="3" t="s">
        <v>219</v>
      </c>
    </row>
    <row r="23" spans="1:13">
      <c r="A23" s="2" t="s">
        <v>91</v>
      </c>
      <c r="B23" s="2" t="s">
        <v>179</v>
      </c>
      <c r="D23" t="s">
        <v>155</v>
      </c>
      <c r="E23" t="s">
        <v>233</v>
      </c>
      <c r="F23" t="s">
        <v>232</v>
      </c>
      <c r="G23">
        <v>5</v>
      </c>
      <c r="H23">
        <v>3</v>
      </c>
      <c r="I23">
        <f t="shared" si="0"/>
        <v>15</v>
      </c>
      <c r="J23" t="s">
        <v>61</v>
      </c>
      <c r="M23" s="3" t="s">
        <v>225</v>
      </c>
    </row>
    <row r="24" spans="1:13">
      <c r="A24" s="2" t="s">
        <v>28</v>
      </c>
      <c r="B24" s="2" t="s">
        <v>126</v>
      </c>
      <c r="C24" s="2" t="s">
        <v>70</v>
      </c>
      <c r="D24" t="s">
        <v>159</v>
      </c>
      <c r="E24" t="s">
        <v>160</v>
      </c>
      <c r="F24" t="s">
        <v>89</v>
      </c>
      <c r="G24">
        <v>6</v>
      </c>
      <c r="H24">
        <v>2</v>
      </c>
      <c r="I24">
        <f t="shared" si="0"/>
        <v>12</v>
      </c>
      <c r="J24" t="s">
        <v>29</v>
      </c>
      <c r="M24" s="3" t="s">
        <v>90</v>
      </c>
    </row>
    <row r="25" spans="1:13">
      <c r="A25" s="2" t="s">
        <v>30</v>
      </c>
      <c r="B25" s="2" t="s">
        <v>126</v>
      </c>
      <c r="C25" s="2" t="s">
        <v>70</v>
      </c>
      <c r="D25" t="s">
        <v>159</v>
      </c>
      <c r="E25" t="s">
        <v>161</v>
      </c>
      <c r="F25" t="s">
        <v>93</v>
      </c>
      <c r="G25">
        <v>2</v>
      </c>
      <c r="H25">
        <v>2</v>
      </c>
      <c r="I25">
        <f t="shared" si="0"/>
        <v>4</v>
      </c>
      <c r="J25" t="s">
        <v>31</v>
      </c>
      <c r="M25" s="3" t="s">
        <v>94</v>
      </c>
    </row>
    <row r="26" spans="1:13">
      <c r="A26" s="2" t="s">
        <v>26</v>
      </c>
      <c r="B26" s="2" t="s">
        <v>126</v>
      </c>
      <c r="C26" s="2" t="s">
        <v>70</v>
      </c>
      <c r="D26" t="s">
        <v>159</v>
      </c>
      <c r="E26" t="s">
        <v>158</v>
      </c>
      <c r="F26" t="s">
        <v>95</v>
      </c>
      <c r="G26">
        <v>2</v>
      </c>
      <c r="H26">
        <v>2</v>
      </c>
      <c r="I26">
        <f t="shared" si="0"/>
        <v>4</v>
      </c>
      <c r="J26" t="s">
        <v>27</v>
      </c>
      <c r="M26" s="3" t="s">
        <v>96</v>
      </c>
    </row>
    <row r="27" spans="1:13">
      <c r="A27" s="2" t="s">
        <v>192</v>
      </c>
      <c r="B27" s="2" t="s">
        <v>126</v>
      </c>
      <c r="C27" s="2" t="s">
        <v>70</v>
      </c>
      <c r="D27" t="s">
        <v>159</v>
      </c>
      <c r="E27" t="s">
        <v>158</v>
      </c>
      <c r="F27" t="s">
        <v>189</v>
      </c>
      <c r="G27">
        <v>1</v>
      </c>
      <c r="H27">
        <v>2</v>
      </c>
      <c r="I27">
        <f t="shared" si="0"/>
        <v>2</v>
      </c>
      <c r="J27" t="s">
        <v>190</v>
      </c>
      <c r="M27" s="3" t="s">
        <v>191</v>
      </c>
    </row>
    <row r="28" spans="1:13" ht="30">
      <c r="A28" s="2" t="s">
        <v>32</v>
      </c>
      <c r="B28" s="2" t="s">
        <v>126</v>
      </c>
      <c r="C28" s="2" t="s">
        <v>70</v>
      </c>
      <c r="D28" t="s">
        <v>159</v>
      </c>
      <c r="E28" t="s">
        <v>162</v>
      </c>
      <c r="F28" t="s">
        <v>88</v>
      </c>
      <c r="G28">
        <v>18</v>
      </c>
      <c r="H28">
        <v>2</v>
      </c>
      <c r="I28">
        <f t="shared" si="0"/>
        <v>36</v>
      </c>
      <c r="J28" t="s">
        <v>33</v>
      </c>
      <c r="M28" s="3" t="s">
        <v>87</v>
      </c>
    </row>
    <row r="29" spans="1:13">
      <c r="A29" s="2" t="s">
        <v>19</v>
      </c>
      <c r="B29" s="2" t="s">
        <v>179</v>
      </c>
      <c r="D29" s="2" t="s">
        <v>115</v>
      </c>
      <c r="E29" s="2" t="s">
        <v>153</v>
      </c>
      <c r="F29" s="2" t="s">
        <v>116</v>
      </c>
      <c r="G29">
        <v>1</v>
      </c>
      <c r="H29">
        <v>30</v>
      </c>
      <c r="I29">
        <f t="shared" si="0"/>
        <v>30</v>
      </c>
      <c r="J29" t="s">
        <v>60</v>
      </c>
      <c r="M29" s="3" t="s">
        <v>117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2014-01-23T19:44:43Z</cp:lastPrinted>
  <dcterms:created xsi:type="dcterms:W3CDTF">2013-11-21T21:13:40Z</dcterms:created>
  <dcterms:modified xsi:type="dcterms:W3CDTF">2014-01-25T01:38:03Z</dcterms:modified>
</cp:coreProperties>
</file>