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licativos\PBI\curso\"/>
    </mc:Choice>
  </mc:AlternateContent>
  <xr:revisionPtr revIDLastSave="0" documentId="13_ncr:1_{9B8DB6C9-FFD6-418A-AAAE-BAB2FA6FBEF7}" xr6:coauthVersionLast="41" xr6:coauthVersionMax="41" xr10:uidLastSave="{00000000-0000-0000-0000-000000000000}"/>
  <bookViews>
    <workbookView xWindow="-110" yWindow="-110" windowWidth="19420" windowHeight="10420" activeTab="4" xr2:uid="{058AC674-211C-4B9C-8653-191E1FBF0DA7}"/>
  </bookViews>
  <sheets>
    <sheet name="Personas" sheetId="1" r:id="rId1"/>
    <sheet name="Estado" sheetId="2" r:id="rId2"/>
    <sheet name="Etapa" sheetId="3" r:id="rId3"/>
    <sheet name="Area" sheetId="4" r:id="rId4"/>
    <sheet name="Proyect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5" l="1"/>
  <c r="D17" i="5"/>
  <c r="D16" i="5"/>
  <c r="F16" i="5"/>
  <c r="F4" i="5"/>
  <c r="F5" i="5"/>
  <c r="F6" i="5"/>
  <c r="F7" i="5"/>
  <c r="F8" i="5"/>
  <c r="F9" i="5"/>
  <c r="F10" i="5"/>
  <c r="F21" i="5"/>
  <c r="F20" i="5"/>
  <c r="F19" i="5"/>
  <c r="F18" i="5"/>
  <c r="F17" i="5"/>
  <c r="F15" i="5"/>
  <c r="F14" i="5"/>
  <c r="F13" i="5"/>
  <c r="F12" i="5"/>
  <c r="F11" i="5"/>
  <c r="F3" i="5"/>
  <c r="F2" i="5"/>
</calcChain>
</file>

<file path=xl/sharedStrings.xml><?xml version="1.0" encoding="utf-8"?>
<sst xmlns="http://schemas.openxmlformats.org/spreadsheetml/2006/main" count="175" uniqueCount="113">
  <si>
    <t>idPersona</t>
  </si>
  <si>
    <t>Rut</t>
  </si>
  <si>
    <t>dv</t>
  </si>
  <si>
    <t>Nombres</t>
  </si>
  <si>
    <t>ApellidoPat</t>
  </si>
  <si>
    <t>ApellidoMat</t>
  </si>
  <si>
    <t>FechaNac</t>
  </si>
  <si>
    <t>Juan</t>
  </si>
  <si>
    <t>Diego</t>
  </si>
  <si>
    <t>Marta</t>
  </si>
  <si>
    <t>Maria</t>
  </si>
  <si>
    <t>Pedro</t>
  </si>
  <si>
    <t>Marcelo</t>
  </si>
  <si>
    <t>Francisco</t>
  </si>
  <si>
    <t>Marcela</t>
  </si>
  <si>
    <t>Ana</t>
  </si>
  <si>
    <t>Catterine</t>
  </si>
  <si>
    <t>Isidora</t>
  </si>
  <si>
    <t>Sofia</t>
  </si>
  <si>
    <t>Fernando</t>
  </si>
  <si>
    <t>Omar</t>
  </si>
  <si>
    <t>Mauricio</t>
  </si>
  <si>
    <t>Jose</t>
  </si>
  <si>
    <t>German</t>
  </si>
  <si>
    <t>Patricio</t>
  </si>
  <si>
    <t>Pablo</t>
  </si>
  <si>
    <t>Prat</t>
  </si>
  <si>
    <t>Gonzalez</t>
  </si>
  <si>
    <t>Carmona</t>
  </si>
  <si>
    <t>Carcamo</t>
  </si>
  <si>
    <t>Salinas</t>
  </si>
  <si>
    <t>Salazar</t>
  </si>
  <si>
    <t>Saez</t>
  </si>
  <si>
    <t>Suarez</t>
  </si>
  <si>
    <t>Martinez</t>
  </si>
  <si>
    <t>Tapia</t>
  </si>
  <si>
    <t>Berrios</t>
  </si>
  <si>
    <t>Vargas</t>
  </si>
  <si>
    <t>Benavides</t>
  </si>
  <si>
    <t>Gallardo</t>
  </si>
  <si>
    <t>Carrasco</t>
  </si>
  <si>
    <t>Santelice</t>
  </si>
  <si>
    <t>Gatica</t>
  </si>
  <si>
    <t>Perez</t>
  </si>
  <si>
    <t>Pangui</t>
  </si>
  <si>
    <t>Marmol</t>
  </si>
  <si>
    <t>Mararita</t>
  </si>
  <si>
    <t>Claudio</t>
  </si>
  <si>
    <t>Felipe</t>
  </si>
  <si>
    <t>Fernanda</t>
  </si>
  <si>
    <t>Sanchez</t>
  </si>
  <si>
    <t>idEstado</t>
  </si>
  <si>
    <t>Descripcion</t>
  </si>
  <si>
    <t>Licitado</t>
  </si>
  <si>
    <t>Adjudicado</t>
  </si>
  <si>
    <t>Rechazado Técnico</t>
  </si>
  <si>
    <t>Rechazado Económico</t>
  </si>
  <si>
    <t>En Proceso</t>
  </si>
  <si>
    <t>Finalizado</t>
  </si>
  <si>
    <t>Cancelado</t>
  </si>
  <si>
    <t>IdEtapa</t>
  </si>
  <si>
    <t>Etapa</t>
  </si>
  <si>
    <t>Análisis</t>
  </si>
  <si>
    <t>Desarrollo</t>
  </si>
  <si>
    <t>Pruebas Integrales</t>
  </si>
  <si>
    <t>Certificación QA</t>
  </si>
  <si>
    <t>Paso a Producción</t>
  </si>
  <si>
    <t>Garantía</t>
  </si>
  <si>
    <t>Mes Gestionado</t>
  </si>
  <si>
    <t>idArea</t>
  </si>
  <si>
    <t>Area</t>
  </si>
  <si>
    <t>Core</t>
  </si>
  <si>
    <t>Comex</t>
  </si>
  <si>
    <t>Tarjetas</t>
  </si>
  <si>
    <t>Riesgo</t>
  </si>
  <si>
    <t>Hub Contable</t>
  </si>
  <si>
    <t>Leasing</t>
  </si>
  <si>
    <t>Centro de Negocio</t>
  </si>
  <si>
    <t>Nueva internet</t>
  </si>
  <si>
    <t>idProyecto</t>
  </si>
  <si>
    <t>Proyecto</t>
  </si>
  <si>
    <t>Horas</t>
  </si>
  <si>
    <t>UF</t>
  </si>
  <si>
    <t>FechaL</t>
  </si>
  <si>
    <t>FechaInicio</t>
  </si>
  <si>
    <t>FechaTermino</t>
  </si>
  <si>
    <t>PMAsignado</t>
  </si>
  <si>
    <t>Cambio Tarjetas Deb-Cred</t>
  </si>
  <si>
    <t>Factor</t>
  </si>
  <si>
    <t>IdEstado</t>
  </si>
  <si>
    <t>Manuel</t>
  </si>
  <si>
    <t>Hub Transaccional Tarjetas Deb-Cred</t>
  </si>
  <si>
    <t>Tasaciones</t>
  </si>
  <si>
    <t>Renovacion Plástico</t>
  </si>
  <si>
    <t>Hub Transaccional Transbank</t>
  </si>
  <si>
    <t>Cajero Autointeligente</t>
  </si>
  <si>
    <t>Vale Vista Código C7</t>
  </si>
  <si>
    <t>Nuevo Modelo Riesgo</t>
  </si>
  <si>
    <t>Caja</t>
  </si>
  <si>
    <t>Hub Transaccional</t>
  </si>
  <si>
    <t>Formato X9</t>
  </si>
  <si>
    <t>Clientes</t>
  </si>
  <si>
    <t>Vales Vista Impresión</t>
  </si>
  <si>
    <t>Cta Cte vistas</t>
  </si>
  <si>
    <t>Cta Cte vistas Mobil</t>
  </si>
  <si>
    <t>App Mi Cta</t>
  </si>
  <si>
    <t>App Mi Pago</t>
  </si>
  <si>
    <t>Certificación Aplicativos Mobile</t>
  </si>
  <si>
    <t>Certificacion Nueva Internet</t>
  </si>
  <si>
    <t>Certificacion Legados</t>
  </si>
  <si>
    <t>Certificación Boton Mi Pago</t>
  </si>
  <si>
    <t>4 Partes Tarjetas Credito y Debito Visa</t>
  </si>
  <si>
    <t>4 Partes Tarjetas Mastercard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</si>
</sst>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C05E7-8821-401E-BE8F-374E5D362F3C}" name="Personas_t" displayName="Personas_t" ref="A1:G29" totalsRowShown="0">
  <autoFilter ref="A1:G29" xr:uid="{EF5DD483-3B58-49F5-9376-7D22FE28B11C}"/>
  <tableColumns count="7">
    <tableColumn id="1" xr3:uid="{D429E09F-553C-445A-8C7A-29BB99B1E9FC}" name="idPersona"/>
    <tableColumn id="2" xr3:uid="{44857EE4-480F-446D-9478-530D4AF7FF12}" name="Rut"/>
    <tableColumn id="3" xr3:uid="{94487551-DADB-4772-8EC4-6A5277397E22}" name="dv"/>
    <tableColumn id="4" xr3:uid="{1B6E4C9D-471C-42D9-9CA1-FB2D4C8D3767}" name="Nombres"/>
    <tableColumn id="5" xr3:uid="{8EBAC610-B712-4FC0-9D9A-6C66E5AB5F7C}" name="ApellidoPat"/>
    <tableColumn id="6" xr3:uid="{4E3F19C1-83AF-4A92-B780-0656BD0BD1EE}" name="ApellidoMat"/>
    <tableColumn id="7" xr3:uid="{A1CD8C64-91BA-49FD-833A-BA815831EF04}" name="FechaNac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2E764F-50D9-4A25-92B6-20D1D6486566}" name="Estado_t" displayName="Estado_t" ref="A1:B8" totalsRowShown="0">
  <autoFilter ref="A1:B8" xr:uid="{61D1AE7A-6099-457E-AE87-2239A8C17542}"/>
  <tableColumns count="2">
    <tableColumn id="1" xr3:uid="{C684C952-DD4E-4CFB-8110-D424DEB1D9DC}" name="idEstado"/>
    <tableColumn id="2" xr3:uid="{C8C456A1-1E8A-425C-9CC7-E351F482A73F}" name="Descripcion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ED7BBC-0E6E-4BA3-9A2C-E369CD72DBF5}" name="Etapa_t" displayName="Etapa_t" ref="A1:B9" totalsRowShown="0">
  <autoFilter ref="A1:B9" xr:uid="{A872FD49-EEDC-4709-BF5F-6DCB6489C365}"/>
  <tableColumns count="2">
    <tableColumn id="1" xr3:uid="{351513B6-65C7-4E32-A00C-32F92E99731D}" name="IdEtapa"/>
    <tableColumn id="2" xr3:uid="{31469FFE-12DE-4452-BA65-17DF2D60D7D3}" name="Etapa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3C6792-A483-4072-A734-D4C40BDEE969}" name="Area_t" displayName="Area_t" ref="A1:B13" totalsRowShown="0">
  <autoFilter ref="A1:B13" xr:uid="{08C1DAC2-B1FF-4152-BF91-82FCBBD3C347}"/>
  <tableColumns count="2">
    <tableColumn id="1" xr3:uid="{09D54054-1E04-4835-8BF1-8CFE00577F48}" name="idArea"/>
    <tableColumn id="2" xr3:uid="{E5E2A408-1EC3-4DA6-B4CA-BA0126149A0E}" name="Area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450748-92B4-4829-A98A-460E63969B02}" name="Proyectos_t" displayName="Proyectos_t" ref="A1:K21" totalsRowShown="0">
  <autoFilter ref="A1:K21" xr:uid="{9BB029F2-3529-46B2-95C4-2C72754967ED}"/>
  <tableColumns count="11">
    <tableColumn id="1" xr3:uid="{5CDE04E1-0250-4385-9177-B9C11F3DF0D4}" name="idProyecto"/>
    <tableColumn id="2" xr3:uid="{65BA7A87-3099-43C1-8550-EF2115C68C4A}" name="Proyecto"/>
    <tableColumn id="3" xr3:uid="{8693E5BF-C878-4BDF-91AE-375DFC532987}" name="PMAsignado"/>
    <tableColumn id="4" xr3:uid="{B93C2DC4-501C-473C-A8AC-0F45610C4B02}" name="Horas"/>
    <tableColumn id="5" xr3:uid="{83342D15-1545-43CB-B03C-BAFBD695B208}" name="Factor"/>
    <tableColumn id="6" xr3:uid="{459B0DD6-5401-4F82-A2A2-362C1BCF0390}" name="UF" dataDxfId="1">
      <calculatedColumnFormula>D2*E2</calculatedColumnFormula>
    </tableColumn>
    <tableColumn id="7" xr3:uid="{82AABD26-2435-4269-AAA1-9F0C4F6B31CB}" name="idArea"/>
    <tableColumn id="8" xr3:uid="{7FE789FC-C9B1-4272-80E3-2A20DD33BAC6}" name="FechaL" dataDxfId="0"/>
    <tableColumn id="9" xr3:uid="{681C066E-3356-41F4-AA43-B88D79357CC5}" name="IdEstado"/>
    <tableColumn id="10" xr3:uid="{4B2A51C2-6D35-4ED7-B74D-EFE0219AB2CB}" name="FechaInicio"/>
    <tableColumn id="11" xr3:uid="{2D019889-8284-40F5-8B06-AD1497766BAC}" name="FechaTermino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6A2F6-9BC3-42EE-B880-2D2DAFFF4D02}">
  <dimension ref="A1:G29"/>
  <sheetViews>
    <sheetView workbookViewId="0">
      <selection activeCell="B5" sqref="B5"/>
    </sheetView>
  </sheetViews>
  <sheetFormatPr baseColWidth="10" defaultRowHeight="14.5" x14ac:dyDescent="0.35"/>
  <cols>
    <col min="1" max="1" width="11.08984375" customWidth="1"/>
    <col min="5" max="5" width="12.26953125" customWidth="1"/>
    <col min="6" max="6" width="13" customWidth="1"/>
    <col min="7" max="7" width="11.17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>
        <v>11013746</v>
      </c>
      <c r="C2">
        <v>5</v>
      </c>
      <c r="D2" t="s">
        <v>7</v>
      </c>
      <c r="E2" t="s">
        <v>26</v>
      </c>
      <c r="F2" t="s">
        <v>31</v>
      </c>
      <c r="G2">
        <v>19731122</v>
      </c>
    </row>
    <row r="3" spans="1:7" x14ac:dyDescent="0.35">
      <c r="A3">
        <v>2</v>
      </c>
      <c r="B3">
        <v>11988504</v>
      </c>
      <c r="C3">
        <v>9</v>
      </c>
      <c r="D3" t="s">
        <v>8</v>
      </c>
      <c r="E3" t="s">
        <v>27</v>
      </c>
      <c r="F3" t="s">
        <v>32</v>
      </c>
      <c r="G3">
        <v>19850321</v>
      </c>
    </row>
    <row r="4" spans="1:7" x14ac:dyDescent="0.35">
      <c r="A4">
        <v>3</v>
      </c>
      <c r="B4">
        <v>19070968</v>
      </c>
      <c r="C4">
        <v>7</v>
      </c>
      <c r="D4" t="s">
        <v>9</v>
      </c>
      <c r="E4" t="s">
        <v>28</v>
      </c>
      <c r="F4" t="s">
        <v>33</v>
      </c>
      <c r="G4">
        <v>19850590</v>
      </c>
    </row>
    <row r="5" spans="1:7" x14ac:dyDescent="0.35">
      <c r="A5">
        <v>4</v>
      </c>
      <c r="B5">
        <v>19423933</v>
      </c>
      <c r="C5">
        <v>2</v>
      </c>
      <c r="D5" t="s">
        <v>10</v>
      </c>
      <c r="E5" t="s">
        <v>29</v>
      </c>
      <c r="F5" t="s">
        <v>34</v>
      </c>
      <c r="G5">
        <v>19760607</v>
      </c>
    </row>
    <row r="6" spans="1:7" x14ac:dyDescent="0.35">
      <c r="A6">
        <v>5</v>
      </c>
      <c r="B6">
        <v>12291479</v>
      </c>
      <c r="C6">
        <v>6</v>
      </c>
      <c r="D6" t="s">
        <v>11</v>
      </c>
      <c r="E6" t="s">
        <v>30</v>
      </c>
      <c r="F6" t="s">
        <v>35</v>
      </c>
      <c r="G6">
        <v>19800221</v>
      </c>
    </row>
    <row r="7" spans="1:7" x14ac:dyDescent="0.35">
      <c r="A7">
        <v>6</v>
      </c>
      <c r="B7">
        <v>15235975</v>
      </c>
      <c r="C7">
        <v>8</v>
      </c>
      <c r="D7" t="s">
        <v>12</v>
      </c>
      <c r="E7" t="s">
        <v>31</v>
      </c>
      <c r="F7" t="s">
        <v>37</v>
      </c>
      <c r="G7">
        <v>19830612</v>
      </c>
    </row>
    <row r="8" spans="1:7" x14ac:dyDescent="0.35">
      <c r="A8">
        <v>7</v>
      </c>
      <c r="B8">
        <v>18825624</v>
      </c>
      <c r="C8">
        <v>4</v>
      </c>
      <c r="D8" t="s">
        <v>13</v>
      </c>
      <c r="E8" t="s">
        <v>32</v>
      </c>
      <c r="F8" t="s">
        <v>38</v>
      </c>
      <c r="G8">
        <v>19860807</v>
      </c>
    </row>
    <row r="9" spans="1:7" x14ac:dyDescent="0.35">
      <c r="A9">
        <v>8</v>
      </c>
      <c r="B9">
        <v>16095353</v>
      </c>
      <c r="C9">
        <v>2</v>
      </c>
      <c r="D9" t="s">
        <v>14</v>
      </c>
      <c r="E9" t="s">
        <v>33</v>
      </c>
      <c r="F9" t="s">
        <v>40</v>
      </c>
      <c r="G9">
        <v>19780417</v>
      </c>
    </row>
    <row r="10" spans="1:7" x14ac:dyDescent="0.35">
      <c r="A10">
        <v>9</v>
      </c>
      <c r="B10">
        <v>15134977</v>
      </c>
      <c r="C10">
        <v>0</v>
      </c>
      <c r="D10" t="s">
        <v>15</v>
      </c>
      <c r="E10" t="s">
        <v>34</v>
      </c>
      <c r="F10" t="s">
        <v>41</v>
      </c>
      <c r="G10">
        <v>19820929</v>
      </c>
    </row>
    <row r="11" spans="1:7" x14ac:dyDescent="0.35">
      <c r="A11">
        <v>10</v>
      </c>
      <c r="B11">
        <v>13006550</v>
      </c>
      <c r="C11">
        <v>3</v>
      </c>
      <c r="D11" t="s">
        <v>16</v>
      </c>
      <c r="E11" t="s">
        <v>35</v>
      </c>
      <c r="F11" t="s">
        <v>43</v>
      </c>
      <c r="G11">
        <v>19800320</v>
      </c>
    </row>
    <row r="12" spans="1:7" x14ac:dyDescent="0.35">
      <c r="A12">
        <v>11</v>
      </c>
      <c r="B12">
        <v>17704077</v>
      </c>
      <c r="C12">
        <v>0</v>
      </c>
      <c r="D12" t="s">
        <v>7</v>
      </c>
      <c r="E12" t="s">
        <v>36</v>
      </c>
      <c r="F12" t="s">
        <v>42</v>
      </c>
      <c r="G12">
        <v>19820925</v>
      </c>
    </row>
    <row r="13" spans="1:7" x14ac:dyDescent="0.35">
      <c r="A13">
        <v>12</v>
      </c>
      <c r="B13">
        <v>12002348</v>
      </c>
      <c r="C13">
        <v>5</v>
      </c>
      <c r="D13" t="s">
        <v>17</v>
      </c>
      <c r="E13" t="s">
        <v>37</v>
      </c>
      <c r="F13" t="s">
        <v>26</v>
      </c>
      <c r="G13">
        <v>19890204</v>
      </c>
    </row>
    <row r="14" spans="1:7" x14ac:dyDescent="0.35">
      <c r="A14">
        <v>13</v>
      </c>
      <c r="B14">
        <v>14071627</v>
      </c>
      <c r="C14">
        <v>7</v>
      </c>
      <c r="D14" t="s">
        <v>18</v>
      </c>
      <c r="E14" t="s">
        <v>38</v>
      </c>
      <c r="F14" t="s">
        <v>27</v>
      </c>
      <c r="G14">
        <v>19770227</v>
      </c>
    </row>
    <row r="15" spans="1:7" x14ac:dyDescent="0.35">
      <c r="A15">
        <v>14</v>
      </c>
      <c r="B15">
        <v>13687363</v>
      </c>
      <c r="C15">
        <v>1</v>
      </c>
      <c r="D15" t="s">
        <v>19</v>
      </c>
      <c r="E15" t="s">
        <v>40</v>
      </c>
      <c r="F15" t="s">
        <v>28</v>
      </c>
      <c r="G15">
        <v>19800812</v>
      </c>
    </row>
    <row r="16" spans="1:7" x14ac:dyDescent="0.35">
      <c r="A16">
        <v>15</v>
      </c>
      <c r="B16">
        <v>11474446</v>
      </c>
      <c r="C16">
        <v>2</v>
      </c>
      <c r="D16" t="s">
        <v>20</v>
      </c>
      <c r="E16" t="s">
        <v>41</v>
      </c>
      <c r="F16" t="s">
        <v>29</v>
      </c>
      <c r="G16">
        <v>19760525</v>
      </c>
    </row>
    <row r="17" spans="1:7" x14ac:dyDescent="0.35">
      <c r="A17">
        <v>16</v>
      </c>
      <c r="B17">
        <v>10361681</v>
      </c>
      <c r="C17">
        <v>5</v>
      </c>
      <c r="D17" t="s">
        <v>21</v>
      </c>
      <c r="E17" t="s">
        <v>43</v>
      </c>
      <c r="F17" t="s">
        <v>30</v>
      </c>
      <c r="G17">
        <v>19850306</v>
      </c>
    </row>
    <row r="18" spans="1:7" x14ac:dyDescent="0.35">
      <c r="A18">
        <v>17</v>
      </c>
      <c r="B18">
        <v>15960312</v>
      </c>
      <c r="C18">
        <v>9</v>
      </c>
      <c r="D18" t="s">
        <v>22</v>
      </c>
      <c r="E18" t="s">
        <v>42</v>
      </c>
      <c r="F18" t="s">
        <v>31</v>
      </c>
      <c r="G18">
        <v>19821030</v>
      </c>
    </row>
    <row r="19" spans="1:7" x14ac:dyDescent="0.35">
      <c r="A19">
        <v>18</v>
      </c>
      <c r="B19">
        <v>15060775</v>
      </c>
      <c r="C19">
        <v>3</v>
      </c>
      <c r="D19" t="s">
        <v>23</v>
      </c>
      <c r="E19" t="s">
        <v>39</v>
      </c>
      <c r="F19" t="s">
        <v>34</v>
      </c>
      <c r="G19">
        <v>19760120</v>
      </c>
    </row>
    <row r="20" spans="1:7" x14ac:dyDescent="0.35">
      <c r="A20">
        <v>19</v>
      </c>
      <c r="B20">
        <v>14057093</v>
      </c>
      <c r="C20">
        <v>1</v>
      </c>
      <c r="D20" t="s">
        <v>24</v>
      </c>
      <c r="E20" t="s">
        <v>44</v>
      </c>
      <c r="F20" t="s">
        <v>35</v>
      </c>
      <c r="G20">
        <v>19811212</v>
      </c>
    </row>
    <row r="21" spans="1:7" x14ac:dyDescent="0.35">
      <c r="A21">
        <v>20</v>
      </c>
      <c r="B21">
        <v>11135066</v>
      </c>
      <c r="C21">
        <v>4</v>
      </c>
      <c r="D21" t="s">
        <v>25</v>
      </c>
      <c r="E21" t="s">
        <v>45</v>
      </c>
      <c r="F21" t="s">
        <v>36</v>
      </c>
      <c r="G21">
        <v>19720404</v>
      </c>
    </row>
    <row r="22" spans="1:7" x14ac:dyDescent="0.35">
      <c r="A22">
        <v>21</v>
      </c>
      <c r="B22">
        <v>11130695</v>
      </c>
      <c r="C22">
        <v>6</v>
      </c>
      <c r="D22" t="s">
        <v>46</v>
      </c>
      <c r="E22" t="s">
        <v>37</v>
      </c>
      <c r="F22" t="s">
        <v>27</v>
      </c>
      <c r="G22">
        <v>19840218</v>
      </c>
    </row>
    <row r="23" spans="1:7" x14ac:dyDescent="0.35">
      <c r="A23">
        <v>22</v>
      </c>
      <c r="B23">
        <v>11955419</v>
      </c>
      <c r="C23">
        <v>1</v>
      </c>
      <c r="D23" t="s">
        <v>47</v>
      </c>
      <c r="E23" t="s">
        <v>38</v>
      </c>
      <c r="F23" t="s">
        <v>28</v>
      </c>
      <c r="G23">
        <v>19880217</v>
      </c>
    </row>
    <row r="24" spans="1:7" x14ac:dyDescent="0.35">
      <c r="A24">
        <v>23</v>
      </c>
      <c r="B24">
        <v>14083638</v>
      </c>
      <c r="C24">
        <v>4</v>
      </c>
      <c r="D24" t="s">
        <v>48</v>
      </c>
      <c r="E24" t="s">
        <v>40</v>
      </c>
      <c r="F24" t="s">
        <v>35</v>
      </c>
      <c r="G24">
        <v>19891123</v>
      </c>
    </row>
    <row r="25" spans="1:7" x14ac:dyDescent="0.35">
      <c r="A25">
        <v>24</v>
      </c>
      <c r="B25">
        <v>15875867</v>
      </c>
      <c r="C25">
        <v>7</v>
      </c>
      <c r="D25" t="s">
        <v>49</v>
      </c>
      <c r="E25" t="s">
        <v>41</v>
      </c>
      <c r="F25" t="s">
        <v>37</v>
      </c>
      <c r="G25">
        <v>19720228</v>
      </c>
    </row>
    <row r="26" spans="1:7" x14ac:dyDescent="0.35">
      <c r="A26">
        <v>25</v>
      </c>
      <c r="B26">
        <v>11901163</v>
      </c>
      <c r="C26">
        <v>1</v>
      </c>
      <c r="D26" t="s">
        <v>22</v>
      </c>
      <c r="E26" t="s">
        <v>43</v>
      </c>
      <c r="F26" t="s">
        <v>38</v>
      </c>
      <c r="G26">
        <v>19771120</v>
      </c>
    </row>
    <row r="27" spans="1:7" x14ac:dyDescent="0.35">
      <c r="A27">
        <v>26</v>
      </c>
      <c r="B27">
        <v>17071329</v>
      </c>
      <c r="C27">
        <v>8</v>
      </c>
      <c r="D27" t="s">
        <v>23</v>
      </c>
      <c r="E27" t="s">
        <v>39</v>
      </c>
      <c r="F27" t="s">
        <v>40</v>
      </c>
      <c r="G27">
        <v>19850420</v>
      </c>
    </row>
    <row r="28" spans="1:7" x14ac:dyDescent="0.35">
      <c r="A28">
        <v>27</v>
      </c>
      <c r="B28">
        <v>19354966</v>
      </c>
      <c r="C28">
        <v>5</v>
      </c>
      <c r="D28" t="s">
        <v>24</v>
      </c>
      <c r="E28" t="s">
        <v>44</v>
      </c>
      <c r="F28" t="s">
        <v>41</v>
      </c>
      <c r="G28">
        <v>19760831</v>
      </c>
    </row>
    <row r="29" spans="1:7" x14ac:dyDescent="0.35">
      <c r="A29">
        <v>28</v>
      </c>
      <c r="B29">
        <v>13381661</v>
      </c>
      <c r="C29">
        <v>1</v>
      </c>
      <c r="D29" t="s">
        <v>25</v>
      </c>
      <c r="E29" t="s">
        <v>50</v>
      </c>
      <c r="F29" t="s">
        <v>36</v>
      </c>
      <c r="G29">
        <v>19840521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989A-42B2-4C83-BA7B-46481BFD412B}">
  <dimension ref="A1:B8"/>
  <sheetViews>
    <sheetView workbookViewId="0">
      <selection activeCell="B3" sqref="B3"/>
    </sheetView>
  </sheetViews>
  <sheetFormatPr baseColWidth="10" defaultRowHeight="14.5" x14ac:dyDescent="0.35"/>
  <cols>
    <col min="2" max="2" width="21.36328125" customWidth="1"/>
  </cols>
  <sheetData>
    <row r="1" spans="1:2" x14ac:dyDescent="0.35">
      <c r="A1" t="s">
        <v>51</v>
      </c>
      <c r="B1" t="s">
        <v>52</v>
      </c>
    </row>
    <row r="2" spans="1:2" x14ac:dyDescent="0.35">
      <c r="A2">
        <v>1</v>
      </c>
      <c r="B2" t="s">
        <v>53</v>
      </c>
    </row>
    <row r="3" spans="1:2" x14ac:dyDescent="0.35">
      <c r="A3">
        <v>2</v>
      </c>
      <c r="B3" t="s">
        <v>55</v>
      </c>
    </row>
    <row r="4" spans="1:2" x14ac:dyDescent="0.35">
      <c r="A4">
        <v>3</v>
      </c>
      <c r="B4" t="s">
        <v>56</v>
      </c>
    </row>
    <row r="5" spans="1:2" x14ac:dyDescent="0.35">
      <c r="A5">
        <v>4</v>
      </c>
      <c r="B5" t="s">
        <v>54</v>
      </c>
    </row>
    <row r="6" spans="1:2" x14ac:dyDescent="0.35">
      <c r="A6">
        <v>5</v>
      </c>
      <c r="B6" t="s">
        <v>57</v>
      </c>
    </row>
    <row r="7" spans="1:2" x14ac:dyDescent="0.35">
      <c r="A7">
        <v>6</v>
      </c>
      <c r="B7" t="s">
        <v>58</v>
      </c>
    </row>
    <row r="8" spans="1:2" x14ac:dyDescent="0.35">
      <c r="A8">
        <v>7</v>
      </c>
      <c r="B8" t="s">
        <v>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36C7-BEB3-44B1-A12D-C1456665E209}">
  <dimension ref="A1:B9"/>
  <sheetViews>
    <sheetView workbookViewId="0">
      <selection activeCell="B1" sqref="B1"/>
    </sheetView>
  </sheetViews>
  <sheetFormatPr baseColWidth="10" defaultRowHeight="14.5" x14ac:dyDescent="0.35"/>
  <cols>
    <col min="2" max="2" width="16.26953125" bestFit="1" customWidth="1"/>
  </cols>
  <sheetData>
    <row r="1" spans="1:2" x14ac:dyDescent="0.35">
      <c r="A1" t="s">
        <v>60</v>
      </c>
      <c r="B1" t="s">
        <v>61</v>
      </c>
    </row>
    <row r="2" spans="1:2" x14ac:dyDescent="0.35">
      <c r="A2">
        <v>1</v>
      </c>
      <c r="B2" t="s">
        <v>62</v>
      </c>
    </row>
    <row r="3" spans="1:2" x14ac:dyDescent="0.35">
      <c r="A3">
        <v>2</v>
      </c>
      <c r="B3" t="s">
        <v>63</v>
      </c>
    </row>
    <row r="4" spans="1:2" x14ac:dyDescent="0.35">
      <c r="A4">
        <v>3</v>
      </c>
      <c r="B4" t="s">
        <v>64</v>
      </c>
    </row>
    <row r="5" spans="1:2" x14ac:dyDescent="0.35">
      <c r="A5">
        <v>4</v>
      </c>
      <c r="B5" t="s">
        <v>65</v>
      </c>
    </row>
    <row r="6" spans="1:2" x14ac:dyDescent="0.35">
      <c r="A6">
        <v>5</v>
      </c>
      <c r="B6" t="s">
        <v>66</v>
      </c>
    </row>
    <row r="7" spans="1:2" x14ac:dyDescent="0.35">
      <c r="A7">
        <v>6</v>
      </c>
      <c r="B7" t="s">
        <v>67</v>
      </c>
    </row>
    <row r="8" spans="1:2" x14ac:dyDescent="0.35">
      <c r="A8">
        <v>7</v>
      </c>
      <c r="B8" t="s">
        <v>58</v>
      </c>
    </row>
    <row r="9" spans="1:2" x14ac:dyDescent="0.35">
      <c r="A9">
        <v>8</v>
      </c>
      <c r="B9" t="s">
        <v>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4796D-A9DC-42F7-8351-07E49AB7E724}">
  <dimension ref="A1:B13"/>
  <sheetViews>
    <sheetView workbookViewId="0">
      <selection activeCell="B1" sqref="B1"/>
    </sheetView>
  </sheetViews>
  <sheetFormatPr baseColWidth="10" defaultRowHeight="14.5" x14ac:dyDescent="0.35"/>
  <cols>
    <col min="2" max="2" width="16.1796875" bestFit="1" customWidth="1"/>
  </cols>
  <sheetData>
    <row r="1" spans="1:2" x14ac:dyDescent="0.35">
      <c r="A1" t="s">
        <v>69</v>
      </c>
      <c r="B1" t="s">
        <v>70</v>
      </c>
    </row>
    <row r="2" spans="1:2" x14ac:dyDescent="0.35">
      <c r="A2">
        <v>100</v>
      </c>
      <c r="B2" t="s">
        <v>71</v>
      </c>
    </row>
    <row r="3" spans="1:2" x14ac:dyDescent="0.35">
      <c r="A3">
        <v>101</v>
      </c>
      <c r="B3" t="s">
        <v>72</v>
      </c>
    </row>
    <row r="4" spans="1:2" x14ac:dyDescent="0.35">
      <c r="A4">
        <v>102</v>
      </c>
      <c r="B4" t="s">
        <v>73</v>
      </c>
    </row>
    <row r="5" spans="1:2" x14ac:dyDescent="0.35">
      <c r="A5">
        <v>103</v>
      </c>
      <c r="B5" t="s">
        <v>74</v>
      </c>
    </row>
    <row r="6" spans="1:2" x14ac:dyDescent="0.35">
      <c r="A6">
        <v>104</v>
      </c>
      <c r="B6" t="s">
        <v>75</v>
      </c>
    </row>
    <row r="7" spans="1:2" x14ac:dyDescent="0.35">
      <c r="A7">
        <v>105</v>
      </c>
      <c r="B7" t="s">
        <v>76</v>
      </c>
    </row>
    <row r="8" spans="1:2" x14ac:dyDescent="0.35">
      <c r="A8">
        <v>106</v>
      </c>
      <c r="B8" t="s">
        <v>77</v>
      </c>
    </row>
    <row r="9" spans="1:2" x14ac:dyDescent="0.35">
      <c r="A9">
        <v>107</v>
      </c>
      <c r="B9" t="s">
        <v>78</v>
      </c>
    </row>
    <row r="10" spans="1:2" x14ac:dyDescent="0.35">
      <c r="A10">
        <v>111</v>
      </c>
      <c r="B10" t="s">
        <v>65</v>
      </c>
    </row>
    <row r="11" spans="1:2" x14ac:dyDescent="0.35">
      <c r="A11">
        <v>112</v>
      </c>
      <c r="B11" t="s">
        <v>98</v>
      </c>
    </row>
    <row r="12" spans="1:2" x14ac:dyDescent="0.35">
      <c r="A12">
        <v>113</v>
      </c>
      <c r="B12" t="s">
        <v>99</v>
      </c>
    </row>
    <row r="13" spans="1:2" x14ac:dyDescent="0.35">
      <c r="A13">
        <v>115</v>
      </c>
      <c r="B13" t="s">
        <v>101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D620-4DEA-48B6-9719-ACEB525EA1D9}">
  <dimension ref="A1:K21"/>
  <sheetViews>
    <sheetView tabSelected="1" workbookViewId="0">
      <selection activeCell="C6" sqref="C6"/>
    </sheetView>
  </sheetViews>
  <sheetFormatPr baseColWidth="10" defaultRowHeight="14.5" x14ac:dyDescent="0.35"/>
  <cols>
    <col min="1" max="1" width="11.6328125" customWidth="1"/>
    <col min="2" max="2" width="33.36328125" customWidth="1"/>
    <col min="3" max="3" width="15.90625" customWidth="1"/>
    <col min="6" max="6" width="10.90625" style="2"/>
    <col min="10" max="10" width="12.08984375" customWidth="1"/>
    <col min="11" max="11" width="15.90625" customWidth="1"/>
  </cols>
  <sheetData>
    <row r="1" spans="1:11" x14ac:dyDescent="0.35">
      <c r="A1" t="s">
        <v>79</v>
      </c>
      <c r="B1" t="s">
        <v>80</v>
      </c>
      <c r="C1" t="s">
        <v>86</v>
      </c>
      <c r="D1" t="s">
        <v>81</v>
      </c>
      <c r="E1" t="s">
        <v>88</v>
      </c>
      <c r="F1" s="2" t="s">
        <v>82</v>
      </c>
      <c r="G1" t="s">
        <v>69</v>
      </c>
      <c r="H1" t="s">
        <v>83</v>
      </c>
      <c r="I1" t="s">
        <v>89</v>
      </c>
      <c r="J1" t="s">
        <v>84</v>
      </c>
      <c r="K1" t="s">
        <v>85</v>
      </c>
    </row>
    <row r="2" spans="1:11" x14ac:dyDescent="0.35">
      <c r="A2">
        <v>1</v>
      </c>
      <c r="B2" t="s">
        <v>87</v>
      </c>
      <c r="C2" t="s">
        <v>90</v>
      </c>
      <c r="D2">
        <v>250</v>
      </c>
      <c r="E2">
        <v>0.82</v>
      </c>
      <c r="F2" s="2">
        <f>D2*E2</f>
        <v>205</v>
      </c>
      <c r="G2">
        <v>102</v>
      </c>
      <c r="H2" s="1">
        <v>43181</v>
      </c>
      <c r="I2">
        <v>3</v>
      </c>
    </row>
    <row r="3" spans="1:11" x14ac:dyDescent="0.35">
      <c r="A3">
        <v>2</v>
      </c>
      <c r="B3" t="s">
        <v>91</v>
      </c>
      <c r="C3" t="s">
        <v>90</v>
      </c>
      <c r="D3">
        <v>750</v>
      </c>
      <c r="E3">
        <v>0.82</v>
      </c>
      <c r="F3" s="2">
        <f>D3*E3</f>
        <v>615</v>
      </c>
      <c r="G3">
        <v>113</v>
      </c>
      <c r="H3" s="1">
        <v>43212</v>
      </c>
      <c r="I3">
        <v>6</v>
      </c>
    </row>
    <row r="4" spans="1:11" x14ac:dyDescent="0.35">
      <c r="A4">
        <v>3</v>
      </c>
      <c r="B4" t="s">
        <v>92</v>
      </c>
      <c r="C4" t="s">
        <v>13</v>
      </c>
      <c r="D4">
        <v>20000</v>
      </c>
      <c r="E4">
        <v>0.95</v>
      </c>
      <c r="F4" s="2">
        <f t="shared" ref="F4:F10" si="0">D4*E4</f>
        <v>19000</v>
      </c>
      <c r="G4">
        <v>115</v>
      </c>
      <c r="H4" s="1">
        <v>43242</v>
      </c>
      <c r="I4">
        <v>3</v>
      </c>
    </row>
    <row r="5" spans="1:11" x14ac:dyDescent="0.35">
      <c r="A5">
        <v>4</v>
      </c>
      <c r="B5" t="s">
        <v>93</v>
      </c>
      <c r="C5" t="s">
        <v>19</v>
      </c>
      <c r="D5">
        <v>700</v>
      </c>
      <c r="E5">
        <v>0.85</v>
      </c>
      <c r="F5" s="2">
        <f t="shared" si="0"/>
        <v>595</v>
      </c>
      <c r="G5">
        <v>102</v>
      </c>
      <c r="H5" s="1">
        <v>43273</v>
      </c>
      <c r="I5">
        <v>2</v>
      </c>
    </row>
    <row r="6" spans="1:11" x14ac:dyDescent="0.35">
      <c r="A6">
        <v>5</v>
      </c>
      <c r="B6" t="s">
        <v>94</v>
      </c>
      <c r="C6" t="s">
        <v>90</v>
      </c>
      <c r="D6">
        <v>850</v>
      </c>
      <c r="E6">
        <v>0.85</v>
      </c>
      <c r="F6" s="2">
        <f t="shared" si="0"/>
        <v>722.5</v>
      </c>
      <c r="G6">
        <v>113</v>
      </c>
      <c r="H6" s="1">
        <v>43303</v>
      </c>
      <c r="I6">
        <v>6</v>
      </c>
    </row>
    <row r="7" spans="1:11" x14ac:dyDescent="0.35">
      <c r="A7">
        <v>6</v>
      </c>
      <c r="B7" t="s">
        <v>95</v>
      </c>
      <c r="C7" t="s">
        <v>90</v>
      </c>
      <c r="D7">
        <v>950</v>
      </c>
      <c r="E7">
        <v>0.85</v>
      </c>
      <c r="F7" s="2">
        <f t="shared" si="0"/>
        <v>807.5</v>
      </c>
      <c r="G7">
        <v>112</v>
      </c>
      <c r="H7" s="1">
        <v>43334</v>
      </c>
      <c r="I7">
        <v>6</v>
      </c>
    </row>
    <row r="8" spans="1:11" x14ac:dyDescent="0.35">
      <c r="A8">
        <v>7</v>
      </c>
      <c r="B8" t="s">
        <v>96</v>
      </c>
      <c r="C8" t="s">
        <v>19</v>
      </c>
      <c r="D8">
        <v>250</v>
      </c>
      <c r="E8">
        <v>0.85</v>
      </c>
      <c r="F8" s="2">
        <f t="shared" si="0"/>
        <v>212.5</v>
      </c>
      <c r="G8">
        <v>112</v>
      </c>
      <c r="H8" s="1">
        <v>43365</v>
      </c>
      <c r="I8">
        <v>6</v>
      </c>
    </row>
    <row r="9" spans="1:11" x14ac:dyDescent="0.35">
      <c r="A9">
        <v>8</v>
      </c>
      <c r="B9" t="s">
        <v>97</v>
      </c>
      <c r="C9" t="s">
        <v>13</v>
      </c>
      <c r="D9">
        <v>750</v>
      </c>
      <c r="E9">
        <v>0.85</v>
      </c>
      <c r="F9" s="2">
        <f t="shared" si="0"/>
        <v>637.5</v>
      </c>
      <c r="G9">
        <v>103</v>
      </c>
      <c r="H9" s="1">
        <v>43395</v>
      </c>
      <c r="I9">
        <v>7</v>
      </c>
    </row>
    <row r="10" spans="1:11" x14ac:dyDescent="0.35">
      <c r="A10">
        <v>9</v>
      </c>
      <c r="B10" t="s">
        <v>100</v>
      </c>
      <c r="C10" t="s">
        <v>90</v>
      </c>
      <c r="D10">
        <v>2500</v>
      </c>
      <c r="E10">
        <v>0.85</v>
      </c>
      <c r="F10" s="2">
        <f t="shared" si="0"/>
        <v>2125</v>
      </c>
      <c r="G10">
        <v>112</v>
      </c>
      <c r="H10" s="1">
        <v>43511</v>
      </c>
      <c r="I10">
        <v>2</v>
      </c>
    </row>
    <row r="11" spans="1:11" x14ac:dyDescent="0.35">
      <c r="A11">
        <v>10</v>
      </c>
      <c r="B11" t="s">
        <v>102</v>
      </c>
      <c r="C11" t="s">
        <v>13</v>
      </c>
      <c r="D11">
        <v>600</v>
      </c>
      <c r="E11">
        <v>0.85</v>
      </c>
      <c r="F11" s="2">
        <f t="shared" ref="F11:F21" si="1">D11*E11</f>
        <v>510</v>
      </c>
      <c r="G11">
        <v>102</v>
      </c>
      <c r="H11" s="1">
        <v>43542</v>
      </c>
      <c r="I11">
        <v>2</v>
      </c>
    </row>
    <row r="12" spans="1:11" x14ac:dyDescent="0.35">
      <c r="A12">
        <v>11</v>
      </c>
      <c r="B12" t="s">
        <v>103</v>
      </c>
      <c r="C12" t="s">
        <v>24</v>
      </c>
      <c r="D12">
        <v>400</v>
      </c>
      <c r="E12">
        <v>0.85</v>
      </c>
      <c r="F12" s="2">
        <f t="shared" si="1"/>
        <v>340</v>
      </c>
      <c r="G12">
        <v>107</v>
      </c>
      <c r="H12" s="1">
        <v>43575</v>
      </c>
      <c r="I12">
        <v>3</v>
      </c>
    </row>
    <row r="13" spans="1:11" x14ac:dyDescent="0.35">
      <c r="A13">
        <v>12</v>
      </c>
      <c r="B13" t="s">
        <v>104</v>
      </c>
      <c r="C13" t="s">
        <v>19</v>
      </c>
      <c r="D13">
        <v>400</v>
      </c>
      <c r="E13">
        <v>0.85</v>
      </c>
      <c r="F13" s="2">
        <f t="shared" si="1"/>
        <v>340</v>
      </c>
      <c r="G13">
        <v>107</v>
      </c>
      <c r="H13" s="1">
        <v>43558</v>
      </c>
      <c r="I13">
        <v>5</v>
      </c>
    </row>
    <row r="14" spans="1:11" x14ac:dyDescent="0.35">
      <c r="A14">
        <v>13</v>
      </c>
      <c r="B14" t="s">
        <v>106</v>
      </c>
      <c r="C14" t="s">
        <v>13</v>
      </c>
      <c r="D14">
        <v>550</v>
      </c>
      <c r="E14">
        <v>0.82</v>
      </c>
      <c r="F14" s="2">
        <f t="shared" si="1"/>
        <v>451</v>
      </c>
      <c r="G14">
        <v>107</v>
      </c>
      <c r="H14" s="1">
        <v>43592</v>
      </c>
      <c r="I14">
        <v>5</v>
      </c>
    </row>
    <row r="15" spans="1:11" x14ac:dyDescent="0.35">
      <c r="A15">
        <v>14</v>
      </c>
      <c r="B15" t="s">
        <v>105</v>
      </c>
      <c r="C15" t="s">
        <v>13</v>
      </c>
      <c r="D15">
        <v>550</v>
      </c>
      <c r="E15">
        <v>0.82</v>
      </c>
      <c r="F15" s="2">
        <f t="shared" si="1"/>
        <v>451</v>
      </c>
      <c r="G15">
        <v>107</v>
      </c>
      <c r="H15" s="1">
        <v>43612</v>
      </c>
      <c r="I15">
        <v>5</v>
      </c>
    </row>
    <row r="16" spans="1:11" x14ac:dyDescent="0.35">
      <c r="A16">
        <v>15</v>
      </c>
      <c r="B16" t="s">
        <v>107</v>
      </c>
      <c r="C16" t="s">
        <v>90</v>
      </c>
      <c r="D16">
        <f>3*189*3</f>
        <v>1701</v>
      </c>
      <c r="E16">
        <v>0.85</v>
      </c>
      <c r="F16" s="2">
        <f t="shared" si="1"/>
        <v>1445.85</v>
      </c>
      <c r="G16">
        <v>111</v>
      </c>
      <c r="H16" s="1">
        <v>43638</v>
      </c>
      <c r="I16">
        <v>5</v>
      </c>
    </row>
    <row r="17" spans="1:9" x14ac:dyDescent="0.35">
      <c r="A17">
        <v>16</v>
      </c>
      <c r="B17" t="s">
        <v>109</v>
      </c>
      <c r="C17" t="s">
        <v>90</v>
      </c>
      <c r="D17">
        <f>2*3*189</f>
        <v>1134</v>
      </c>
      <c r="E17">
        <v>0.85</v>
      </c>
      <c r="F17" s="2">
        <f t="shared" si="1"/>
        <v>963.9</v>
      </c>
      <c r="G17">
        <v>111</v>
      </c>
      <c r="H17" s="1">
        <v>43664</v>
      </c>
      <c r="I17">
        <v>3</v>
      </c>
    </row>
    <row r="18" spans="1:9" x14ac:dyDescent="0.35">
      <c r="A18">
        <v>17</v>
      </c>
      <c r="B18" t="s">
        <v>108</v>
      </c>
      <c r="C18" t="s">
        <v>90</v>
      </c>
      <c r="D18">
        <f>189*6*3</f>
        <v>3402</v>
      </c>
      <c r="E18">
        <v>0.85</v>
      </c>
      <c r="F18" s="2">
        <f t="shared" si="1"/>
        <v>2891.7</v>
      </c>
      <c r="G18">
        <v>111</v>
      </c>
      <c r="H18" s="1">
        <v>43692</v>
      </c>
      <c r="I18">
        <v>3</v>
      </c>
    </row>
    <row r="19" spans="1:9" x14ac:dyDescent="0.35">
      <c r="A19">
        <v>18</v>
      </c>
      <c r="B19" t="s">
        <v>110</v>
      </c>
      <c r="C19" t="s">
        <v>13</v>
      </c>
      <c r="D19">
        <v>600</v>
      </c>
      <c r="E19">
        <v>0.85</v>
      </c>
      <c r="F19" s="2">
        <f t="shared" si="1"/>
        <v>510</v>
      </c>
      <c r="G19">
        <v>111</v>
      </c>
      <c r="H19" s="1">
        <v>43711</v>
      </c>
      <c r="I19">
        <v>4</v>
      </c>
    </row>
    <row r="20" spans="1:9" x14ac:dyDescent="0.35">
      <c r="A20">
        <v>19</v>
      </c>
      <c r="B20" t="s">
        <v>111</v>
      </c>
      <c r="C20" t="s">
        <v>19</v>
      </c>
      <c r="D20">
        <v>850</v>
      </c>
      <c r="E20">
        <v>0.85</v>
      </c>
      <c r="F20" s="2">
        <f t="shared" si="1"/>
        <v>722.5</v>
      </c>
      <c r="G20">
        <v>102</v>
      </c>
      <c r="H20" s="1">
        <v>43711</v>
      </c>
      <c r="I20">
        <v>4</v>
      </c>
    </row>
    <row r="21" spans="1:9" x14ac:dyDescent="0.35">
      <c r="A21">
        <v>20</v>
      </c>
      <c r="B21" t="s">
        <v>112</v>
      </c>
      <c r="C21" t="s">
        <v>13</v>
      </c>
      <c r="D21">
        <v>600</v>
      </c>
      <c r="E21">
        <v>0.85</v>
      </c>
      <c r="F21" s="2">
        <f t="shared" si="1"/>
        <v>510</v>
      </c>
      <c r="G21">
        <v>102</v>
      </c>
      <c r="H21" s="1">
        <v>43711</v>
      </c>
      <c r="I21">
        <v>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D09F477-32C2-4C63-B381-769ABE6354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Personas</vt:lpstr>
      <vt:lpstr>Estado</vt:lpstr>
      <vt:lpstr>Etapa</vt:lpstr>
      <vt:lpstr>Area</vt:lpstr>
      <vt:lpstr>Proyectos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2019-10-17T17:53:30Z</dcterms:created>
  <dcterms:modified xsi:type="dcterms:W3CDTF">2019-10-17T23:51:59Z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fd57518e-af5b-4dac-a645-ab6e6489d873</vt:lpwstr>
  </property>
</Properties>
</file>