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"/>
    </mc:Choice>
  </mc:AlternateContent>
  <xr:revisionPtr revIDLastSave="0" documentId="13_ncr:1_{DC66E034-AD72-47F6-BA69-8AD5BDD4F4A5}" xr6:coauthVersionLast="47" xr6:coauthVersionMax="47" xr10:uidLastSave="{00000000-0000-0000-0000-000000000000}"/>
  <bookViews>
    <workbookView xWindow="-110" yWindow="-110" windowWidth="19420" windowHeight="10420" activeTab="1" xr2:uid="{5804237F-C55B-4333-8A9E-5C5B10139456}"/>
  </bookViews>
  <sheets>
    <sheet name="Test" sheetId="6" r:id="rId1"/>
    <sheet name="Result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2" i="6"/>
  <c r="B16" i="8"/>
  <c r="C16" i="8"/>
  <c r="D16" i="8"/>
  <c r="E16" i="8"/>
  <c r="F16" i="8"/>
  <c r="G16" i="8"/>
  <c r="B17" i="8"/>
  <c r="C17" i="8"/>
  <c r="D17" i="8"/>
  <c r="E17" i="8"/>
  <c r="F17" i="8"/>
  <c r="G17" i="8"/>
  <c r="B18" i="8"/>
  <c r="C18" i="8"/>
  <c r="D18" i="8"/>
  <c r="E18" i="8"/>
  <c r="F18" i="8"/>
  <c r="G18" i="8"/>
  <c r="B19" i="8"/>
  <c r="C19" i="8"/>
  <c r="D19" i="8"/>
  <c r="E19" i="8"/>
  <c r="F19" i="8"/>
  <c r="G19" i="8"/>
  <c r="B20" i="8"/>
  <c r="C20" i="8"/>
  <c r="D20" i="8"/>
  <c r="E20" i="8"/>
  <c r="F20" i="8"/>
  <c r="G20" i="8"/>
  <c r="C15" i="8"/>
  <c r="D15" i="8"/>
  <c r="E15" i="8"/>
  <c r="F15" i="8"/>
  <c r="G15" i="8"/>
  <c r="B15" i="8"/>
  <c r="A3" i="6"/>
  <c r="B3" i="6"/>
  <c r="C3" i="6"/>
  <c r="D3" i="6"/>
  <c r="E3" i="6"/>
  <c r="F3" i="6"/>
  <c r="A4" i="6"/>
  <c r="B4" i="6"/>
  <c r="C4" i="6"/>
  <c r="D4" i="6"/>
  <c r="E4" i="6"/>
  <c r="F4" i="6"/>
  <c r="A5" i="6"/>
  <c r="B5" i="6"/>
  <c r="C5" i="6"/>
  <c r="D5" i="6"/>
  <c r="E5" i="6"/>
  <c r="F5" i="6"/>
  <c r="A6" i="6"/>
  <c r="B6" i="6"/>
  <c r="C6" i="6"/>
  <c r="D6" i="6"/>
  <c r="E6" i="6"/>
  <c r="F6" i="6"/>
  <c r="A7" i="6"/>
  <c r="B7" i="6"/>
  <c r="C7" i="6"/>
  <c r="D7" i="6"/>
  <c r="E7" i="6"/>
  <c r="F7" i="6"/>
  <c r="A8" i="6"/>
  <c r="B8" i="6"/>
  <c r="C8" i="6"/>
  <c r="D8" i="6"/>
  <c r="E8" i="6"/>
  <c r="F8" i="6"/>
  <c r="A9" i="6"/>
  <c r="B9" i="6"/>
  <c r="C9" i="6"/>
  <c r="D9" i="6"/>
  <c r="E9" i="6"/>
  <c r="F9" i="6"/>
  <c r="A10" i="6"/>
  <c r="B10" i="6"/>
  <c r="C10" i="6"/>
  <c r="D10" i="6"/>
  <c r="E10" i="6"/>
  <c r="F10" i="6"/>
  <c r="A11" i="6"/>
  <c r="B11" i="6"/>
  <c r="C11" i="6"/>
  <c r="D11" i="6"/>
  <c r="E11" i="6"/>
  <c r="F11" i="6"/>
  <c r="A12" i="6"/>
  <c r="B12" i="6"/>
  <c r="C12" i="6"/>
  <c r="D12" i="6"/>
  <c r="E12" i="6"/>
  <c r="F12" i="6"/>
  <c r="A13" i="6"/>
  <c r="B13" i="6"/>
  <c r="C13" i="6"/>
  <c r="D13" i="6"/>
  <c r="E13" i="6"/>
  <c r="F13" i="6"/>
  <c r="A14" i="6"/>
  <c r="B14" i="6"/>
  <c r="C14" i="6"/>
  <c r="D14" i="6"/>
  <c r="E14" i="6"/>
  <c r="F14" i="6"/>
  <c r="A15" i="6"/>
  <c r="B15" i="6"/>
  <c r="C15" i="6"/>
  <c r="D15" i="6"/>
  <c r="E15" i="6"/>
  <c r="F15" i="6"/>
  <c r="A16" i="6"/>
  <c r="B16" i="6"/>
  <c r="C16" i="6"/>
  <c r="D16" i="6"/>
  <c r="E16" i="6"/>
  <c r="F16" i="6"/>
  <c r="A17" i="6"/>
  <c r="B17" i="6"/>
  <c r="C17" i="6"/>
  <c r="D17" i="6"/>
  <c r="E17" i="6"/>
  <c r="F17" i="6"/>
  <c r="A18" i="6"/>
  <c r="B18" i="6"/>
  <c r="C18" i="6"/>
  <c r="D18" i="6"/>
  <c r="E18" i="6"/>
  <c r="F18" i="6"/>
  <c r="A19" i="6"/>
  <c r="B19" i="6"/>
  <c r="C19" i="6"/>
  <c r="D19" i="6"/>
  <c r="E19" i="6"/>
  <c r="F19" i="6"/>
  <c r="A20" i="6"/>
  <c r="B20" i="6"/>
  <c r="C20" i="6"/>
  <c r="D20" i="6"/>
  <c r="E20" i="6"/>
  <c r="F20" i="6"/>
  <c r="A21" i="6"/>
  <c r="B21" i="6"/>
  <c r="C21" i="6"/>
  <c r="D21" i="6"/>
  <c r="E21" i="6"/>
  <c r="F21" i="6"/>
  <c r="A22" i="6"/>
  <c r="B22" i="6"/>
  <c r="C22" i="6"/>
  <c r="D22" i="6"/>
  <c r="E22" i="6"/>
  <c r="F22" i="6"/>
  <c r="A23" i="6"/>
  <c r="B23" i="6"/>
  <c r="C23" i="6"/>
  <c r="D23" i="6"/>
  <c r="E23" i="6"/>
  <c r="F23" i="6"/>
  <c r="A24" i="6"/>
  <c r="B24" i="6"/>
  <c r="C24" i="6"/>
  <c r="D24" i="6"/>
  <c r="E24" i="6"/>
  <c r="F24" i="6"/>
  <c r="A25" i="6"/>
  <c r="B25" i="6"/>
  <c r="C25" i="6"/>
  <c r="D25" i="6"/>
  <c r="E25" i="6"/>
  <c r="F25" i="6"/>
  <c r="A26" i="6"/>
  <c r="B26" i="6"/>
  <c r="C26" i="6"/>
  <c r="D26" i="6"/>
  <c r="E26" i="6"/>
  <c r="F26" i="6"/>
  <c r="A27" i="6"/>
  <c r="B27" i="6"/>
  <c r="C27" i="6"/>
  <c r="D27" i="6"/>
  <c r="E27" i="6"/>
  <c r="F27" i="6"/>
  <c r="A28" i="6"/>
  <c r="B28" i="6"/>
  <c r="C28" i="6"/>
  <c r="D28" i="6"/>
  <c r="E28" i="6"/>
  <c r="F28" i="6"/>
  <c r="A29" i="6"/>
  <c r="B29" i="6"/>
  <c r="C29" i="6"/>
  <c r="D29" i="6"/>
  <c r="E29" i="6"/>
  <c r="F29" i="6"/>
  <c r="A30" i="6"/>
  <c r="B30" i="6"/>
  <c r="C30" i="6"/>
  <c r="D30" i="6"/>
  <c r="E30" i="6"/>
  <c r="F30" i="6"/>
  <c r="A31" i="6"/>
  <c r="B31" i="6"/>
  <c r="C31" i="6"/>
  <c r="D31" i="6"/>
  <c r="E31" i="6"/>
  <c r="F31" i="6"/>
  <c r="A32" i="6"/>
  <c r="B32" i="6"/>
  <c r="C32" i="6"/>
  <c r="D32" i="6"/>
  <c r="E32" i="6"/>
  <c r="F32" i="6"/>
  <c r="A33" i="6"/>
  <c r="B33" i="6"/>
  <c r="C33" i="6"/>
  <c r="D33" i="6"/>
  <c r="E33" i="6"/>
  <c r="F33" i="6"/>
  <c r="A34" i="6"/>
  <c r="B34" i="6"/>
  <c r="C34" i="6"/>
  <c r="D34" i="6"/>
  <c r="E34" i="6"/>
  <c r="F34" i="6"/>
  <c r="A35" i="6"/>
  <c r="B35" i="6"/>
  <c r="C35" i="6"/>
  <c r="D35" i="6"/>
  <c r="E35" i="6"/>
  <c r="F35" i="6"/>
  <c r="A36" i="6"/>
  <c r="B36" i="6"/>
  <c r="C36" i="6"/>
  <c r="D36" i="6"/>
  <c r="E36" i="6"/>
  <c r="F36" i="6"/>
  <c r="A37" i="6"/>
  <c r="B37" i="6"/>
  <c r="C37" i="6"/>
  <c r="D37" i="6"/>
  <c r="E37" i="6"/>
  <c r="F37" i="6"/>
  <c r="A38" i="6"/>
  <c r="B38" i="6"/>
  <c r="C38" i="6"/>
  <c r="D38" i="6"/>
  <c r="E38" i="6"/>
  <c r="F38" i="6"/>
  <c r="A39" i="6"/>
  <c r="B39" i="6"/>
  <c r="C39" i="6"/>
  <c r="D39" i="6"/>
  <c r="E39" i="6"/>
  <c r="F39" i="6"/>
  <c r="A40" i="6"/>
  <c r="B40" i="6"/>
  <c r="C40" i="6"/>
  <c r="D40" i="6"/>
  <c r="E40" i="6"/>
  <c r="F40" i="6"/>
  <c r="A41" i="6"/>
  <c r="B41" i="6"/>
  <c r="C41" i="6"/>
  <c r="D41" i="6"/>
  <c r="E41" i="6"/>
  <c r="F41" i="6"/>
  <c r="A42" i="6"/>
  <c r="B42" i="6"/>
  <c r="C42" i="6"/>
  <c r="D42" i="6"/>
  <c r="E42" i="6"/>
  <c r="F42" i="6"/>
  <c r="A43" i="6"/>
  <c r="B43" i="6"/>
  <c r="C43" i="6"/>
  <c r="D43" i="6"/>
  <c r="E43" i="6"/>
  <c r="F43" i="6"/>
  <c r="A44" i="6"/>
  <c r="B44" i="6"/>
  <c r="C44" i="6"/>
  <c r="D44" i="6"/>
  <c r="E44" i="6"/>
  <c r="F44" i="6"/>
  <c r="A45" i="6"/>
  <c r="B45" i="6"/>
  <c r="C45" i="6"/>
  <c r="D45" i="6"/>
  <c r="E45" i="6"/>
  <c r="F45" i="6"/>
  <c r="A46" i="6"/>
  <c r="B46" i="6"/>
  <c r="C46" i="6"/>
  <c r="D46" i="6"/>
  <c r="E46" i="6"/>
  <c r="F46" i="6"/>
  <c r="A47" i="6"/>
  <c r="B47" i="6"/>
  <c r="C47" i="6"/>
  <c r="D47" i="6"/>
  <c r="E47" i="6"/>
  <c r="F47" i="6"/>
  <c r="A48" i="6"/>
  <c r="B48" i="6"/>
  <c r="C48" i="6"/>
  <c r="D48" i="6"/>
  <c r="E48" i="6"/>
  <c r="F48" i="6"/>
  <c r="A49" i="6"/>
  <c r="B49" i="6"/>
  <c r="C49" i="6"/>
  <c r="D49" i="6"/>
  <c r="E49" i="6"/>
  <c r="F49" i="6"/>
  <c r="A50" i="6"/>
  <c r="B50" i="6"/>
  <c r="C50" i="6"/>
  <c r="D50" i="6"/>
  <c r="E50" i="6"/>
  <c r="F50" i="6"/>
  <c r="A51" i="6"/>
  <c r="B51" i="6"/>
  <c r="C51" i="6"/>
  <c r="D51" i="6"/>
  <c r="E51" i="6"/>
  <c r="F51" i="6"/>
  <c r="A52" i="6"/>
  <c r="B52" i="6"/>
  <c r="C52" i="6"/>
  <c r="D52" i="6"/>
  <c r="E52" i="6"/>
  <c r="F52" i="6"/>
  <c r="A53" i="6"/>
  <c r="B53" i="6"/>
  <c r="C53" i="6"/>
  <c r="D53" i="6"/>
  <c r="E53" i="6"/>
  <c r="F53" i="6"/>
  <c r="A54" i="6"/>
  <c r="B54" i="6"/>
  <c r="C54" i="6"/>
  <c r="D54" i="6"/>
  <c r="E54" i="6"/>
  <c r="F54" i="6"/>
  <c r="A55" i="6"/>
  <c r="B55" i="6"/>
  <c r="C55" i="6"/>
  <c r="D55" i="6"/>
  <c r="E55" i="6"/>
  <c r="F55" i="6"/>
  <c r="A56" i="6"/>
  <c r="B56" i="6"/>
  <c r="C56" i="6"/>
  <c r="D56" i="6"/>
  <c r="E56" i="6"/>
  <c r="F56" i="6"/>
  <c r="A57" i="6"/>
  <c r="B57" i="6"/>
  <c r="C57" i="6"/>
  <c r="D57" i="6"/>
  <c r="E57" i="6"/>
  <c r="F57" i="6"/>
  <c r="A58" i="6"/>
  <c r="B58" i="6"/>
  <c r="C58" i="6"/>
  <c r="D58" i="6"/>
  <c r="E58" i="6"/>
  <c r="F58" i="6"/>
  <c r="A59" i="6"/>
  <c r="B59" i="6"/>
  <c r="C59" i="6"/>
  <c r="D59" i="6"/>
  <c r="E59" i="6"/>
  <c r="F59" i="6"/>
  <c r="A60" i="6"/>
  <c r="B60" i="6"/>
  <c r="C60" i="6"/>
  <c r="D60" i="6"/>
  <c r="E60" i="6"/>
  <c r="F60" i="6"/>
  <c r="A61" i="6"/>
  <c r="B61" i="6"/>
  <c r="C61" i="6"/>
  <c r="D61" i="6"/>
  <c r="E61" i="6"/>
  <c r="F61" i="6"/>
  <c r="A62" i="6"/>
  <c r="B62" i="6"/>
  <c r="C62" i="6"/>
  <c r="D62" i="6"/>
  <c r="E62" i="6"/>
  <c r="F62" i="6"/>
  <c r="A63" i="6"/>
  <c r="B63" i="6"/>
  <c r="C63" i="6"/>
  <c r="D63" i="6"/>
  <c r="E63" i="6"/>
  <c r="F63" i="6"/>
  <c r="A64" i="6"/>
  <c r="B64" i="6"/>
  <c r="C64" i="6"/>
  <c r="D64" i="6"/>
  <c r="E64" i="6"/>
  <c r="F64" i="6"/>
  <c r="A65" i="6"/>
  <c r="B65" i="6"/>
  <c r="C65" i="6"/>
  <c r="D65" i="6"/>
  <c r="E65" i="6"/>
  <c r="F65" i="6"/>
  <c r="A66" i="6"/>
  <c r="B66" i="6"/>
  <c r="C66" i="6"/>
  <c r="D66" i="6"/>
  <c r="E66" i="6"/>
  <c r="F66" i="6"/>
  <c r="A67" i="6"/>
  <c r="B67" i="6"/>
  <c r="C67" i="6"/>
  <c r="D67" i="6"/>
  <c r="E67" i="6"/>
  <c r="F67" i="6"/>
  <c r="A68" i="6"/>
  <c r="B68" i="6"/>
  <c r="C68" i="6"/>
  <c r="D68" i="6"/>
  <c r="E68" i="6"/>
  <c r="F68" i="6"/>
  <c r="A69" i="6"/>
  <c r="B69" i="6"/>
  <c r="C69" i="6"/>
  <c r="D69" i="6"/>
  <c r="E69" i="6"/>
  <c r="F69" i="6"/>
  <c r="A70" i="6"/>
  <c r="B70" i="6"/>
  <c r="C70" i="6"/>
  <c r="D70" i="6"/>
  <c r="E70" i="6"/>
  <c r="F70" i="6"/>
  <c r="A71" i="6"/>
  <c r="B71" i="6"/>
  <c r="C71" i="6"/>
  <c r="D71" i="6"/>
  <c r="E71" i="6"/>
  <c r="F71" i="6"/>
  <c r="A72" i="6"/>
  <c r="B72" i="6"/>
  <c r="C72" i="6"/>
  <c r="D72" i="6"/>
  <c r="E72" i="6"/>
  <c r="F72" i="6"/>
  <c r="A73" i="6"/>
  <c r="B73" i="6"/>
  <c r="C73" i="6"/>
  <c r="D73" i="6"/>
  <c r="E73" i="6"/>
  <c r="F73" i="6"/>
  <c r="A74" i="6"/>
  <c r="B74" i="6"/>
  <c r="C74" i="6"/>
  <c r="D74" i="6"/>
  <c r="E74" i="6"/>
  <c r="F74" i="6"/>
  <c r="A75" i="6"/>
  <c r="B75" i="6"/>
  <c r="C75" i="6"/>
  <c r="D75" i="6"/>
  <c r="E75" i="6"/>
  <c r="F75" i="6"/>
  <c r="A76" i="6"/>
  <c r="B76" i="6"/>
  <c r="C76" i="6"/>
  <c r="D76" i="6"/>
  <c r="E76" i="6"/>
  <c r="F76" i="6"/>
  <c r="A77" i="6"/>
  <c r="B77" i="6"/>
  <c r="C77" i="6"/>
  <c r="D77" i="6"/>
  <c r="E77" i="6"/>
  <c r="F77" i="6"/>
  <c r="A78" i="6"/>
  <c r="B78" i="6"/>
  <c r="C78" i="6"/>
  <c r="D78" i="6"/>
  <c r="E78" i="6"/>
  <c r="F78" i="6"/>
  <c r="A79" i="6"/>
  <c r="B79" i="6"/>
  <c r="C79" i="6"/>
  <c r="D79" i="6"/>
  <c r="E79" i="6"/>
  <c r="F79" i="6"/>
  <c r="A80" i="6"/>
  <c r="B80" i="6"/>
  <c r="C80" i="6"/>
  <c r="D80" i="6"/>
  <c r="E80" i="6"/>
  <c r="F80" i="6"/>
  <c r="A81" i="6"/>
  <c r="B81" i="6"/>
  <c r="C81" i="6"/>
  <c r="D81" i="6"/>
  <c r="E81" i="6"/>
  <c r="F81" i="6"/>
  <c r="A82" i="6"/>
  <c r="B82" i="6"/>
  <c r="C82" i="6"/>
  <c r="D82" i="6"/>
  <c r="E82" i="6"/>
  <c r="F82" i="6"/>
  <c r="A83" i="6"/>
  <c r="B83" i="6"/>
  <c r="C83" i="6"/>
  <c r="D83" i="6"/>
  <c r="E83" i="6"/>
  <c r="F83" i="6"/>
  <c r="A84" i="6"/>
  <c r="B84" i="6"/>
  <c r="C84" i="6"/>
  <c r="D84" i="6"/>
  <c r="E84" i="6"/>
  <c r="F84" i="6"/>
  <c r="A85" i="6"/>
  <c r="B85" i="6"/>
  <c r="C85" i="6"/>
  <c r="D85" i="6"/>
  <c r="E85" i="6"/>
  <c r="F85" i="6"/>
  <c r="A86" i="6"/>
  <c r="B86" i="6"/>
  <c r="C86" i="6"/>
  <c r="D86" i="6"/>
  <c r="E86" i="6"/>
  <c r="F86" i="6"/>
  <c r="A87" i="6"/>
  <c r="B87" i="6"/>
  <c r="C87" i="6"/>
  <c r="D87" i="6"/>
  <c r="E87" i="6"/>
  <c r="F87" i="6"/>
  <c r="A88" i="6"/>
  <c r="B88" i="6"/>
  <c r="C88" i="6"/>
  <c r="D88" i="6"/>
  <c r="E88" i="6"/>
  <c r="F88" i="6"/>
  <c r="A89" i="6"/>
  <c r="B89" i="6"/>
  <c r="C89" i="6"/>
  <c r="D89" i="6"/>
  <c r="E89" i="6"/>
  <c r="F89" i="6"/>
  <c r="A90" i="6"/>
  <c r="B90" i="6"/>
  <c r="C90" i="6"/>
  <c r="D90" i="6"/>
  <c r="E90" i="6"/>
  <c r="F90" i="6"/>
  <c r="A91" i="6"/>
  <c r="B91" i="6"/>
  <c r="C91" i="6"/>
  <c r="D91" i="6"/>
  <c r="E91" i="6"/>
  <c r="F91" i="6"/>
  <c r="A92" i="6"/>
  <c r="B92" i="6"/>
  <c r="C92" i="6"/>
  <c r="D92" i="6"/>
  <c r="E92" i="6"/>
  <c r="F92" i="6"/>
  <c r="A93" i="6"/>
  <c r="B93" i="6"/>
  <c r="C93" i="6"/>
  <c r="D93" i="6"/>
  <c r="E93" i="6"/>
  <c r="F93" i="6"/>
  <c r="A94" i="6"/>
  <c r="B94" i="6"/>
  <c r="C94" i="6"/>
  <c r="D94" i="6"/>
  <c r="E94" i="6"/>
  <c r="F94" i="6"/>
  <c r="A95" i="6"/>
  <c r="B95" i="6"/>
  <c r="C95" i="6"/>
  <c r="D95" i="6"/>
  <c r="E95" i="6"/>
  <c r="F95" i="6"/>
  <c r="A96" i="6"/>
  <c r="B96" i="6"/>
  <c r="C96" i="6"/>
  <c r="D96" i="6"/>
  <c r="E96" i="6"/>
  <c r="F96" i="6"/>
  <c r="A97" i="6"/>
  <c r="B97" i="6"/>
  <c r="C97" i="6"/>
  <c r="D97" i="6"/>
  <c r="E97" i="6"/>
  <c r="F97" i="6"/>
  <c r="A98" i="6"/>
  <c r="B98" i="6"/>
  <c r="C98" i="6"/>
  <c r="D98" i="6"/>
  <c r="E98" i="6"/>
  <c r="F98" i="6"/>
  <c r="A99" i="6"/>
  <c r="B99" i="6"/>
  <c r="C99" i="6"/>
  <c r="D99" i="6"/>
  <c r="E99" i="6"/>
  <c r="F99" i="6"/>
  <c r="A100" i="6"/>
  <c r="B100" i="6"/>
  <c r="C100" i="6"/>
  <c r="D100" i="6"/>
  <c r="E100" i="6"/>
  <c r="F100" i="6"/>
  <c r="A101" i="6"/>
  <c r="B101" i="6"/>
  <c r="C101" i="6"/>
  <c r="D101" i="6"/>
  <c r="E101" i="6"/>
  <c r="F101" i="6"/>
  <c r="A102" i="6"/>
  <c r="B102" i="6"/>
  <c r="C102" i="6"/>
  <c r="D102" i="6"/>
  <c r="E102" i="6"/>
  <c r="F102" i="6"/>
  <c r="A103" i="6"/>
  <c r="B103" i="6"/>
  <c r="C103" i="6"/>
  <c r="D103" i="6"/>
  <c r="E103" i="6"/>
  <c r="F103" i="6"/>
  <c r="A104" i="6"/>
  <c r="B104" i="6"/>
  <c r="C104" i="6"/>
  <c r="D104" i="6"/>
  <c r="E104" i="6"/>
  <c r="F104" i="6"/>
  <c r="A105" i="6"/>
  <c r="B105" i="6"/>
  <c r="C105" i="6"/>
  <c r="D105" i="6"/>
  <c r="E105" i="6"/>
  <c r="F105" i="6"/>
  <c r="A106" i="6"/>
  <c r="B106" i="6"/>
  <c r="C106" i="6"/>
  <c r="D106" i="6"/>
  <c r="E106" i="6"/>
  <c r="F106" i="6"/>
  <c r="A107" i="6"/>
  <c r="B107" i="6"/>
  <c r="C107" i="6"/>
  <c r="D107" i="6"/>
  <c r="E107" i="6"/>
  <c r="F107" i="6"/>
  <c r="A108" i="6"/>
  <c r="B108" i="6"/>
  <c r="C108" i="6"/>
  <c r="D108" i="6"/>
  <c r="E108" i="6"/>
  <c r="F108" i="6"/>
  <c r="A109" i="6"/>
  <c r="B109" i="6"/>
  <c r="C109" i="6"/>
  <c r="D109" i="6"/>
  <c r="E109" i="6"/>
  <c r="F109" i="6"/>
  <c r="A110" i="6"/>
  <c r="B110" i="6"/>
  <c r="C110" i="6"/>
  <c r="D110" i="6"/>
  <c r="E110" i="6"/>
  <c r="F110" i="6"/>
  <c r="A111" i="6"/>
  <c r="B111" i="6"/>
  <c r="C111" i="6"/>
  <c r="D111" i="6"/>
  <c r="E111" i="6"/>
  <c r="F111" i="6"/>
  <c r="A112" i="6"/>
  <c r="B112" i="6"/>
  <c r="C112" i="6"/>
  <c r="D112" i="6"/>
  <c r="E112" i="6"/>
  <c r="F112" i="6"/>
  <c r="A113" i="6"/>
  <c r="B113" i="6"/>
  <c r="C113" i="6"/>
  <c r="D113" i="6"/>
  <c r="E113" i="6"/>
  <c r="F113" i="6"/>
  <c r="A114" i="6"/>
  <c r="B114" i="6"/>
  <c r="C114" i="6"/>
  <c r="D114" i="6"/>
  <c r="E114" i="6"/>
  <c r="F114" i="6"/>
  <c r="A115" i="6"/>
  <c r="B115" i="6"/>
  <c r="C115" i="6"/>
  <c r="D115" i="6"/>
  <c r="E115" i="6"/>
  <c r="F115" i="6"/>
  <c r="A116" i="6"/>
  <c r="B116" i="6"/>
  <c r="C116" i="6"/>
  <c r="D116" i="6"/>
  <c r="E116" i="6"/>
  <c r="F116" i="6"/>
  <c r="A117" i="6"/>
  <c r="B117" i="6"/>
  <c r="C117" i="6"/>
  <c r="D117" i="6"/>
  <c r="E117" i="6"/>
  <c r="F117" i="6"/>
  <c r="A118" i="6"/>
  <c r="B118" i="6"/>
  <c r="C118" i="6"/>
  <c r="D118" i="6"/>
  <c r="E118" i="6"/>
  <c r="F118" i="6"/>
  <c r="A119" i="6"/>
  <c r="B119" i="6"/>
  <c r="C119" i="6"/>
  <c r="D119" i="6"/>
  <c r="E119" i="6"/>
  <c r="F119" i="6"/>
  <c r="A120" i="6"/>
  <c r="B120" i="6"/>
  <c r="C120" i="6"/>
  <c r="D120" i="6"/>
  <c r="E120" i="6"/>
  <c r="F120" i="6"/>
  <c r="A121" i="6"/>
  <c r="B121" i="6"/>
  <c r="C121" i="6"/>
  <c r="D121" i="6"/>
  <c r="E121" i="6"/>
  <c r="F121" i="6"/>
  <c r="A122" i="6"/>
  <c r="B122" i="6"/>
  <c r="C122" i="6"/>
  <c r="D122" i="6"/>
  <c r="E122" i="6"/>
  <c r="F122" i="6"/>
  <c r="A123" i="6"/>
  <c r="B123" i="6"/>
  <c r="C123" i="6"/>
  <c r="D123" i="6"/>
  <c r="E123" i="6"/>
  <c r="F123" i="6"/>
  <c r="A124" i="6"/>
  <c r="B124" i="6"/>
  <c r="C124" i="6"/>
  <c r="D124" i="6"/>
  <c r="E124" i="6"/>
  <c r="F124" i="6"/>
  <c r="A125" i="6"/>
  <c r="B125" i="6"/>
  <c r="C125" i="6"/>
  <c r="D125" i="6"/>
  <c r="E125" i="6"/>
  <c r="F125" i="6"/>
  <c r="A126" i="6"/>
  <c r="B126" i="6"/>
  <c r="C126" i="6"/>
  <c r="D126" i="6"/>
  <c r="E126" i="6"/>
  <c r="F126" i="6"/>
  <c r="A127" i="6"/>
  <c r="B127" i="6"/>
  <c r="C127" i="6"/>
  <c r="D127" i="6"/>
  <c r="E127" i="6"/>
  <c r="F127" i="6"/>
  <c r="A128" i="6"/>
  <c r="B128" i="6"/>
  <c r="C128" i="6"/>
  <c r="D128" i="6"/>
  <c r="E128" i="6"/>
  <c r="F128" i="6"/>
  <c r="A129" i="6"/>
  <c r="B129" i="6"/>
  <c r="C129" i="6"/>
  <c r="D129" i="6"/>
  <c r="E129" i="6"/>
  <c r="F129" i="6"/>
  <c r="A130" i="6"/>
  <c r="B130" i="6"/>
  <c r="C130" i="6"/>
  <c r="D130" i="6"/>
  <c r="E130" i="6"/>
  <c r="F130" i="6"/>
  <c r="A131" i="6"/>
  <c r="B131" i="6"/>
  <c r="C131" i="6"/>
  <c r="D131" i="6"/>
  <c r="E131" i="6"/>
  <c r="F131" i="6"/>
  <c r="A132" i="6"/>
  <c r="B132" i="6"/>
  <c r="C132" i="6"/>
  <c r="D132" i="6"/>
  <c r="E132" i="6"/>
  <c r="F132" i="6"/>
  <c r="A133" i="6"/>
  <c r="B133" i="6"/>
  <c r="C133" i="6"/>
  <c r="D133" i="6"/>
  <c r="E133" i="6"/>
  <c r="F133" i="6"/>
  <c r="A134" i="6"/>
  <c r="B134" i="6"/>
  <c r="C134" i="6"/>
  <c r="D134" i="6"/>
  <c r="E134" i="6"/>
  <c r="F134" i="6"/>
  <c r="A135" i="6"/>
  <c r="B135" i="6"/>
  <c r="C135" i="6"/>
  <c r="D135" i="6"/>
  <c r="E135" i="6"/>
  <c r="F135" i="6"/>
  <c r="A136" i="6"/>
  <c r="B136" i="6"/>
  <c r="C136" i="6"/>
  <c r="D136" i="6"/>
  <c r="E136" i="6"/>
  <c r="F136" i="6"/>
  <c r="A137" i="6"/>
  <c r="B137" i="6"/>
  <c r="C137" i="6"/>
  <c r="D137" i="6"/>
  <c r="E137" i="6"/>
  <c r="F137" i="6"/>
  <c r="A138" i="6"/>
  <c r="B138" i="6"/>
  <c r="C138" i="6"/>
  <c r="D138" i="6"/>
  <c r="E138" i="6"/>
  <c r="F138" i="6"/>
  <c r="A139" i="6"/>
  <c r="B139" i="6"/>
  <c r="C139" i="6"/>
  <c r="D139" i="6"/>
  <c r="E139" i="6"/>
  <c r="F139" i="6"/>
  <c r="A140" i="6"/>
  <c r="B140" i="6"/>
  <c r="C140" i="6"/>
  <c r="D140" i="6"/>
  <c r="E140" i="6"/>
  <c r="F140" i="6"/>
  <c r="A141" i="6"/>
  <c r="B141" i="6"/>
  <c r="C141" i="6"/>
  <c r="D141" i="6"/>
  <c r="E141" i="6"/>
  <c r="F141" i="6"/>
  <c r="A142" i="6"/>
  <c r="B142" i="6"/>
  <c r="C142" i="6"/>
  <c r="D142" i="6"/>
  <c r="E142" i="6"/>
  <c r="F142" i="6"/>
  <c r="A143" i="6"/>
  <c r="B143" i="6"/>
  <c r="C143" i="6"/>
  <c r="D143" i="6"/>
  <c r="E143" i="6"/>
  <c r="F143" i="6"/>
  <c r="A144" i="6"/>
  <c r="B144" i="6"/>
  <c r="C144" i="6"/>
  <c r="D144" i="6"/>
  <c r="E144" i="6"/>
  <c r="F144" i="6"/>
  <c r="A145" i="6"/>
  <c r="B145" i="6"/>
  <c r="C145" i="6"/>
  <c r="D145" i="6"/>
  <c r="E145" i="6"/>
  <c r="F145" i="6"/>
  <c r="A146" i="6"/>
  <c r="B146" i="6"/>
  <c r="C146" i="6"/>
  <c r="D146" i="6"/>
  <c r="E146" i="6"/>
  <c r="F146" i="6"/>
  <c r="A147" i="6"/>
  <c r="B147" i="6"/>
  <c r="C147" i="6"/>
  <c r="D147" i="6"/>
  <c r="E147" i="6"/>
  <c r="F147" i="6"/>
  <c r="A148" i="6"/>
  <c r="B148" i="6"/>
  <c r="C148" i="6"/>
  <c r="D148" i="6"/>
  <c r="E148" i="6"/>
  <c r="F148" i="6"/>
  <c r="A149" i="6"/>
  <c r="B149" i="6"/>
  <c r="C149" i="6"/>
  <c r="D149" i="6"/>
  <c r="E149" i="6"/>
  <c r="F149" i="6"/>
  <c r="A150" i="6"/>
  <c r="B150" i="6"/>
  <c r="C150" i="6"/>
  <c r="D150" i="6"/>
  <c r="E150" i="6"/>
  <c r="F150" i="6"/>
  <c r="A151" i="6"/>
  <c r="B151" i="6"/>
  <c r="C151" i="6"/>
  <c r="D151" i="6"/>
  <c r="E151" i="6"/>
  <c r="F151" i="6"/>
  <c r="A152" i="6"/>
  <c r="B152" i="6"/>
  <c r="C152" i="6"/>
  <c r="D152" i="6"/>
  <c r="E152" i="6"/>
  <c r="F152" i="6"/>
  <c r="A153" i="6"/>
  <c r="B153" i="6"/>
  <c r="C153" i="6"/>
  <c r="D153" i="6"/>
  <c r="E153" i="6"/>
  <c r="F153" i="6"/>
  <c r="A154" i="6"/>
  <c r="B154" i="6"/>
  <c r="C154" i="6"/>
  <c r="D154" i="6"/>
  <c r="E154" i="6"/>
  <c r="F154" i="6"/>
  <c r="A155" i="6"/>
  <c r="B155" i="6"/>
  <c r="C155" i="6"/>
  <c r="D155" i="6"/>
  <c r="E155" i="6"/>
  <c r="F155" i="6"/>
  <c r="A156" i="6"/>
  <c r="B156" i="6"/>
  <c r="C156" i="6"/>
  <c r="D156" i="6"/>
  <c r="E156" i="6"/>
  <c r="F156" i="6"/>
  <c r="A157" i="6"/>
  <c r="B157" i="6"/>
  <c r="C157" i="6"/>
  <c r="D157" i="6"/>
  <c r="E157" i="6"/>
  <c r="F157" i="6"/>
  <c r="A158" i="6"/>
  <c r="B158" i="6"/>
  <c r="C158" i="6"/>
  <c r="D158" i="6"/>
  <c r="E158" i="6"/>
  <c r="F158" i="6"/>
  <c r="A159" i="6"/>
  <c r="B159" i="6"/>
  <c r="C159" i="6"/>
  <c r="D159" i="6"/>
  <c r="E159" i="6"/>
  <c r="F159" i="6"/>
  <c r="A160" i="6"/>
  <c r="B160" i="6"/>
  <c r="C160" i="6"/>
  <c r="D160" i="6"/>
  <c r="E160" i="6"/>
  <c r="F160" i="6"/>
  <c r="A161" i="6"/>
  <c r="B161" i="6"/>
  <c r="C161" i="6"/>
  <c r="D161" i="6"/>
  <c r="E161" i="6"/>
  <c r="F161" i="6"/>
  <c r="A162" i="6"/>
  <c r="B162" i="6"/>
  <c r="C162" i="6"/>
  <c r="D162" i="6"/>
  <c r="E162" i="6"/>
  <c r="F162" i="6"/>
  <c r="A163" i="6"/>
  <c r="B163" i="6"/>
  <c r="C163" i="6"/>
  <c r="D163" i="6"/>
  <c r="E163" i="6"/>
  <c r="F163" i="6"/>
  <c r="A164" i="6"/>
  <c r="B164" i="6"/>
  <c r="C164" i="6"/>
  <c r="D164" i="6"/>
  <c r="E164" i="6"/>
  <c r="F164" i="6"/>
  <c r="A165" i="6"/>
  <c r="B165" i="6"/>
  <c r="C165" i="6"/>
  <c r="D165" i="6"/>
  <c r="E165" i="6"/>
  <c r="F165" i="6"/>
  <c r="A166" i="6"/>
  <c r="B166" i="6"/>
  <c r="C166" i="6"/>
  <c r="D166" i="6"/>
  <c r="E166" i="6"/>
  <c r="F166" i="6"/>
  <c r="A167" i="6"/>
  <c r="B167" i="6"/>
  <c r="C167" i="6"/>
  <c r="D167" i="6"/>
  <c r="E167" i="6"/>
  <c r="F167" i="6"/>
  <c r="A168" i="6"/>
  <c r="B168" i="6"/>
  <c r="C168" i="6"/>
  <c r="D168" i="6"/>
  <c r="E168" i="6"/>
  <c r="F168" i="6"/>
  <c r="A169" i="6"/>
  <c r="B169" i="6"/>
  <c r="C169" i="6"/>
  <c r="D169" i="6"/>
  <c r="E169" i="6"/>
  <c r="F169" i="6"/>
  <c r="A170" i="6"/>
  <c r="B170" i="6"/>
  <c r="C170" i="6"/>
  <c r="D170" i="6"/>
  <c r="E170" i="6"/>
  <c r="F170" i="6"/>
  <c r="A171" i="6"/>
  <c r="B171" i="6"/>
  <c r="C171" i="6"/>
  <c r="D171" i="6"/>
  <c r="E171" i="6"/>
  <c r="F171" i="6"/>
  <c r="A172" i="6"/>
  <c r="B172" i="6"/>
  <c r="C172" i="6"/>
  <c r="D172" i="6"/>
  <c r="E172" i="6"/>
  <c r="F172" i="6"/>
  <c r="A173" i="6"/>
  <c r="B173" i="6"/>
  <c r="C173" i="6"/>
  <c r="D173" i="6"/>
  <c r="E173" i="6"/>
  <c r="F173" i="6"/>
  <c r="A174" i="6"/>
  <c r="B174" i="6"/>
  <c r="C174" i="6"/>
  <c r="D174" i="6"/>
  <c r="E174" i="6"/>
  <c r="F174" i="6"/>
  <c r="A175" i="6"/>
  <c r="B175" i="6"/>
  <c r="C175" i="6"/>
  <c r="D175" i="6"/>
  <c r="E175" i="6"/>
  <c r="F175" i="6"/>
  <c r="A176" i="6"/>
  <c r="B176" i="6"/>
  <c r="C176" i="6"/>
  <c r="D176" i="6"/>
  <c r="E176" i="6"/>
  <c r="F176" i="6"/>
  <c r="A177" i="6"/>
  <c r="B177" i="6"/>
  <c r="C177" i="6"/>
  <c r="D177" i="6"/>
  <c r="E177" i="6"/>
  <c r="F177" i="6"/>
  <c r="A178" i="6"/>
  <c r="B178" i="6"/>
  <c r="C178" i="6"/>
  <c r="D178" i="6"/>
  <c r="E178" i="6"/>
  <c r="F178" i="6"/>
  <c r="A179" i="6"/>
  <c r="B179" i="6"/>
  <c r="C179" i="6"/>
  <c r="D179" i="6"/>
  <c r="E179" i="6"/>
  <c r="F179" i="6"/>
  <c r="A180" i="6"/>
  <c r="B180" i="6"/>
  <c r="C180" i="6"/>
  <c r="D180" i="6"/>
  <c r="E180" i="6"/>
  <c r="F180" i="6"/>
  <c r="A181" i="6"/>
  <c r="B181" i="6"/>
  <c r="C181" i="6"/>
  <c r="D181" i="6"/>
  <c r="E181" i="6"/>
  <c r="F181" i="6"/>
  <c r="A182" i="6"/>
  <c r="B182" i="6"/>
  <c r="C182" i="6"/>
  <c r="D182" i="6"/>
  <c r="E182" i="6"/>
  <c r="F182" i="6"/>
  <c r="A183" i="6"/>
  <c r="B183" i="6"/>
  <c r="C183" i="6"/>
  <c r="D183" i="6"/>
  <c r="E183" i="6"/>
  <c r="F183" i="6"/>
  <c r="A184" i="6"/>
  <c r="B184" i="6"/>
  <c r="C184" i="6"/>
  <c r="D184" i="6"/>
  <c r="E184" i="6"/>
  <c r="F184" i="6"/>
  <c r="A185" i="6"/>
  <c r="B185" i="6"/>
  <c r="C185" i="6"/>
  <c r="D185" i="6"/>
  <c r="E185" i="6"/>
  <c r="F185" i="6"/>
  <c r="A186" i="6"/>
  <c r="B186" i="6"/>
  <c r="C186" i="6"/>
  <c r="D186" i="6"/>
  <c r="E186" i="6"/>
  <c r="F186" i="6"/>
  <c r="A187" i="6"/>
  <c r="B187" i="6"/>
  <c r="C187" i="6"/>
  <c r="D187" i="6"/>
  <c r="E187" i="6"/>
  <c r="F187" i="6"/>
  <c r="A188" i="6"/>
  <c r="B188" i="6"/>
  <c r="C188" i="6"/>
  <c r="D188" i="6"/>
  <c r="E188" i="6"/>
  <c r="F188" i="6"/>
  <c r="A189" i="6"/>
  <c r="B189" i="6"/>
  <c r="C189" i="6"/>
  <c r="D189" i="6"/>
  <c r="E189" i="6"/>
  <c r="F189" i="6"/>
  <c r="A190" i="6"/>
  <c r="B190" i="6"/>
  <c r="C190" i="6"/>
  <c r="D190" i="6"/>
  <c r="E190" i="6"/>
  <c r="F190" i="6"/>
  <c r="A191" i="6"/>
  <c r="B191" i="6"/>
  <c r="C191" i="6"/>
  <c r="D191" i="6"/>
  <c r="E191" i="6"/>
  <c r="F191" i="6"/>
  <c r="A192" i="6"/>
  <c r="B192" i="6"/>
  <c r="C192" i="6"/>
  <c r="D192" i="6"/>
  <c r="E192" i="6"/>
  <c r="F192" i="6"/>
  <c r="A193" i="6"/>
  <c r="B193" i="6"/>
  <c r="C193" i="6"/>
  <c r="D193" i="6"/>
  <c r="E193" i="6"/>
  <c r="F193" i="6"/>
  <c r="A194" i="6"/>
  <c r="B194" i="6"/>
  <c r="C194" i="6"/>
  <c r="D194" i="6"/>
  <c r="E194" i="6"/>
  <c r="F194" i="6"/>
  <c r="A195" i="6"/>
  <c r="B195" i="6"/>
  <c r="C195" i="6"/>
  <c r="D195" i="6"/>
  <c r="E195" i="6"/>
  <c r="F195" i="6"/>
  <c r="A196" i="6"/>
  <c r="B196" i="6"/>
  <c r="C196" i="6"/>
  <c r="D196" i="6"/>
  <c r="E196" i="6"/>
  <c r="F196" i="6"/>
  <c r="A197" i="6"/>
  <c r="B197" i="6"/>
  <c r="C197" i="6"/>
  <c r="D197" i="6"/>
  <c r="E197" i="6"/>
  <c r="F197" i="6"/>
  <c r="A198" i="6"/>
  <c r="B198" i="6"/>
  <c r="C198" i="6"/>
  <c r="D198" i="6"/>
  <c r="E198" i="6"/>
  <c r="F198" i="6"/>
  <c r="A199" i="6"/>
  <c r="B199" i="6"/>
  <c r="C199" i="6"/>
  <c r="D199" i="6"/>
  <c r="E199" i="6"/>
  <c r="F199" i="6"/>
  <c r="A200" i="6"/>
  <c r="B200" i="6"/>
  <c r="C200" i="6"/>
  <c r="D200" i="6"/>
  <c r="E200" i="6"/>
  <c r="F200" i="6"/>
  <c r="A201" i="6"/>
  <c r="B201" i="6"/>
  <c r="C201" i="6"/>
  <c r="D201" i="6"/>
  <c r="E201" i="6"/>
  <c r="F201" i="6"/>
  <c r="A202" i="6"/>
  <c r="B202" i="6"/>
  <c r="C202" i="6"/>
  <c r="D202" i="6"/>
  <c r="E202" i="6"/>
  <c r="F202" i="6"/>
  <c r="A203" i="6"/>
  <c r="B203" i="6"/>
  <c r="C203" i="6"/>
  <c r="D203" i="6"/>
  <c r="E203" i="6"/>
  <c r="F203" i="6"/>
  <c r="A204" i="6"/>
  <c r="B204" i="6"/>
  <c r="C204" i="6"/>
  <c r="D204" i="6"/>
  <c r="E204" i="6"/>
  <c r="F204" i="6"/>
  <c r="A205" i="6"/>
  <c r="B205" i="6"/>
  <c r="C205" i="6"/>
  <c r="D205" i="6"/>
  <c r="E205" i="6"/>
  <c r="F205" i="6"/>
  <c r="A206" i="6"/>
  <c r="B206" i="6"/>
  <c r="C206" i="6"/>
  <c r="D206" i="6"/>
  <c r="E206" i="6"/>
  <c r="F206" i="6"/>
  <c r="A207" i="6"/>
  <c r="B207" i="6"/>
  <c r="C207" i="6"/>
  <c r="D207" i="6"/>
  <c r="E207" i="6"/>
  <c r="F207" i="6"/>
  <c r="A208" i="6"/>
  <c r="B208" i="6"/>
  <c r="C208" i="6"/>
  <c r="D208" i="6"/>
  <c r="E208" i="6"/>
  <c r="F208" i="6"/>
  <c r="A209" i="6"/>
  <c r="B209" i="6"/>
  <c r="C209" i="6"/>
  <c r="D209" i="6"/>
  <c r="E209" i="6"/>
  <c r="F209" i="6"/>
  <c r="A210" i="6"/>
  <c r="B210" i="6"/>
  <c r="C210" i="6"/>
  <c r="D210" i="6"/>
  <c r="E210" i="6"/>
  <c r="F210" i="6"/>
  <c r="A211" i="6"/>
  <c r="B211" i="6"/>
  <c r="C211" i="6"/>
  <c r="D211" i="6"/>
  <c r="E211" i="6"/>
  <c r="F211" i="6"/>
  <c r="A212" i="6"/>
  <c r="B212" i="6"/>
  <c r="C212" i="6"/>
  <c r="D212" i="6"/>
  <c r="E212" i="6"/>
  <c r="F212" i="6"/>
  <c r="A213" i="6"/>
  <c r="B213" i="6"/>
  <c r="C213" i="6"/>
  <c r="D213" i="6"/>
  <c r="E213" i="6"/>
  <c r="F213" i="6"/>
  <c r="A214" i="6"/>
  <c r="B214" i="6"/>
  <c r="C214" i="6"/>
  <c r="D214" i="6"/>
  <c r="E214" i="6"/>
  <c r="F214" i="6"/>
  <c r="A215" i="6"/>
  <c r="B215" i="6"/>
  <c r="C215" i="6"/>
  <c r="D215" i="6"/>
  <c r="E215" i="6"/>
  <c r="F215" i="6"/>
  <c r="A216" i="6"/>
  <c r="B216" i="6"/>
  <c r="C216" i="6"/>
  <c r="D216" i="6"/>
  <c r="E216" i="6"/>
  <c r="F216" i="6"/>
  <c r="A217" i="6"/>
  <c r="B217" i="6"/>
  <c r="C217" i="6"/>
  <c r="D217" i="6"/>
  <c r="E217" i="6"/>
  <c r="F217" i="6"/>
  <c r="A218" i="6"/>
  <c r="B218" i="6"/>
  <c r="C218" i="6"/>
  <c r="D218" i="6"/>
  <c r="E218" i="6"/>
  <c r="F218" i="6"/>
  <c r="A219" i="6"/>
  <c r="B219" i="6"/>
  <c r="C219" i="6"/>
  <c r="D219" i="6"/>
  <c r="E219" i="6"/>
  <c r="F219" i="6"/>
  <c r="A220" i="6"/>
  <c r="B220" i="6"/>
  <c r="C220" i="6"/>
  <c r="D220" i="6"/>
  <c r="E220" i="6"/>
  <c r="F220" i="6"/>
  <c r="A221" i="6"/>
  <c r="B221" i="6"/>
  <c r="C221" i="6"/>
  <c r="D221" i="6"/>
  <c r="E221" i="6"/>
  <c r="F221" i="6"/>
  <c r="A222" i="6"/>
  <c r="B222" i="6"/>
  <c r="C222" i="6"/>
  <c r="D222" i="6"/>
  <c r="E222" i="6"/>
  <c r="F222" i="6"/>
  <c r="A223" i="6"/>
  <c r="B223" i="6"/>
  <c r="C223" i="6"/>
  <c r="D223" i="6"/>
  <c r="E223" i="6"/>
  <c r="F223" i="6"/>
  <c r="A224" i="6"/>
  <c r="B224" i="6"/>
  <c r="C224" i="6"/>
  <c r="D224" i="6"/>
  <c r="E224" i="6"/>
  <c r="F224" i="6"/>
  <c r="A225" i="6"/>
  <c r="B225" i="6"/>
  <c r="C225" i="6"/>
  <c r="D225" i="6"/>
  <c r="E225" i="6"/>
  <c r="F225" i="6"/>
  <c r="A226" i="6"/>
  <c r="B226" i="6"/>
  <c r="C226" i="6"/>
  <c r="D226" i="6"/>
  <c r="E226" i="6"/>
  <c r="F226" i="6"/>
  <c r="A227" i="6"/>
  <c r="B227" i="6"/>
  <c r="C227" i="6"/>
  <c r="D227" i="6"/>
  <c r="E227" i="6"/>
  <c r="F227" i="6"/>
  <c r="A228" i="6"/>
  <c r="B228" i="6"/>
  <c r="C228" i="6"/>
  <c r="D228" i="6"/>
  <c r="E228" i="6"/>
  <c r="F228" i="6"/>
  <c r="A229" i="6"/>
  <c r="B229" i="6"/>
  <c r="C229" i="6"/>
  <c r="D229" i="6"/>
  <c r="E229" i="6"/>
  <c r="F229" i="6"/>
  <c r="A230" i="6"/>
  <c r="B230" i="6"/>
  <c r="C230" i="6"/>
  <c r="D230" i="6"/>
  <c r="E230" i="6"/>
  <c r="F230" i="6"/>
  <c r="A231" i="6"/>
  <c r="B231" i="6"/>
  <c r="C231" i="6"/>
  <c r="D231" i="6"/>
  <c r="E231" i="6"/>
  <c r="F231" i="6"/>
  <c r="A232" i="6"/>
  <c r="B232" i="6"/>
  <c r="C232" i="6"/>
  <c r="D232" i="6"/>
  <c r="E232" i="6"/>
  <c r="F232" i="6"/>
  <c r="A233" i="6"/>
  <c r="B233" i="6"/>
  <c r="C233" i="6"/>
  <c r="D233" i="6"/>
  <c r="E233" i="6"/>
  <c r="F233" i="6"/>
  <c r="A234" i="6"/>
  <c r="B234" i="6"/>
  <c r="C234" i="6"/>
  <c r="D234" i="6"/>
  <c r="E234" i="6"/>
  <c r="F234" i="6"/>
  <c r="A235" i="6"/>
  <c r="B235" i="6"/>
  <c r="C235" i="6"/>
  <c r="D235" i="6"/>
  <c r="E235" i="6"/>
  <c r="F235" i="6"/>
  <c r="A236" i="6"/>
  <c r="B236" i="6"/>
  <c r="C236" i="6"/>
  <c r="D236" i="6"/>
  <c r="E236" i="6"/>
  <c r="F236" i="6"/>
  <c r="A237" i="6"/>
  <c r="B237" i="6"/>
  <c r="C237" i="6"/>
  <c r="D237" i="6"/>
  <c r="E237" i="6"/>
  <c r="F237" i="6"/>
  <c r="A238" i="6"/>
  <c r="B238" i="6"/>
  <c r="C238" i="6"/>
  <c r="D238" i="6"/>
  <c r="E238" i="6"/>
  <c r="F238" i="6"/>
  <c r="A239" i="6"/>
  <c r="B239" i="6"/>
  <c r="C239" i="6"/>
  <c r="D239" i="6"/>
  <c r="E239" i="6"/>
  <c r="F239" i="6"/>
  <c r="A240" i="6"/>
  <c r="B240" i="6"/>
  <c r="C240" i="6"/>
  <c r="D240" i="6"/>
  <c r="E240" i="6"/>
  <c r="F240" i="6"/>
  <c r="A241" i="6"/>
  <c r="B241" i="6"/>
  <c r="C241" i="6"/>
  <c r="D241" i="6"/>
  <c r="E241" i="6"/>
  <c r="F241" i="6"/>
  <c r="A242" i="6"/>
  <c r="B242" i="6"/>
  <c r="C242" i="6"/>
  <c r="D242" i="6"/>
  <c r="E242" i="6"/>
  <c r="F242" i="6"/>
  <c r="A243" i="6"/>
  <c r="B243" i="6"/>
  <c r="C243" i="6"/>
  <c r="D243" i="6"/>
  <c r="E243" i="6"/>
  <c r="F243" i="6"/>
  <c r="A244" i="6"/>
  <c r="B244" i="6"/>
  <c r="C244" i="6"/>
  <c r="D244" i="6"/>
  <c r="E244" i="6"/>
  <c r="F244" i="6"/>
  <c r="A245" i="6"/>
  <c r="B245" i="6"/>
  <c r="C245" i="6"/>
  <c r="D245" i="6"/>
  <c r="E245" i="6"/>
  <c r="F245" i="6"/>
  <c r="A246" i="6"/>
  <c r="B246" i="6"/>
  <c r="C246" i="6"/>
  <c r="D246" i="6"/>
  <c r="E246" i="6"/>
  <c r="F246" i="6"/>
  <c r="A247" i="6"/>
  <c r="B247" i="6"/>
  <c r="C247" i="6"/>
  <c r="D247" i="6"/>
  <c r="E247" i="6"/>
  <c r="F247" i="6"/>
  <c r="A248" i="6"/>
  <c r="B248" i="6"/>
  <c r="C248" i="6"/>
  <c r="D248" i="6"/>
  <c r="E248" i="6"/>
  <c r="F248" i="6"/>
  <c r="A249" i="6"/>
  <c r="B249" i="6"/>
  <c r="C249" i="6"/>
  <c r="D249" i="6"/>
  <c r="E249" i="6"/>
  <c r="F249" i="6"/>
  <c r="A250" i="6"/>
  <c r="B250" i="6"/>
  <c r="C250" i="6"/>
  <c r="D250" i="6"/>
  <c r="E250" i="6"/>
  <c r="F250" i="6"/>
  <c r="A251" i="6"/>
  <c r="B251" i="6"/>
  <c r="C251" i="6"/>
  <c r="D251" i="6"/>
  <c r="E251" i="6"/>
  <c r="F251" i="6"/>
  <c r="A252" i="6"/>
  <c r="B252" i="6"/>
  <c r="C252" i="6"/>
  <c r="D252" i="6"/>
  <c r="E252" i="6"/>
  <c r="F252" i="6"/>
  <c r="A253" i="6"/>
  <c r="B253" i="6"/>
  <c r="C253" i="6"/>
  <c r="D253" i="6"/>
  <c r="E253" i="6"/>
  <c r="F253" i="6"/>
  <c r="A254" i="6"/>
  <c r="B254" i="6"/>
  <c r="C254" i="6"/>
  <c r="D254" i="6"/>
  <c r="E254" i="6"/>
  <c r="F254" i="6"/>
  <c r="A255" i="6"/>
  <c r="B255" i="6"/>
  <c r="C255" i="6"/>
  <c r="D255" i="6"/>
  <c r="E255" i="6"/>
  <c r="F255" i="6"/>
  <c r="A256" i="6"/>
  <c r="B256" i="6"/>
  <c r="C256" i="6"/>
  <c r="D256" i="6"/>
  <c r="E256" i="6"/>
  <c r="F256" i="6"/>
  <c r="A257" i="6"/>
  <c r="B257" i="6"/>
  <c r="C257" i="6"/>
  <c r="D257" i="6"/>
  <c r="E257" i="6"/>
  <c r="F257" i="6"/>
  <c r="A258" i="6"/>
  <c r="B258" i="6"/>
  <c r="C258" i="6"/>
  <c r="D258" i="6"/>
  <c r="E258" i="6"/>
  <c r="F258" i="6"/>
  <c r="A259" i="6"/>
  <c r="B259" i="6"/>
  <c r="C259" i="6"/>
  <c r="D259" i="6"/>
  <c r="E259" i="6"/>
  <c r="F259" i="6"/>
  <c r="A260" i="6"/>
  <c r="B260" i="6"/>
  <c r="C260" i="6"/>
  <c r="D260" i="6"/>
  <c r="E260" i="6"/>
  <c r="F260" i="6"/>
  <c r="A261" i="6"/>
  <c r="B261" i="6"/>
  <c r="C261" i="6"/>
  <c r="D261" i="6"/>
  <c r="E261" i="6"/>
  <c r="F261" i="6"/>
  <c r="A262" i="6"/>
  <c r="B262" i="6"/>
  <c r="C262" i="6"/>
  <c r="D262" i="6"/>
  <c r="E262" i="6"/>
  <c r="F262" i="6"/>
  <c r="A263" i="6"/>
  <c r="B263" i="6"/>
  <c r="C263" i="6"/>
  <c r="D263" i="6"/>
  <c r="E263" i="6"/>
  <c r="F263" i="6"/>
  <c r="A264" i="6"/>
  <c r="B264" i="6"/>
  <c r="C264" i="6"/>
  <c r="D264" i="6"/>
  <c r="E264" i="6"/>
  <c r="F264" i="6"/>
  <c r="A265" i="6"/>
  <c r="B265" i="6"/>
  <c r="C265" i="6"/>
  <c r="D265" i="6"/>
  <c r="E265" i="6"/>
  <c r="F265" i="6"/>
  <c r="A266" i="6"/>
  <c r="B266" i="6"/>
  <c r="C266" i="6"/>
  <c r="D266" i="6"/>
  <c r="E266" i="6"/>
  <c r="F266" i="6"/>
  <c r="A267" i="6"/>
  <c r="B267" i="6"/>
  <c r="C267" i="6"/>
  <c r="D267" i="6"/>
  <c r="E267" i="6"/>
  <c r="F267" i="6"/>
  <c r="A268" i="6"/>
  <c r="B268" i="6"/>
  <c r="C268" i="6"/>
  <c r="D268" i="6"/>
  <c r="E268" i="6"/>
  <c r="F268" i="6"/>
  <c r="A269" i="6"/>
  <c r="B269" i="6"/>
  <c r="C269" i="6"/>
  <c r="D269" i="6"/>
  <c r="E269" i="6"/>
  <c r="F269" i="6"/>
  <c r="A270" i="6"/>
  <c r="B270" i="6"/>
  <c r="C270" i="6"/>
  <c r="D270" i="6"/>
  <c r="E270" i="6"/>
  <c r="F270" i="6"/>
  <c r="A271" i="6"/>
  <c r="B271" i="6"/>
  <c r="C271" i="6"/>
  <c r="D271" i="6"/>
  <c r="E271" i="6"/>
  <c r="F271" i="6"/>
  <c r="A272" i="6"/>
  <c r="B272" i="6"/>
  <c r="C272" i="6"/>
  <c r="D272" i="6"/>
  <c r="E272" i="6"/>
  <c r="F272" i="6"/>
  <c r="A273" i="6"/>
  <c r="B273" i="6"/>
  <c r="C273" i="6"/>
  <c r="D273" i="6"/>
  <c r="E273" i="6"/>
  <c r="F273" i="6"/>
  <c r="A274" i="6"/>
  <c r="B274" i="6"/>
  <c r="C274" i="6"/>
  <c r="D274" i="6"/>
  <c r="E274" i="6"/>
  <c r="F274" i="6"/>
  <c r="A275" i="6"/>
  <c r="B275" i="6"/>
  <c r="C275" i="6"/>
  <c r="D275" i="6"/>
  <c r="E275" i="6"/>
  <c r="F275" i="6"/>
  <c r="A276" i="6"/>
  <c r="B276" i="6"/>
  <c r="C276" i="6"/>
  <c r="D276" i="6"/>
  <c r="E276" i="6"/>
  <c r="F276" i="6"/>
  <c r="A277" i="6"/>
  <c r="B277" i="6"/>
  <c r="C277" i="6"/>
  <c r="D277" i="6"/>
  <c r="E277" i="6"/>
  <c r="F277" i="6"/>
  <c r="A278" i="6"/>
  <c r="B278" i="6"/>
  <c r="C278" i="6"/>
  <c r="D278" i="6"/>
  <c r="E278" i="6"/>
  <c r="F278" i="6"/>
  <c r="A279" i="6"/>
  <c r="B279" i="6"/>
  <c r="C279" i="6"/>
  <c r="D279" i="6"/>
  <c r="E279" i="6"/>
  <c r="F279" i="6"/>
  <c r="A280" i="6"/>
  <c r="B280" i="6"/>
  <c r="C280" i="6"/>
  <c r="D280" i="6"/>
  <c r="E280" i="6"/>
  <c r="F280" i="6"/>
  <c r="A281" i="6"/>
  <c r="B281" i="6"/>
  <c r="C281" i="6"/>
  <c r="D281" i="6"/>
  <c r="E281" i="6"/>
  <c r="F281" i="6"/>
  <c r="A282" i="6"/>
  <c r="B282" i="6"/>
  <c r="C282" i="6"/>
  <c r="D282" i="6"/>
  <c r="E282" i="6"/>
  <c r="F282" i="6"/>
  <c r="A283" i="6"/>
  <c r="B283" i="6"/>
  <c r="C283" i="6"/>
  <c r="D283" i="6"/>
  <c r="E283" i="6"/>
  <c r="F283" i="6"/>
  <c r="A284" i="6"/>
  <c r="B284" i="6"/>
  <c r="C284" i="6"/>
  <c r="D284" i="6"/>
  <c r="E284" i="6"/>
  <c r="F284" i="6"/>
  <c r="A285" i="6"/>
  <c r="B285" i="6"/>
  <c r="C285" i="6"/>
  <c r="D285" i="6"/>
  <c r="E285" i="6"/>
  <c r="F285" i="6"/>
  <c r="A286" i="6"/>
  <c r="B286" i="6"/>
  <c r="C286" i="6"/>
  <c r="D286" i="6"/>
  <c r="E286" i="6"/>
  <c r="F286" i="6"/>
  <c r="A287" i="6"/>
  <c r="B287" i="6"/>
  <c r="C287" i="6"/>
  <c r="D287" i="6"/>
  <c r="E287" i="6"/>
  <c r="F287" i="6"/>
  <c r="A288" i="6"/>
  <c r="B288" i="6"/>
  <c r="C288" i="6"/>
  <c r="D288" i="6"/>
  <c r="E288" i="6"/>
  <c r="F288" i="6"/>
  <c r="A289" i="6"/>
  <c r="B289" i="6"/>
  <c r="C289" i="6"/>
  <c r="D289" i="6"/>
  <c r="E289" i="6"/>
  <c r="F289" i="6"/>
  <c r="A290" i="6"/>
  <c r="B290" i="6"/>
  <c r="C290" i="6"/>
  <c r="D290" i="6"/>
  <c r="E290" i="6"/>
  <c r="F290" i="6"/>
  <c r="A291" i="6"/>
  <c r="B291" i="6"/>
  <c r="C291" i="6"/>
  <c r="D291" i="6"/>
  <c r="E291" i="6"/>
  <c r="F291" i="6"/>
  <c r="A292" i="6"/>
  <c r="B292" i="6"/>
  <c r="C292" i="6"/>
  <c r="D292" i="6"/>
  <c r="E292" i="6"/>
  <c r="F292" i="6"/>
  <c r="A293" i="6"/>
  <c r="B293" i="6"/>
  <c r="C293" i="6"/>
  <c r="D293" i="6"/>
  <c r="E293" i="6"/>
  <c r="F293" i="6"/>
  <c r="A294" i="6"/>
  <c r="B294" i="6"/>
  <c r="C294" i="6"/>
  <c r="D294" i="6"/>
  <c r="E294" i="6"/>
  <c r="F294" i="6"/>
  <c r="A295" i="6"/>
  <c r="B295" i="6"/>
  <c r="C295" i="6"/>
  <c r="D295" i="6"/>
  <c r="E295" i="6"/>
  <c r="F295" i="6"/>
  <c r="A296" i="6"/>
  <c r="B296" i="6"/>
  <c r="C296" i="6"/>
  <c r="D296" i="6"/>
  <c r="E296" i="6"/>
  <c r="F296" i="6"/>
  <c r="A297" i="6"/>
  <c r="B297" i="6"/>
  <c r="C297" i="6"/>
  <c r="D297" i="6"/>
  <c r="E297" i="6"/>
  <c r="F297" i="6"/>
  <c r="A298" i="6"/>
  <c r="B298" i="6"/>
  <c r="C298" i="6"/>
  <c r="D298" i="6"/>
  <c r="E298" i="6"/>
  <c r="F298" i="6"/>
  <c r="A299" i="6"/>
  <c r="B299" i="6"/>
  <c r="C299" i="6"/>
  <c r="D299" i="6"/>
  <c r="E299" i="6"/>
  <c r="F299" i="6"/>
  <c r="B2" i="6"/>
  <c r="C2" i="6"/>
  <c r="D2" i="6"/>
  <c r="E2" i="6"/>
  <c r="F2" i="6"/>
  <c r="A2" i="6"/>
  <c r="G12" i="8"/>
  <c r="P4" i="8" s="1"/>
  <c r="F12" i="8"/>
  <c r="O4" i="8" s="1"/>
  <c r="E12" i="8"/>
  <c r="N4" i="8" s="1"/>
  <c r="D12" i="8"/>
  <c r="M4" i="8" s="1"/>
  <c r="C12" i="8"/>
  <c r="L4" i="8" s="1"/>
  <c r="B12" i="8"/>
  <c r="K4" i="8" s="1"/>
  <c r="AF11" i="6"/>
  <c r="AF12" i="6"/>
  <c r="AF13" i="6"/>
  <c r="AF14" i="6"/>
  <c r="AF15" i="6"/>
  <c r="AF10" i="6"/>
  <c r="AL9" i="6"/>
  <c r="AK9" i="6"/>
  <c r="AJ9" i="6"/>
  <c r="AI9" i="6"/>
  <c r="AH9" i="6"/>
  <c r="AG9" i="6"/>
  <c r="J274" i="6" l="1"/>
  <c r="J282" i="6"/>
  <c r="J250" i="6"/>
  <c r="J298" i="6"/>
  <c r="J290" i="6"/>
  <c r="J258" i="6"/>
  <c r="J242" i="6"/>
  <c r="J234" i="6"/>
  <c r="J226" i="6"/>
  <c r="J218" i="6"/>
  <c r="J210" i="6"/>
  <c r="J194" i="6"/>
  <c r="J186" i="6"/>
  <c r="J178" i="6"/>
  <c r="J170" i="6"/>
  <c r="J162" i="6"/>
  <c r="J154" i="6"/>
  <c r="J146" i="6"/>
  <c r="J130" i="6"/>
  <c r="J122" i="6"/>
  <c r="J114" i="6"/>
  <c r="J106" i="6"/>
  <c r="J98" i="6"/>
  <c r="J90" i="6"/>
  <c r="J82" i="6"/>
  <c r="J66" i="6"/>
  <c r="J58" i="6"/>
  <c r="J50" i="6"/>
  <c r="J42" i="6"/>
  <c r="J288" i="6"/>
  <c r="J284" i="6"/>
  <c r="J280" i="6"/>
  <c r="J276" i="6"/>
  <c r="J272" i="6"/>
  <c r="J268" i="6"/>
  <c r="J264" i="6"/>
  <c r="J260" i="6"/>
  <c r="J256" i="6"/>
  <c r="J252" i="6"/>
  <c r="J248" i="6"/>
  <c r="J244" i="6"/>
  <c r="J296" i="6"/>
  <c r="J266" i="6"/>
  <c r="J202" i="6"/>
  <c r="J138" i="6"/>
  <c r="J74" i="6"/>
  <c r="J26" i="6"/>
  <c r="J18" i="6"/>
  <c r="J10" i="6"/>
  <c r="J292" i="6"/>
  <c r="J34" i="6"/>
  <c r="J293" i="6"/>
  <c r="J281" i="6"/>
  <c r="J261" i="6"/>
  <c r="J253" i="6"/>
  <c r="J249" i="6"/>
  <c r="J245" i="6"/>
  <c r="J241" i="6"/>
  <c r="J237" i="6"/>
  <c r="J233" i="6"/>
  <c r="J229" i="6"/>
  <c r="J225" i="6"/>
  <c r="J221" i="6"/>
  <c r="J217" i="6"/>
  <c r="J213" i="6"/>
  <c r="J209" i="6"/>
  <c r="J205" i="6"/>
  <c r="J201" i="6"/>
  <c r="J197" i="6"/>
  <c r="J193" i="6"/>
  <c r="J189" i="6"/>
  <c r="J185" i="6"/>
  <c r="J181" i="6"/>
  <c r="J177" i="6"/>
  <c r="J173" i="6"/>
  <c r="J169" i="6"/>
  <c r="J165" i="6"/>
  <c r="J161" i="6"/>
  <c r="J157" i="6"/>
  <c r="J153" i="6"/>
  <c r="J149" i="6"/>
  <c r="J145" i="6"/>
  <c r="J141" i="6"/>
  <c r="J137" i="6"/>
  <c r="J133" i="6"/>
  <c r="J129" i="6"/>
  <c r="J125" i="6"/>
  <c r="J121" i="6"/>
  <c r="J117" i="6"/>
  <c r="J113" i="6"/>
  <c r="J109" i="6"/>
  <c r="J105" i="6"/>
  <c r="J101" i="6"/>
  <c r="J97" i="6"/>
  <c r="J93" i="6"/>
  <c r="J89" i="6"/>
  <c r="J85" i="6"/>
  <c r="J81" i="6"/>
  <c r="J77" i="6"/>
  <c r="J73" i="6"/>
  <c r="J69" i="6"/>
  <c r="J65" i="6"/>
  <c r="J61" i="6"/>
  <c r="J57" i="6"/>
  <c r="J53" i="6"/>
  <c r="J49" i="6"/>
  <c r="J45" i="6"/>
  <c r="J41" i="6"/>
  <c r="J37" i="6"/>
  <c r="J33" i="6"/>
  <c r="J29" i="6"/>
  <c r="J25" i="6"/>
  <c r="J21" i="6"/>
  <c r="J17" i="6"/>
  <c r="J13" i="6"/>
  <c r="J9" i="6"/>
  <c r="J5" i="6"/>
  <c r="J297" i="6"/>
  <c r="J289" i="6"/>
  <c r="J265" i="6"/>
  <c r="J285" i="6"/>
  <c r="J277" i="6"/>
  <c r="J269" i="6"/>
  <c r="J257" i="6"/>
  <c r="J294" i="6"/>
  <c r="J286" i="6"/>
  <c r="J278" i="6"/>
  <c r="J270" i="6"/>
  <c r="J262" i="6"/>
  <c r="J254" i="6"/>
  <c r="J246" i="6"/>
  <c r="J238" i="6"/>
  <c r="J230" i="6"/>
  <c r="J222" i="6"/>
  <c r="J214" i="6"/>
  <c r="J206" i="6"/>
  <c r="J198" i="6"/>
  <c r="J190" i="6"/>
  <c r="J182" i="6"/>
  <c r="J174" i="6"/>
  <c r="J166" i="6"/>
  <c r="J158" i="6"/>
  <c r="J150" i="6"/>
  <c r="J142" i="6"/>
  <c r="J134" i="6"/>
  <c r="J126" i="6"/>
  <c r="J118" i="6"/>
  <c r="J110" i="6"/>
  <c r="J102" i="6"/>
  <c r="J94" i="6"/>
  <c r="J86" i="6"/>
  <c r="J78" i="6"/>
  <c r="J70" i="6"/>
  <c r="J62" i="6"/>
  <c r="J54" i="6"/>
  <c r="J46" i="6"/>
  <c r="J38" i="6"/>
  <c r="J30" i="6"/>
  <c r="J22" i="6"/>
  <c r="J14" i="6"/>
  <c r="J6" i="6"/>
  <c r="J273" i="6"/>
  <c r="J299" i="6"/>
  <c r="J291" i="6"/>
  <c r="J279" i="6"/>
  <c r="J271" i="6"/>
  <c r="J263" i="6"/>
  <c r="J255" i="6"/>
  <c r="J251" i="6"/>
  <c r="J247" i="6"/>
  <c r="J243" i="6"/>
  <c r="J239" i="6"/>
  <c r="J235" i="6"/>
  <c r="J231" i="6"/>
  <c r="J227" i="6"/>
  <c r="J223" i="6"/>
  <c r="J219" i="6"/>
  <c r="J215" i="6"/>
  <c r="J211" i="6"/>
  <c r="J207" i="6"/>
  <c r="J203" i="6"/>
  <c r="J199" i="6"/>
  <c r="J195" i="6"/>
  <c r="J191" i="6"/>
  <c r="J187" i="6"/>
  <c r="J183" i="6"/>
  <c r="J179" i="6"/>
  <c r="J175" i="6"/>
  <c r="J171" i="6"/>
  <c r="J167" i="6"/>
  <c r="J163" i="6"/>
  <c r="J159" i="6"/>
  <c r="J155" i="6"/>
  <c r="J151" i="6"/>
  <c r="J147" i="6"/>
  <c r="J143" i="6"/>
  <c r="J139" i="6"/>
  <c r="J135" i="6"/>
  <c r="J131" i="6"/>
  <c r="J127" i="6"/>
  <c r="J123" i="6"/>
  <c r="J119" i="6"/>
  <c r="J115" i="6"/>
  <c r="J111" i="6"/>
  <c r="J107" i="6"/>
  <c r="J103" i="6"/>
  <c r="J99" i="6"/>
  <c r="J95" i="6"/>
  <c r="J91" i="6"/>
  <c r="J87" i="6"/>
  <c r="J83" i="6"/>
  <c r="J79" i="6"/>
  <c r="J75" i="6"/>
  <c r="J71" i="6"/>
  <c r="J67" i="6"/>
  <c r="J63" i="6"/>
  <c r="J59" i="6"/>
  <c r="J55" i="6"/>
  <c r="J51" i="6"/>
  <c r="J47" i="6"/>
  <c r="J43" i="6"/>
  <c r="J39" i="6"/>
  <c r="J35" i="6"/>
  <c r="J31" i="6"/>
  <c r="J27" i="6"/>
  <c r="J23" i="6"/>
  <c r="J19" i="6"/>
  <c r="J15" i="6"/>
  <c r="J11" i="6"/>
  <c r="J7" i="6"/>
  <c r="J3" i="6"/>
  <c r="J295" i="6"/>
  <c r="J287" i="6"/>
  <c r="J283" i="6"/>
  <c r="J275" i="6"/>
  <c r="J267" i="6"/>
  <c r="J259" i="6"/>
  <c r="J240" i="6"/>
  <c r="J236" i="6"/>
  <c r="J232" i="6"/>
  <c r="J228" i="6"/>
  <c r="J224" i="6"/>
  <c r="J220" i="6"/>
  <c r="J216" i="6"/>
  <c r="J212" i="6"/>
  <c r="J208" i="6"/>
  <c r="J204" i="6"/>
  <c r="J200" i="6"/>
  <c r="J196" i="6"/>
  <c r="J192" i="6"/>
  <c r="J188" i="6"/>
  <c r="J184" i="6"/>
  <c r="J180" i="6"/>
  <c r="J176" i="6"/>
  <c r="J172" i="6"/>
  <c r="J168" i="6"/>
  <c r="J164" i="6"/>
  <c r="J160" i="6"/>
  <c r="J156" i="6"/>
  <c r="J152" i="6"/>
  <c r="J148" i="6"/>
  <c r="J144" i="6"/>
  <c r="J140" i="6"/>
  <c r="J136" i="6"/>
  <c r="J132" i="6"/>
  <c r="J128" i="6"/>
  <c r="J124" i="6"/>
  <c r="J120" i="6"/>
  <c r="J116" i="6"/>
  <c r="J112" i="6"/>
  <c r="J108" i="6"/>
  <c r="J104" i="6"/>
  <c r="J100" i="6"/>
  <c r="J96" i="6"/>
  <c r="J92" i="6"/>
  <c r="J88" i="6"/>
  <c r="J84" i="6"/>
  <c r="J80" i="6"/>
  <c r="J76" i="6"/>
  <c r="J72" i="6"/>
  <c r="J68" i="6"/>
  <c r="J64" i="6"/>
  <c r="J60" i="6"/>
  <c r="J56" i="6"/>
  <c r="J52" i="6"/>
  <c r="J48" i="6"/>
  <c r="J44" i="6"/>
  <c r="J40" i="6"/>
  <c r="J36" i="6"/>
  <c r="J32" i="6"/>
  <c r="J28" i="6"/>
  <c r="J24" i="6"/>
  <c r="J20" i="6"/>
  <c r="J16" i="6"/>
  <c r="J12" i="6"/>
  <c r="J8" i="6"/>
  <c r="J4" i="6"/>
  <c r="J2" i="6"/>
  <c r="AC10" i="6"/>
  <c r="H257" i="6" s="1"/>
  <c r="AG15" i="6"/>
  <c r="AL13" i="6"/>
  <c r="AG10" i="6"/>
  <c r="AG11" i="6"/>
  <c r="AK13" i="6"/>
  <c r="AJ12" i="6"/>
  <c r="AG13" i="6"/>
  <c r="AL10" i="6"/>
  <c r="AH12" i="6"/>
  <c r="AI12" i="6"/>
  <c r="AH15" i="6"/>
  <c r="AI10" i="6"/>
  <c r="AJ13" i="6"/>
  <c r="AG12" i="6"/>
  <c r="AJ10" i="6"/>
  <c r="AG14" i="6"/>
  <c r="AH10" i="6"/>
  <c r="AI13" i="6"/>
  <c r="AL11" i="6"/>
  <c r="AL15" i="6"/>
  <c r="AH13" i="6"/>
  <c r="AJ11" i="6"/>
  <c r="AJ15" i="6"/>
  <c r="AI11" i="6"/>
  <c r="AI15" i="6"/>
  <c r="AL12" i="6"/>
  <c r="AH11" i="6"/>
  <c r="AK12" i="6"/>
  <c r="AK15" i="6"/>
  <c r="AK11" i="6"/>
  <c r="AK10" i="6"/>
  <c r="AK14" i="6"/>
  <c r="AL14" i="6"/>
  <c r="AJ14" i="6"/>
  <c r="AI14" i="6"/>
  <c r="AH14" i="6"/>
  <c r="L236" i="6"/>
  <c r="L276" i="6"/>
  <c r="L284" i="6"/>
  <c r="N241" i="6"/>
  <c r="N203" i="6"/>
  <c r="N273" i="6"/>
  <c r="K196" i="6"/>
  <c r="L210" i="6"/>
  <c r="M216" i="6"/>
  <c r="M220" i="6"/>
  <c r="M224" i="6"/>
  <c r="M228" i="6"/>
  <c r="M232" i="6"/>
  <c r="M236" i="6"/>
  <c r="M240" i="6"/>
  <c r="M244" i="6"/>
  <c r="M248" i="6"/>
  <c r="M252" i="6"/>
  <c r="M256" i="6"/>
  <c r="M260" i="6"/>
  <c r="M264" i="6"/>
  <c r="M268" i="6"/>
  <c r="M272" i="6"/>
  <c r="M276" i="6"/>
  <c r="M280" i="6"/>
  <c r="M284" i="6"/>
  <c r="M292" i="6"/>
  <c r="L252" i="6"/>
  <c r="L292" i="6"/>
  <c r="L244" i="6"/>
  <c r="N213" i="6"/>
  <c r="N217" i="6"/>
  <c r="N221" i="6"/>
  <c r="N225" i="6"/>
  <c r="N229" i="6"/>
  <c r="N233" i="6"/>
  <c r="N237" i="6"/>
  <c r="N245" i="6"/>
  <c r="N249" i="6"/>
  <c r="N253" i="6"/>
  <c r="N257" i="6"/>
  <c r="N261" i="6"/>
  <c r="N265" i="6"/>
  <c r="N269" i="6"/>
  <c r="N277" i="6"/>
  <c r="N281" i="6"/>
  <c r="N285" i="6"/>
  <c r="N289" i="6"/>
  <c r="N293" i="6"/>
  <c r="N297" i="6"/>
  <c r="L296" i="6"/>
  <c r="L288" i="6"/>
  <c r="L280" i="6"/>
  <c r="L272" i="6"/>
  <c r="L264" i="6"/>
  <c r="L256" i="6"/>
  <c r="L248" i="6"/>
  <c r="L240" i="6"/>
  <c r="L232" i="6"/>
  <c r="L224" i="6"/>
  <c r="L216" i="6"/>
  <c r="M210" i="6"/>
  <c r="L268" i="6"/>
  <c r="L228" i="6"/>
  <c r="L220" i="6"/>
  <c r="L260" i="6"/>
  <c r="N9" i="6"/>
  <c r="O9" i="6"/>
  <c r="K9" i="6"/>
  <c r="L9" i="6"/>
  <c r="M9" i="6"/>
  <c r="K11" i="6"/>
  <c r="L11" i="6"/>
  <c r="M11" i="6"/>
  <c r="N11" i="6"/>
  <c r="O11" i="6"/>
  <c r="N13" i="6"/>
  <c r="O13" i="6"/>
  <c r="K13" i="6"/>
  <c r="L13" i="6"/>
  <c r="M13" i="6"/>
  <c r="K15" i="6"/>
  <c r="L15" i="6"/>
  <c r="M15" i="6"/>
  <c r="N15" i="6"/>
  <c r="O15" i="6"/>
  <c r="N17" i="6"/>
  <c r="O17" i="6"/>
  <c r="K17" i="6"/>
  <c r="L17" i="6"/>
  <c r="M17" i="6"/>
  <c r="K19" i="6"/>
  <c r="L19" i="6"/>
  <c r="M19" i="6"/>
  <c r="N19" i="6"/>
  <c r="O19" i="6"/>
  <c r="N21" i="6"/>
  <c r="O21" i="6"/>
  <c r="K21" i="6"/>
  <c r="L21" i="6"/>
  <c r="M21" i="6"/>
  <c r="K23" i="6"/>
  <c r="L23" i="6"/>
  <c r="M23" i="6"/>
  <c r="N23" i="6"/>
  <c r="O23" i="6"/>
  <c r="N25" i="6"/>
  <c r="O25" i="6"/>
  <c r="K25" i="6"/>
  <c r="L25" i="6"/>
  <c r="M25" i="6"/>
  <c r="K27" i="6"/>
  <c r="L27" i="6"/>
  <c r="M27" i="6"/>
  <c r="N27" i="6"/>
  <c r="O27" i="6"/>
  <c r="L4" i="6"/>
  <c r="M4" i="6"/>
  <c r="N4" i="6"/>
  <c r="O4" i="6"/>
  <c r="K4" i="6"/>
  <c r="K6" i="6"/>
  <c r="L6" i="6"/>
  <c r="M6" i="6"/>
  <c r="N6" i="6"/>
  <c r="O6" i="6"/>
  <c r="K10" i="6"/>
  <c r="L10" i="6"/>
  <c r="M10" i="6"/>
  <c r="N10" i="6"/>
  <c r="O10" i="6"/>
  <c r="L12" i="6"/>
  <c r="M12" i="6"/>
  <c r="N12" i="6"/>
  <c r="O12" i="6"/>
  <c r="K12" i="6"/>
  <c r="K14" i="6"/>
  <c r="L14" i="6"/>
  <c r="M14" i="6"/>
  <c r="N14" i="6"/>
  <c r="O14" i="6"/>
  <c r="L16" i="6"/>
  <c r="M16" i="6"/>
  <c r="N16" i="6"/>
  <c r="O16" i="6"/>
  <c r="K16" i="6"/>
  <c r="K18" i="6"/>
  <c r="L18" i="6"/>
  <c r="M18" i="6"/>
  <c r="N18" i="6"/>
  <c r="O18" i="6"/>
  <c r="L20" i="6"/>
  <c r="M20" i="6"/>
  <c r="N20" i="6"/>
  <c r="O20" i="6"/>
  <c r="K20" i="6"/>
  <c r="K22" i="6"/>
  <c r="L22" i="6"/>
  <c r="M22" i="6"/>
  <c r="N22" i="6"/>
  <c r="O22" i="6"/>
  <c r="L24" i="6"/>
  <c r="M24" i="6"/>
  <c r="N24" i="6"/>
  <c r="O24" i="6"/>
  <c r="K24" i="6"/>
  <c r="K26" i="6"/>
  <c r="L26" i="6"/>
  <c r="M26" i="6"/>
  <c r="N26" i="6"/>
  <c r="O26" i="6"/>
  <c r="L28" i="6"/>
  <c r="M28" i="6"/>
  <c r="N28" i="6"/>
  <c r="O28" i="6"/>
  <c r="K28" i="6"/>
  <c r="K30" i="6"/>
  <c r="L30" i="6"/>
  <c r="M30" i="6"/>
  <c r="N30" i="6"/>
  <c r="O30" i="6"/>
  <c r="L32" i="6"/>
  <c r="M32" i="6"/>
  <c r="N32" i="6"/>
  <c r="O32" i="6"/>
  <c r="K32" i="6"/>
  <c r="K34" i="6"/>
  <c r="L34" i="6"/>
  <c r="M34" i="6"/>
  <c r="N34" i="6"/>
  <c r="O34" i="6"/>
  <c r="L36" i="6"/>
  <c r="M36" i="6"/>
  <c r="N36" i="6"/>
  <c r="O36" i="6"/>
  <c r="K36" i="6"/>
  <c r="K38" i="6"/>
  <c r="L38" i="6"/>
  <c r="M38" i="6"/>
  <c r="N38" i="6"/>
  <c r="O38" i="6"/>
  <c r="L40" i="6"/>
  <c r="M40" i="6"/>
  <c r="N40" i="6"/>
  <c r="O40" i="6"/>
  <c r="K40" i="6"/>
  <c r="K42" i="6"/>
  <c r="L42" i="6"/>
  <c r="M42" i="6"/>
  <c r="N42" i="6"/>
  <c r="O42" i="6"/>
  <c r="L44" i="6"/>
  <c r="M44" i="6"/>
  <c r="N44" i="6"/>
  <c r="O44" i="6"/>
  <c r="K44" i="6"/>
  <c r="K46" i="6"/>
  <c r="L46" i="6"/>
  <c r="M46" i="6"/>
  <c r="N46" i="6"/>
  <c r="O46" i="6"/>
  <c r="L48" i="6"/>
  <c r="M48" i="6"/>
  <c r="N48" i="6"/>
  <c r="O48" i="6"/>
  <c r="K48" i="6"/>
  <c r="K50" i="6"/>
  <c r="L50" i="6"/>
  <c r="M50" i="6"/>
  <c r="N50" i="6"/>
  <c r="O50" i="6"/>
  <c r="L52" i="6"/>
  <c r="M52" i="6"/>
  <c r="N52" i="6"/>
  <c r="O52" i="6"/>
  <c r="K52" i="6"/>
  <c r="K54" i="6"/>
  <c r="L54" i="6"/>
  <c r="M54" i="6"/>
  <c r="N54" i="6"/>
  <c r="O54" i="6"/>
  <c r="L56" i="6"/>
  <c r="M56" i="6"/>
  <c r="N56" i="6"/>
  <c r="O56" i="6"/>
  <c r="K56" i="6"/>
  <c r="K58" i="6"/>
  <c r="L58" i="6"/>
  <c r="M58" i="6"/>
  <c r="N58" i="6"/>
  <c r="O58" i="6"/>
  <c r="L60" i="6"/>
  <c r="M60" i="6"/>
  <c r="N60" i="6"/>
  <c r="O60" i="6"/>
  <c r="K60" i="6"/>
  <c r="K62" i="6"/>
  <c r="L62" i="6"/>
  <c r="M62" i="6"/>
  <c r="N62" i="6"/>
  <c r="O62" i="6"/>
  <c r="L64" i="6"/>
  <c r="M64" i="6"/>
  <c r="N64" i="6"/>
  <c r="O64" i="6"/>
  <c r="K64" i="6"/>
  <c r="K66" i="6"/>
  <c r="L66" i="6"/>
  <c r="M66" i="6"/>
  <c r="N66" i="6"/>
  <c r="O66" i="6"/>
  <c r="L68" i="6"/>
  <c r="M68" i="6"/>
  <c r="N68" i="6"/>
  <c r="O68" i="6"/>
  <c r="K68" i="6"/>
  <c r="K70" i="6"/>
  <c r="L70" i="6"/>
  <c r="M70" i="6"/>
  <c r="N70" i="6"/>
  <c r="O70" i="6"/>
  <c r="L72" i="6"/>
  <c r="M72" i="6"/>
  <c r="N72" i="6"/>
  <c r="O72" i="6"/>
  <c r="K72" i="6"/>
  <c r="K74" i="6"/>
  <c r="L74" i="6"/>
  <c r="M74" i="6"/>
  <c r="N74" i="6"/>
  <c r="O74" i="6"/>
  <c r="L76" i="6"/>
  <c r="M76" i="6"/>
  <c r="N76" i="6"/>
  <c r="O76" i="6"/>
  <c r="K76" i="6"/>
  <c r="K78" i="6"/>
  <c r="L78" i="6"/>
  <c r="M78" i="6"/>
  <c r="N78" i="6"/>
  <c r="O78" i="6"/>
  <c r="L80" i="6"/>
  <c r="M80" i="6"/>
  <c r="N80" i="6"/>
  <c r="O80" i="6"/>
  <c r="K80" i="6"/>
  <c r="K82" i="6"/>
  <c r="L82" i="6"/>
  <c r="M82" i="6"/>
  <c r="N82" i="6"/>
  <c r="O82" i="6"/>
  <c r="L84" i="6"/>
  <c r="M84" i="6"/>
  <c r="N84" i="6"/>
  <c r="O84" i="6"/>
  <c r="K84" i="6"/>
  <c r="K86" i="6"/>
  <c r="L86" i="6"/>
  <c r="M86" i="6"/>
  <c r="N86" i="6"/>
  <c r="O86" i="6"/>
  <c r="L88" i="6"/>
  <c r="M88" i="6"/>
  <c r="N88" i="6"/>
  <c r="O88" i="6"/>
  <c r="K88" i="6"/>
  <c r="K90" i="6"/>
  <c r="L90" i="6"/>
  <c r="M90" i="6"/>
  <c r="N90" i="6"/>
  <c r="O90" i="6"/>
  <c r="L92" i="6"/>
  <c r="M92" i="6"/>
  <c r="N92" i="6"/>
  <c r="O92" i="6"/>
  <c r="K92" i="6"/>
  <c r="K94" i="6"/>
  <c r="L94" i="6"/>
  <c r="M94" i="6"/>
  <c r="N94" i="6"/>
  <c r="O94" i="6"/>
  <c r="L96" i="6"/>
  <c r="M96" i="6"/>
  <c r="N96" i="6"/>
  <c r="O96" i="6"/>
  <c r="K96" i="6"/>
  <c r="K98" i="6"/>
  <c r="M98" i="6"/>
  <c r="N98" i="6"/>
  <c r="O98" i="6"/>
  <c r="L98" i="6"/>
  <c r="L100" i="6"/>
  <c r="M100" i="6"/>
  <c r="N100" i="6"/>
  <c r="O100" i="6"/>
  <c r="K100" i="6"/>
  <c r="K102" i="6"/>
  <c r="M102" i="6"/>
  <c r="N102" i="6"/>
  <c r="L102" i="6"/>
  <c r="O102" i="6"/>
  <c r="L104" i="6"/>
  <c r="M104" i="6"/>
  <c r="N104" i="6"/>
  <c r="O104" i="6"/>
  <c r="K104" i="6"/>
  <c r="K106" i="6"/>
  <c r="M106" i="6"/>
  <c r="N106" i="6"/>
  <c r="L106" i="6"/>
  <c r="O106" i="6"/>
  <c r="L108" i="6"/>
  <c r="M108" i="6"/>
  <c r="N108" i="6"/>
  <c r="O108" i="6"/>
  <c r="K108" i="6"/>
  <c r="K110" i="6"/>
  <c r="M110" i="6"/>
  <c r="N110" i="6"/>
  <c r="L110" i="6"/>
  <c r="O110" i="6"/>
  <c r="L112" i="6"/>
  <c r="M112" i="6"/>
  <c r="N112" i="6"/>
  <c r="O112" i="6"/>
  <c r="K112" i="6"/>
  <c r="K114" i="6"/>
  <c r="M114" i="6"/>
  <c r="N114" i="6"/>
  <c r="O114" i="6"/>
  <c r="L114" i="6"/>
  <c r="K116" i="6"/>
  <c r="L116" i="6"/>
  <c r="M116" i="6"/>
  <c r="N116" i="6"/>
  <c r="O116" i="6"/>
  <c r="M118" i="6"/>
  <c r="N118" i="6"/>
  <c r="O118" i="6"/>
  <c r="K118" i="6"/>
  <c r="L118" i="6"/>
  <c r="K120" i="6"/>
  <c r="L120" i="6"/>
  <c r="M120" i="6"/>
  <c r="N120" i="6"/>
  <c r="O120" i="6"/>
  <c r="M122" i="6"/>
  <c r="N122" i="6"/>
  <c r="O122" i="6"/>
  <c r="K122" i="6"/>
  <c r="L122" i="6"/>
  <c r="K124" i="6"/>
  <c r="L124" i="6"/>
  <c r="M124" i="6"/>
  <c r="N124" i="6"/>
  <c r="O124" i="6"/>
  <c r="M126" i="6"/>
  <c r="N126" i="6"/>
  <c r="O126" i="6"/>
  <c r="K126" i="6"/>
  <c r="L126" i="6"/>
  <c r="K128" i="6"/>
  <c r="L128" i="6"/>
  <c r="M128" i="6"/>
  <c r="N128" i="6"/>
  <c r="O128" i="6"/>
  <c r="M130" i="6"/>
  <c r="N130" i="6"/>
  <c r="O130" i="6"/>
  <c r="K130" i="6"/>
  <c r="L130" i="6"/>
  <c r="K132" i="6"/>
  <c r="L132" i="6"/>
  <c r="M132" i="6"/>
  <c r="N132" i="6"/>
  <c r="O132" i="6"/>
  <c r="M134" i="6"/>
  <c r="N134" i="6"/>
  <c r="O134" i="6"/>
  <c r="K134" i="6"/>
  <c r="L134" i="6"/>
  <c r="K136" i="6"/>
  <c r="L136" i="6"/>
  <c r="M136" i="6"/>
  <c r="N136" i="6"/>
  <c r="O136" i="6"/>
  <c r="M138" i="6"/>
  <c r="N138" i="6"/>
  <c r="O138" i="6"/>
  <c r="K138" i="6"/>
  <c r="L138" i="6"/>
  <c r="K140" i="6"/>
  <c r="L140" i="6"/>
  <c r="M140" i="6"/>
  <c r="N140" i="6"/>
  <c r="O140" i="6"/>
  <c r="M142" i="6"/>
  <c r="N142" i="6"/>
  <c r="O142" i="6"/>
  <c r="K142" i="6"/>
  <c r="L142" i="6"/>
  <c r="K144" i="6"/>
  <c r="L144" i="6"/>
  <c r="M144" i="6"/>
  <c r="N144" i="6"/>
  <c r="O144" i="6"/>
  <c r="M146" i="6"/>
  <c r="N146" i="6"/>
  <c r="O146" i="6"/>
  <c r="K146" i="6"/>
  <c r="L146" i="6"/>
  <c r="K148" i="6"/>
  <c r="L148" i="6"/>
  <c r="M148" i="6"/>
  <c r="N148" i="6"/>
  <c r="O148" i="6"/>
  <c r="M150" i="6"/>
  <c r="N150" i="6"/>
  <c r="O150" i="6"/>
  <c r="K150" i="6"/>
  <c r="L150" i="6"/>
  <c r="K152" i="6"/>
  <c r="L152" i="6"/>
  <c r="M152" i="6"/>
  <c r="N152" i="6"/>
  <c r="O152" i="6"/>
  <c r="M154" i="6"/>
  <c r="N154" i="6"/>
  <c r="O154" i="6"/>
  <c r="K154" i="6"/>
  <c r="L154" i="6"/>
  <c r="K156" i="6"/>
  <c r="L156" i="6"/>
  <c r="M156" i="6"/>
  <c r="N156" i="6"/>
  <c r="O156" i="6"/>
  <c r="M158" i="6"/>
  <c r="N158" i="6"/>
  <c r="O158" i="6"/>
  <c r="K158" i="6"/>
  <c r="L158" i="6"/>
  <c r="K160" i="6"/>
  <c r="L160" i="6"/>
  <c r="M160" i="6"/>
  <c r="N160" i="6"/>
  <c r="O160" i="6"/>
  <c r="M162" i="6"/>
  <c r="N162" i="6"/>
  <c r="O162" i="6"/>
  <c r="K162" i="6"/>
  <c r="L162" i="6"/>
  <c r="K164" i="6"/>
  <c r="L164" i="6"/>
  <c r="M164" i="6"/>
  <c r="N164" i="6"/>
  <c r="O164" i="6"/>
  <c r="M166" i="6"/>
  <c r="N166" i="6"/>
  <c r="O166" i="6"/>
  <c r="K166" i="6"/>
  <c r="L166" i="6"/>
  <c r="K168" i="6"/>
  <c r="L168" i="6"/>
  <c r="M168" i="6"/>
  <c r="N168" i="6"/>
  <c r="O168" i="6"/>
  <c r="N170" i="6"/>
  <c r="K170" i="6"/>
  <c r="L170" i="6"/>
  <c r="M170" i="6"/>
  <c r="O170" i="6"/>
  <c r="L172" i="6"/>
  <c r="M172" i="6"/>
  <c r="N172" i="6"/>
  <c r="O172" i="6"/>
  <c r="K172" i="6"/>
  <c r="N174" i="6"/>
  <c r="K174" i="6"/>
  <c r="L174" i="6"/>
  <c r="M174" i="6"/>
  <c r="L176" i="6"/>
  <c r="M176" i="6"/>
  <c r="N176" i="6"/>
  <c r="O176" i="6"/>
  <c r="K176" i="6"/>
  <c r="N178" i="6"/>
  <c r="K178" i="6"/>
  <c r="O178" i="6"/>
  <c r="L178" i="6"/>
  <c r="M178" i="6"/>
  <c r="L180" i="6"/>
  <c r="M180" i="6"/>
  <c r="N180" i="6"/>
  <c r="O180" i="6"/>
  <c r="K180" i="6"/>
  <c r="N182" i="6"/>
  <c r="K182" i="6"/>
  <c r="M182" i="6"/>
  <c r="O182" i="6"/>
  <c r="L182" i="6"/>
  <c r="L184" i="6"/>
  <c r="M184" i="6"/>
  <c r="N184" i="6"/>
  <c r="O184" i="6"/>
  <c r="K184" i="6"/>
  <c r="N186" i="6"/>
  <c r="K186" i="6"/>
  <c r="L186" i="6"/>
  <c r="M186" i="6"/>
  <c r="O186" i="6"/>
  <c r="L188" i="6"/>
  <c r="M188" i="6"/>
  <c r="N188" i="6"/>
  <c r="O188" i="6"/>
  <c r="K188" i="6"/>
  <c r="N190" i="6"/>
  <c r="K190" i="6"/>
  <c r="L190" i="6"/>
  <c r="M190" i="6"/>
  <c r="O190" i="6"/>
  <c r="O174" i="6"/>
  <c r="N29" i="6"/>
  <c r="O29" i="6"/>
  <c r="K29" i="6"/>
  <c r="L29" i="6"/>
  <c r="M29" i="6"/>
  <c r="K31" i="6"/>
  <c r="L31" i="6"/>
  <c r="M31" i="6"/>
  <c r="N31" i="6"/>
  <c r="O31" i="6"/>
  <c r="N33" i="6"/>
  <c r="O33" i="6"/>
  <c r="K33" i="6"/>
  <c r="L33" i="6"/>
  <c r="M33" i="6"/>
  <c r="K35" i="6"/>
  <c r="L35" i="6"/>
  <c r="M35" i="6"/>
  <c r="N35" i="6"/>
  <c r="O35" i="6"/>
  <c r="N37" i="6"/>
  <c r="O37" i="6"/>
  <c r="K37" i="6"/>
  <c r="L37" i="6"/>
  <c r="M37" i="6"/>
  <c r="K39" i="6"/>
  <c r="L39" i="6"/>
  <c r="M39" i="6"/>
  <c r="N39" i="6"/>
  <c r="O39" i="6"/>
  <c r="N41" i="6"/>
  <c r="O41" i="6"/>
  <c r="K41" i="6"/>
  <c r="L41" i="6"/>
  <c r="M41" i="6"/>
  <c r="K43" i="6"/>
  <c r="L43" i="6"/>
  <c r="M43" i="6"/>
  <c r="N43" i="6"/>
  <c r="O43" i="6"/>
  <c r="N45" i="6"/>
  <c r="O45" i="6"/>
  <c r="K45" i="6"/>
  <c r="L45" i="6"/>
  <c r="M45" i="6"/>
  <c r="K47" i="6"/>
  <c r="L47" i="6"/>
  <c r="M47" i="6"/>
  <c r="N47" i="6"/>
  <c r="O47" i="6"/>
  <c r="N49" i="6"/>
  <c r="O49" i="6"/>
  <c r="K49" i="6"/>
  <c r="L49" i="6"/>
  <c r="M49" i="6"/>
  <c r="K51" i="6"/>
  <c r="L51" i="6"/>
  <c r="M51" i="6"/>
  <c r="N51" i="6"/>
  <c r="O51" i="6"/>
  <c r="N53" i="6"/>
  <c r="O53" i="6"/>
  <c r="K53" i="6"/>
  <c r="L53" i="6"/>
  <c r="M53" i="6"/>
  <c r="K55" i="6"/>
  <c r="L55" i="6"/>
  <c r="M55" i="6"/>
  <c r="N55" i="6"/>
  <c r="O55" i="6"/>
  <c r="N57" i="6"/>
  <c r="O57" i="6"/>
  <c r="K57" i="6"/>
  <c r="L57" i="6"/>
  <c r="M57" i="6"/>
  <c r="K59" i="6"/>
  <c r="L59" i="6"/>
  <c r="M59" i="6"/>
  <c r="N59" i="6"/>
  <c r="O59" i="6"/>
  <c r="N61" i="6"/>
  <c r="O61" i="6"/>
  <c r="K61" i="6"/>
  <c r="L61" i="6"/>
  <c r="M61" i="6"/>
  <c r="K63" i="6"/>
  <c r="L63" i="6"/>
  <c r="M63" i="6"/>
  <c r="N63" i="6"/>
  <c r="O63" i="6"/>
  <c r="N65" i="6"/>
  <c r="O65" i="6"/>
  <c r="K65" i="6"/>
  <c r="L65" i="6"/>
  <c r="M65" i="6"/>
  <c r="K67" i="6"/>
  <c r="L67" i="6"/>
  <c r="M67" i="6"/>
  <c r="N67" i="6"/>
  <c r="O67" i="6"/>
  <c r="N69" i="6"/>
  <c r="O69" i="6"/>
  <c r="K69" i="6"/>
  <c r="L69" i="6"/>
  <c r="M69" i="6"/>
  <c r="K71" i="6"/>
  <c r="L71" i="6"/>
  <c r="M71" i="6"/>
  <c r="N71" i="6"/>
  <c r="O71" i="6"/>
  <c r="N73" i="6"/>
  <c r="O73" i="6"/>
  <c r="K73" i="6"/>
  <c r="L73" i="6"/>
  <c r="M73" i="6"/>
  <c r="K75" i="6"/>
  <c r="L75" i="6"/>
  <c r="M75" i="6"/>
  <c r="N75" i="6"/>
  <c r="O75" i="6"/>
  <c r="N77" i="6"/>
  <c r="O77" i="6"/>
  <c r="K77" i="6"/>
  <c r="L77" i="6"/>
  <c r="M77" i="6"/>
  <c r="K79" i="6"/>
  <c r="L79" i="6"/>
  <c r="M79" i="6"/>
  <c r="N79" i="6"/>
  <c r="O79" i="6"/>
  <c r="N81" i="6"/>
  <c r="O81" i="6"/>
  <c r="K81" i="6"/>
  <c r="L81" i="6"/>
  <c r="M81" i="6"/>
  <c r="K83" i="6"/>
  <c r="L83" i="6"/>
  <c r="M83" i="6"/>
  <c r="N83" i="6"/>
  <c r="O83" i="6"/>
  <c r="N85" i="6"/>
  <c r="O85" i="6"/>
  <c r="K85" i="6"/>
  <c r="L85" i="6"/>
  <c r="M85" i="6"/>
  <c r="K87" i="6"/>
  <c r="L87" i="6"/>
  <c r="M87" i="6"/>
  <c r="N87" i="6"/>
  <c r="O87" i="6"/>
  <c r="N89" i="6"/>
  <c r="O89" i="6"/>
  <c r="K89" i="6"/>
  <c r="L89" i="6"/>
  <c r="M89" i="6"/>
  <c r="K91" i="6"/>
  <c r="L91" i="6"/>
  <c r="M91" i="6"/>
  <c r="N91" i="6"/>
  <c r="O91" i="6"/>
  <c r="N93" i="6"/>
  <c r="O93" i="6"/>
  <c r="K93" i="6"/>
  <c r="L93" i="6"/>
  <c r="M93" i="6"/>
  <c r="K95" i="6"/>
  <c r="L95" i="6"/>
  <c r="M95" i="6"/>
  <c r="N95" i="6"/>
  <c r="O95" i="6"/>
  <c r="N97" i="6"/>
  <c r="O97" i="6"/>
  <c r="K97" i="6"/>
  <c r="L97" i="6"/>
  <c r="M97" i="6"/>
  <c r="K99" i="6"/>
  <c r="L99" i="6"/>
  <c r="M99" i="6"/>
  <c r="O99" i="6"/>
  <c r="N99" i="6"/>
  <c r="N101" i="6"/>
  <c r="O101" i="6"/>
  <c r="K101" i="6"/>
  <c r="L101" i="6"/>
  <c r="M101" i="6"/>
  <c r="K103" i="6"/>
  <c r="L103" i="6"/>
  <c r="M103" i="6"/>
  <c r="O103" i="6"/>
  <c r="N103" i="6"/>
  <c r="N105" i="6"/>
  <c r="O105" i="6"/>
  <c r="K105" i="6"/>
  <c r="L105" i="6"/>
  <c r="M105" i="6"/>
  <c r="K107" i="6"/>
  <c r="L107" i="6"/>
  <c r="M107" i="6"/>
  <c r="O107" i="6"/>
  <c r="N107" i="6"/>
  <c r="N109" i="6"/>
  <c r="O109" i="6"/>
  <c r="K109" i="6"/>
  <c r="L109" i="6"/>
  <c r="M109" i="6"/>
  <c r="K111" i="6"/>
  <c r="L111" i="6"/>
  <c r="M111" i="6"/>
  <c r="O111" i="6"/>
  <c r="N111" i="6"/>
  <c r="N113" i="6"/>
  <c r="O113" i="6"/>
  <c r="K113" i="6"/>
  <c r="L113" i="6"/>
  <c r="M113" i="6"/>
  <c r="K115" i="6"/>
  <c r="L115" i="6"/>
  <c r="M115" i="6"/>
  <c r="O115" i="6"/>
  <c r="N115" i="6"/>
  <c r="K117" i="6"/>
  <c r="L117" i="6"/>
  <c r="M117" i="6"/>
  <c r="N117" i="6"/>
  <c r="O117" i="6"/>
  <c r="O119" i="6"/>
  <c r="K119" i="6"/>
  <c r="L119" i="6"/>
  <c r="M119" i="6"/>
  <c r="N119" i="6"/>
  <c r="K121" i="6"/>
  <c r="L121" i="6"/>
  <c r="M121" i="6"/>
  <c r="N121" i="6"/>
  <c r="O121" i="6"/>
  <c r="O123" i="6"/>
  <c r="K123" i="6"/>
  <c r="L123" i="6"/>
  <c r="M123" i="6"/>
  <c r="N123" i="6"/>
  <c r="K125" i="6"/>
  <c r="L125" i="6"/>
  <c r="M125" i="6"/>
  <c r="N125" i="6"/>
  <c r="O125" i="6"/>
  <c r="O127" i="6"/>
  <c r="K127" i="6"/>
  <c r="L127" i="6"/>
  <c r="M127" i="6"/>
  <c r="N127" i="6"/>
  <c r="K129" i="6"/>
  <c r="L129" i="6"/>
  <c r="M129" i="6"/>
  <c r="N129" i="6"/>
  <c r="O129" i="6"/>
  <c r="O131" i="6"/>
  <c r="K131" i="6"/>
  <c r="L131" i="6"/>
  <c r="M131" i="6"/>
  <c r="K133" i="6"/>
  <c r="L133" i="6"/>
  <c r="M133" i="6"/>
  <c r="N133" i="6"/>
  <c r="O133" i="6"/>
  <c r="O135" i="6"/>
  <c r="K135" i="6"/>
  <c r="L135" i="6"/>
  <c r="M135" i="6"/>
  <c r="N135" i="6"/>
  <c r="K137" i="6"/>
  <c r="L137" i="6"/>
  <c r="M137" i="6"/>
  <c r="N137" i="6"/>
  <c r="O137" i="6"/>
  <c r="O139" i="6"/>
  <c r="K139" i="6"/>
  <c r="L139" i="6"/>
  <c r="M139" i="6"/>
  <c r="N139" i="6"/>
  <c r="K141" i="6"/>
  <c r="L141" i="6"/>
  <c r="M141" i="6"/>
  <c r="N141" i="6"/>
  <c r="O141" i="6"/>
  <c r="O143" i="6"/>
  <c r="K143" i="6"/>
  <c r="L143" i="6"/>
  <c r="M143" i="6"/>
  <c r="N143" i="6"/>
  <c r="K145" i="6"/>
  <c r="L145" i="6"/>
  <c r="M145" i="6"/>
  <c r="N145" i="6"/>
  <c r="O145" i="6"/>
  <c r="O147" i="6"/>
  <c r="K147" i="6"/>
  <c r="L147" i="6"/>
  <c r="M147" i="6"/>
  <c r="N147" i="6"/>
  <c r="K149" i="6"/>
  <c r="L149" i="6"/>
  <c r="M149" i="6"/>
  <c r="N149" i="6"/>
  <c r="O149" i="6"/>
  <c r="O151" i="6"/>
  <c r="K151" i="6"/>
  <c r="L151" i="6"/>
  <c r="M151" i="6"/>
  <c r="N151" i="6"/>
  <c r="K153" i="6"/>
  <c r="L153" i="6"/>
  <c r="M153" i="6"/>
  <c r="N153" i="6"/>
  <c r="O153" i="6"/>
  <c r="O155" i="6"/>
  <c r="K155" i="6"/>
  <c r="L155" i="6"/>
  <c r="M155" i="6"/>
  <c r="N155" i="6"/>
  <c r="K157" i="6"/>
  <c r="L157" i="6"/>
  <c r="M157" i="6"/>
  <c r="N157" i="6"/>
  <c r="O157" i="6"/>
  <c r="O159" i="6"/>
  <c r="K159" i="6"/>
  <c r="L159" i="6"/>
  <c r="M159" i="6"/>
  <c r="N159" i="6"/>
  <c r="K161" i="6"/>
  <c r="L161" i="6"/>
  <c r="M161" i="6"/>
  <c r="N161" i="6"/>
  <c r="O161" i="6"/>
  <c r="O163" i="6"/>
  <c r="K163" i="6"/>
  <c r="L163" i="6"/>
  <c r="M163" i="6"/>
  <c r="K165" i="6"/>
  <c r="L165" i="6"/>
  <c r="M165" i="6"/>
  <c r="N165" i="6"/>
  <c r="O165" i="6"/>
  <c r="O167" i="6"/>
  <c r="K167" i="6"/>
  <c r="L167" i="6"/>
  <c r="M167" i="6"/>
  <c r="N167" i="6"/>
  <c r="K169" i="6"/>
  <c r="L169" i="6"/>
  <c r="M169" i="6"/>
  <c r="N169" i="6"/>
  <c r="O169" i="6"/>
  <c r="K171" i="6"/>
  <c r="L171" i="6"/>
  <c r="M171" i="6"/>
  <c r="O171" i="6"/>
  <c r="L173" i="6"/>
  <c r="N173" i="6"/>
  <c r="O173" i="6"/>
  <c r="K173" i="6"/>
  <c r="M173" i="6"/>
  <c r="K175" i="6"/>
  <c r="L175" i="6"/>
  <c r="M175" i="6"/>
  <c r="N175" i="6"/>
  <c r="O175" i="6"/>
  <c r="L177" i="6"/>
  <c r="N177" i="6"/>
  <c r="O177" i="6"/>
  <c r="K177" i="6"/>
  <c r="M177" i="6"/>
  <c r="K179" i="6"/>
  <c r="L179" i="6"/>
  <c r="M179" i="6"/>
  <c r="N179" i="6"/>
  <c r="O179" i="6"/>
  <c r="L181" i="6"/>
  <c r="N181" i="6"/>
  <c r="O181" i="6"/>
  <c r="K181" i="6"/>
  <c r="M181" i="6"/>
  <c r="K183" i="6"/>
  <c r="L183" i="6"/>
  <c r="M183" i="6"/>
  <c r="N183" i="6"/>
  <c r="O183" i="6"/>
  <c r="L185" i="6"/>
  <c r="N185" i="6"/>
  <c r="O185" i="6"/>
  <c r="K185" i="6"/>
  <c r="K187" i="6"/>
  <c r="L187" i="6"/>
  <c r="M187" i="6"/>
  <c r="N187" i="6"/>
  <c r="O187" i="6"/>
  <c r="L189" i="6"/>
  <c r="N189" i="6"/>
  <c r="O189" i="6"/>
  <c r="M189" i="6"/>
  <c r="K191" i="6"/>
  <c r="L191" i="6"/>
  <c r="M191" i="6"/>
  <c r="N191" i="6"/>
  <c r="O191" i="6"/>
  <c r="L193" i="6"/>
  <c r="N193" i="6"/>
  <c r="O193" i="6"/>
  <c r="K193" i="6"/>
  <c r="M193" i="6"/>
  <c r="K195" i="6"/>
  <c r="L195" i="6"/>
  <c r="M195" i="6"/>
  <c r="N195" i="6"/>
  <c r="O195" i="6"/>
  <c r="L197" i="6"/>
  <c r="N197" i="6"/>
  <c r="O197" i="6"/>
  <c r="K197" i="6"/>
  <c r="M197" i="6"/>
  <c r="K199" i="6"/>
  <c r="L199" i="6"/>
  <c r="M199" i="6"/>
  <c r="N199" i="6"/>
  <c r="L201" i="6"/>
  <c r="N201" i="6"/>
  <c r="O201" i="6"/>
  <c r="K201" i="6"/>
  <c r="M201" i="6"/>
  <c r="K203" i="6"/>
  <c r="L203" i="6"/>
  <c r="M203" i="6"/>
  <c r="O203" i="6"/>
  <c r="L205" i="6"/>
  <c r="N205" i="6"/>
  <c r="O205" i="6"/>
  <c r="K205" i="6"/>
  <c r="M205" i="6"/>
  <c r="K207" i="6"/>
  <c r="L207" i="6"/>
  <c r="M207" i="6"/>
  <c r="N207" i="6"/>
  <c r="O207" i="6"/>
  <c r="L209" i="6"/>
  <c r="N209" i="6"/>
  <c r="O209" i="6"/>
  <c r="K209" i="6"/>
  <c r="M209" i="6"/>
  <c r="K211" i="6"/>
  <c r="L211" i="6"/>
  <c r="M211" i="6"/>
  <c r="N211" i="6"/>
  <c r="O211" i="6"/>
  <c r="K215" i="6"/>
  <c r="O217" i="6"/>
  <c r="K219" i="6"/>
  <c r="O221" i="6"/>
  <c r="K223" i="6"/>
  <c r="O225" i="6"/>
  <c r="K227" i="6"/>
  <c r="O229" i="6"/>
  <c r="K231" i="6"/>
  <c r="O233" i="6"/>
  <c r="K235" i="6"/>
  <c r="O237" i="6"/>
  <c r="K239" i="6"/>
  <c r="O241" i="6"/>
  <c r="K243" i="6"/>
  <c r="O245" i="6"/>
  <c r="K247" i="6"/>
  <c r="O249" i="6"/>
  <c r="K251" i="6"/>
  <c r="O253" i="6"/>
  <c r="K255" i="6"/>
  <c r="O257" i="6"/>
  <c r="K259" i="6"/>
  <c r="O261" i="6"/>
  <c r="K263" i="6"/>
  <c r="O265" i="6"/>
  <c r="K267" i="6"/>
  <c r="O269" i="6"/>
  <c r="K271" i="6"/>
  <c r="O273" i="6"/>
  <c r="K275" i="6"/>
  <c r="O277" i="6"/>
  <c r="K279" i="6"/>
  <c r="O281" i="6"/>
  <c r="K283" i="6"/>
  <c r="O285" i="6"/>
  <c r="K287" i="6"/>
  <c r="O289" i="6"/>
  <c r="K291" i="6"/>
  <c r="O293" i="6"/>
  <c r="K295" i="6"/>
  <c r="O297" i="6"/>
  <c r="K299" i="6"/>
  <c r="O199" i="6"/>
  <c r="N171" i="6"/>
  <c r="N163" i="6"/>
  <c r="L8" i="6"/>
  <c r="M8" i="6"/>
  <c r="N8" i="6"/>
  <c r="O8" i="6"/>
  <c r="K8" i="6"/>
  <c r="K189" i="6"/>
  <c r="L192" i="6"/>
  <c r="M192" i="6"/>
  <c r="N192" i="6"/>
  <c r="O192" i="6"/>
  <c r="K192" i="6"/>
  <c r="N194" i="6"/>
  <c r="K194" i="6"/>
  <c r="L194" i="6"/>
  <c r="M194" i="6"/>
  <c r="O194" i="6"/>
  <c r="L196" i="6"/>
  <c r="M196" i="6"/>
  <c r="N196" i="6"/>
  <c r="O196" i="6"/>
  <c r="N198" i="6"/>
  <c r="K198" i="6"/>
  <c r="L198" i="6"/>
  <c r="M198" i="6"/>
  <c r="O198" i="6"/>
  <c r="L200" i="6"/>
  <c r="M200" i="6"/>
  <c r="N200" i="6"/>
  <c r="O200" i="6"/>
  <c r="K200" i="6"/>
  <c r="N202" i="6"/>
  <c r="K202" i="6"/>
  <c r="L202" i="6"/>
  <c r="M202" i="6"/>
  <c r="O202" i="6"/>
  <c r="L204" i="6"/>
  <c r="M204" i="6"/>
  <c r="N204" i="6"/>
  <c r="O204" i="6"/>
  <c r="K204" i="6"/>
  <c r="N206" i="6"/>
  <c r="K206" i="6"/>
  <c r="L206" i="6"/>
  <c r="M206" i="6"/>
  <c r="L208" i="6"/>
  <c r="M208" i="6"/>
  <c r="N208" i="6"/>
  <c r="O208" i="6"/>
  <c r="K208" i="6"/>
  <c r="M288" i="6"/>
  <c r="M296" i="6"/>
  <c r="M185" i="6"/>
  <c r="N131" i="6"/>
  <c r="K3" i="6"/>
  <c r="L3" i="6"/>
  <c r="M3" i="6"/>
  <c r="N3" i="6"/>
  <c r="O3" i="6"/>
  <c r="N5" i="6"/>
  <c r="O5" i="6"/>
  <c r="K5" i="6"/>
  <c r="L5" i="6"/>
  <c r="M5" i="6"/>
  <c r="K7" i="6"/>
  <c r="L7" i="6"/>
  <c r="M7" i="6"/>
  <c r="N7" i="6"/>
  <c r="O7" i="6"/>
  <c r="O206" i="6"/>
  <c r="O298" i="6"/>
  <c r="M297" i="6"/>
  <c r="K296" i="6"/>
  <c r="O294" i="6"/>
  <c r="M293" i="6"/>
  <c r="K292" i="6"/>
  <c r="O290" i="6"/>
  <c r="M289" i="6"/>
  <c r="K288" i="6"/>
  <c r="O286" i="6"/>
  <c r="M285" i="6"/>
  <c r="K284" i="6"/>
  <c r="O282" i="6"/>
  <c r="M281" i="6"/>
  <c r="K280" i="6"/>
  <c r="O278" i="6"/>
  <c r="M277" i="6"/>
  <c r="K276" i="6"/>
  <c r="O274" i="6"/>
  <c r="M273" i="6"/>
  <c r="K272" i="6"/>
  <c r="O270" i="6"/>
  <c r="M269" i="6"/>
  <c r="K268" i="6"/>
  <c r="O266" i="6"/>
  <c r="M265" i="6"/>
  <c r="K264" i="6"/>
  <c r="O262" i="6"/>
  <c r="M261" i="6"/>
  <c r="K260" i="6"/>
  <c r="O258" i="6"/>
  <c r="M257" i="6"/>
  <c r="K256" i="6"/>
  <c r="O254" i="6"/>
  <c r="M253" i="6"/>
  <c r="K252" i="6"/>
  <c r="O250" i="6"/>
  <c r="M249" i="6"/>
  <c r="K248" i="6"/>
  <c r="O246" i="6"/>
  <c r="M245" i="6"/>
  <c r="K244" i="6"/>
  <c r="O242" i="6"/>
  <c r="M241" i="6"/>
  <c r="K240" i="6"/>
  <c r="O238" i="6"/>
  <c r="M237" i="6"/>
  <c r="K236" i="6"/>
  <c r="O234" i="6"/>
  <c r="M233" i="6"/>
  <c r="K232" i="6"/>
  <c r="O230" i="6"/>
  <c r="M229" i="6"/>
  <c r="K228" i="6"/>
  <c r="O226" i="6"/>
  <c r="M225" i="6"/>
  <c r="K224" i="6"/>
  <c r="O222" i="6"/>
  <c r="M221" i="6"/>
  <c r="K220" i="6"/>
  <c r="O218" i="6"/>
  <c r="M217" i="6"/>
  <c r="K216" i="6"/>
  <c r="O214" i="6"/>
  <c r="M213" i="6"/>
  <c r="N298" i="6"/>
  <c r="L297" i="6"/>
  <c r="N294" i="6"/>
  <c r="L293" i="6"/>
  <c r="N290" i="6"/>
  <c r="L289" i="6"/>
  <c r="N286" i="6"/>
  <c r="L285" i="6"/>
  <c r="N282" i="6"/>
  <c r="L281" i="6"/>
  <c r="N278" i="6"/>
  <c r="L277" i="6"/>
  <c r="N274" i="6"/>
  <c r="L273" i="6"/>
  <c r="N270" i="6"/>
  <c r="L269" i="6"/>
  <c r="N266" i="6"/>
  <c r="L265" i="6"/>
  <c r="N262" i="6"/>
  <c r="L261" i="6"/>
  <c r="N258" i="6"/>
  <c r="L257" i="6"/>
  <c r="N254" i="6"/>
  <c r="L253" i="6"/>
  <c r="N250" i="6"/>
  <c r="L249" i="6"/>
  <c r="N246" i="6"/>
  <c r="L245" i="6"/>
  <c r="N242" i="6"/>
  <c r="L241" i="6"/>
  <c r="N238" i="6"/>
  <c r="L237" i="6"/>
  <c r="N234" i="6"/>
  <c r="L233" i="6"/>
  <c r="N230" i="6"/>
  <c r="L229" i="6"/>
  <c r="N226" i="6"/>
  <c r="L225" i="6"/>
  <c r="N222" i="6"/>
  <c r="L221" i="6"/>
  <c r="N218" i="6"/>
  <c r="L217" i="6"/>
  <c r="N214" i="6"/>
  <c r="K213" i="6"/>
  <c r="N210" i="6"/>
  <c r="K210" i="6"/>
  <c r="L212" i="6"/>
  <c r="M212" i="6"/>
  <c r="N212" i="6"/>
  <c r="O212" i="6"/>
  <c r="O299" i="6"/>
  <c r="M298" i="6"/>
  <c r="K297" i="6"/>
  <c r="O295" i="6"/>
  <c r="M294" i="6"/>
  <c r="K293" i="6"/>
  <c r="O291" i="6"/>
  <c r="M290" i="6"/>
  <c r="K289" i="6"/>
  <c r="O287" i="6"/>
  <c r="M286" i="6"/>
  <c r="K285" i="6"/>
  <c r="O283" i="6"/>
  <c r="M282" i="6"/>
  <c r="K281" i="6"/>
  <c r="O279" i="6"/>
  <c r="M278" i="6"/>
  <c r="K277" i="6"/>
  <c r="O275" i="6"/>
  <c r="M274" i="6"/>
  <c r="K273" i="6"/>
  <c r="O271" i="6"/>
  <c r="M270" i="6"/>
  <c r="K269" i="6"/>
  <c r="O267" i="6"/>
  <c r="M266" i="6"/>
  <c r="K265" i="6"/>
  <c r="O263" i="6"/>
  <c r="M262" i="6"/>
  <c r="K261" i="6"/>
  <c r="O259" i="6"/>
  <c r="M258" i="6"/>
  <c r="K257" i="6"/>
  <c r="O255" i="6"/>
  <c r="M254" i="6"/>
  <c r="K253" i="6"/>
  <c r="O251" i="6"/>
  <c r="M250" i="6"/>
  <c r="K249" i="6"/>
  <c r="O247" i="6"/>
  <c r="M246" i="6"/>
  <c r="K245" i="6"/>
  <c r="O243" i="6"/>
  <c r="M242" i="6"/>
  <c r="K241" i="6"/>
  <c r="O239" i="6"/>
  <c r="M238" i="6"/>
  <c r="K237" i="6"/>
  <c r="O235" i="6"/>
  <c r="M234" i="6"/>
  <c r="K233" i="6"/>
  <c r="O231" i="6"/>
  <c r="M230" i="6"/>
  <c r="K229" i="6"/>
  <c r="O227" i="6"/>
  <c r="M226" i="6"/>
  <c r="K225" i="6"/>
  <c r="O223" i="6"/>
  <c r="M222" i="6"/>
  <c r="K221" i="6"/>
  <c r="O219" i="6"/>
  <c r="M218" i="6"/>
  <c r="K217" i="6"/>
  <c r="O215" i="6"/>
  <c r="M214" i="6"/>
  <c r="N299" i="6"/>
  <c r="L298" i="6"/>
  <c r="N295" i="6"/>
  <c r="L294" i="6"/>
  <c r="N291" i="6"/>
  <c r="L290" i="6"/>
  <c r="N287" i="6"/>
  <c r="L286" i="6"/>
  <c r="N283" i="6"/>
  <c r="L282" i="6"/>
  <c r="N279" i="6"/>
  <c r="L278" i="6"/>
  <c r="N275" i="6"/>
  <c r="L274" i="6"/>
  <c r="N271" i="6"/>
  <c r="L270" i="6"/>
  <c r="N267" i="6"/>
  <c r="L266" i="6"/>
  <c r="N263" i="6"/>
  <c r="L262" i="6"/>
  <c r="N259" i="6"/>
  <c r="L258" i="6"/>
  <c r="N255" i="6"/>
  <c r="L254" i="6"/>
  <c r="N251" i="6"/>
  <c r="L250" i="6"/>
  <c r="N247" i="6"/>
  <c r="L246" i="6"/>
  <c r="N243" i="6"/>
  <c r="L242" i="6"/>
  <c r="N239" i="6"/>
  <c r="L238" i="6"/>
  <c r="N235" i="6"/>
  <c r="L234" i="6"/>
  <c r="N231" i="6"/>
  <c r="L230" i="6"/>
  <c r="N227" i="6"/>
  <c r="L226" i="6"/>
  <c r="N223" i="6"/>
  <c r="L222" i="6"/>
  <c r="N219" i="6"/>
  <c r="L218" i="6"/>
  <c r="N215" i="6"/>
  <c r="L214" i="6"/>
  <c r="K212" i="6"/>
  <c r="M299" i="6"/>
  <c r="K298" i="6"/>
  <c r="O296" i="6"/>
  <c r="M295" i="6"/>
  <c r="K294" i="6"/>
  <c r="O292" i="6"/>
  <c r="M291" i="6"/>
  <c r="K290" i="6"/>
  <c r="O288" i="6"/>
  <c r="M287" i="6"/>
  <c r="K286" i="6"/>
  <c r="O284" i="6"/>
  <c r="M283" i="6"/>
  <c r="K282" i="6"/>
  <c r="O280" i="6"/>
  <c r="M279" i="6"/>
  <c r="K278" i="6"/>
  <c r="O276" i="6"/>
  <c r="M275" i="6"/>
  <c r="K274" i="6"/>
  <c r="O272" i="6"/>
  <c r="M271" i="6"/>
  <c r="K270" i="6"/>
  <c r="O268" i="6"/>
  <c r="M267" i="6"/>
  <c r="K266" i="6"/>
  <c r="O264" i="6"/>
  <c r="M263" i="6"/>
  <c r="K262" i="6"/>
  <c r="O260" i="6"/>
  <c r="M259" i="6"/>
  <c r="K258" i="6"/>
  <c r="O256" i="6"/>
  <c r="M255" i="6"/>
  <c r="K254" i="6"/>
  <c r="O252" i="6"/>
  <c r="M251" i="6"/>
  <c r="K250" i="6"/>
  <c r="O248" i="6"/>
  <c r="M247" i="6"/>
  <c r="K246" i="6"/>
  <c r="O244" i="6"/>
  <c r="M243" i="6"/>
  <c r="K242" i="6"/>
  <c r="O240" i="6"/>
  <c r="M239" i="6"/>
  <c r="K238" i="6"/>
  <c r="O236" i="6"/>
  <c r="M235" i="6"/>
  <c r="K234" i="6"/>
  <c r="O232" i="6"/>
  <c r="M231" i="6"/>
  <c r="K230" i="6"/>
  <c r="O228" i="6"/>
  <c r="M227" i="6"/>
  <c r="K226" i="6"/>
  <c r="O224" i="6"/>
  <c r="M223" i="6"/>
  <c r="K222" i="6"/>
  <c r="O220" i="6"/>
  <c r="M219" i="6"/>
  <c r="K218" i="6"/>
  <c r="O216" i="6"/>
  <c r="M215" i="6"/>
  <c r="K214" i="6"/>
  <c r="L299" i="6"/>
  <c r="N296" i="6"/>
  <c r="L295" i="6"/>
  <c r="N292" i="6"/>
  <c r="L291" i="6"/>
  <c r="N288" i="6"/>
  <c r="L287" i="6"/>
  <c r="N284" i="6"/>
  <c r="L283" i="6"/>
  <c r="N280" i="6"/>
  <c r="L279" i="6"/>
  <c r="N276" i="6"/>
  <c r="L275" i="6"/>
  <c r="N272" i="6"/>
  <c r="L271" i="6"/>
  <c r="N268" i="6"/>
  <c r="L267" i="6"/>
  <c r="N264" i="6"/>
  <c r="L263" i="6"/>
  <c r="N260" i="6"/>
  <c r="L259" i="6"/>
  <c r="N256" i="6"/>
  <c r="L255" i="6"/>
  <c r="N252" i="6"/>
  <c r="L251" i="6"/>
  <c r="N248" i="6"/>
  <c r="L247" i="6"/>
  <c r="N244" i="6"/>
  <c r="L243" i="6"/>
  <c r="N240" i="6"/>
  <c r="L239" i="6"/>
  <c r="N236" i="6"/>
  <c r="L235" i="6"/>
  <c r="N232" i="6"/>
  <c r="L231" i="6"/>
  <c r="N228" i="6"/>
  <c r="L227" i="6"/>
  <c r="N224" i="6"/>
  <c r="L223" i="6"/>
  <c r="N220" i="6"/>
  <c r="L219" i="6"/>
  <c r="N216" i="6"/>
  <c r="L215" i="6"/>
  <c r="L213" i="6"/>
  <c r="O213" i="6"/>
  <c r="O210" i="6"/>
  <c r="O2" i="6"/>
  <c r="N2" i="6"/>
  <c r="M2" i="6"/>
  <c r="L2" i="6"/>
  <c r="K2" i="6"/>
  <c r="X20" i="6" l="1"/>
  <c r="Y20" i="6"/>
  <c r="Z20" i="6"/>
  <c r="V20" i="6"/>
  <c r="AA20" i="6"/>
  <c r="W20" i="6"/>
  <c r="H163" i="6"/>
  <c r="H294" i="6"/>
  <c r="H35" i="6"/>
  <c r="H166" i="6"/>
  <c r="H291" i="6"/>
  <c r="H63" i="6"/>
  <c r="H116" i="6"/>
  <c r="H199" i="6"/>
  <c r="H244" i="6"/>
  <c r="H88" i="6"/>
  <c r="H77" i="6"/>
  <c r="H216" i="6"/>
  <c r="H205" i="6"/>
  <c r="H49" i="6"/>
  <c r="H38" i="6"/>
  <c r="H177" i="6"/>
  <c r="H43" i="6"/>
  <c r="H171" i="6"/>
  <c r="H299" i="6"/>
  <c r="H124" i="6"/>
  <c r="H252" i="6"/>
  <c r="H85" i="6"/>
  <c r="H213" i="6"/>
  <c r="H46" i="6"/>
  <c r="H174" i="6"/>
  <c r="H7" i="6"/>
  <c r="H71" i="6"/>
  <c r="H215" i="6"/>
  <c r="H96" i="6"/>
  <c r="H224" i="6"/>
  <c r="H57" i="6"/>
  <c r="H185" i="6"/>
  <c r="H75" i="6"/>
  <c r="H203" i="6"/>
  <c r="H20" i="6"/>
  <c r="H156" i="6"/>
  <c r="H284" i="6"/>
  <c r="H117" i="6"/>
  <c r="H245" i="6"/>
  <c r="H78" i="6"/>
  <c r="H206" i="6"/>
  <c r="H239" i="6"/>
  <c r="H103" i="6"/>
  <c r="H287" i="6"/>
  <c r="H128" i="6"/>
  <c r="H256" i="6"/>
  <c r="H89" i="6"/>
  <c r="H217" i="6"/>
  <c r="H91" i="6"/>
  <c r="H219" i="6"/>
  <c r="H36" i="6"/>
  <c r="H172" i="6"/>
  <c r="H5" i="6"/>
  <c r="H133" i="6"/>
  <c r="H261" i="6"/>
  <c r="H94" i="6"/>
  <c r="H222" i="6"/>
  <c r="H263" i="6"/>
  <c r="H119" i="6"/>
  <c r="H16" i="6"/>
  <c r="H144" i="6"/>
  <c r="H272" i="6"/>
  <c r="H105" i="6"/>
  <c r="H233" i="6"/>
  <c r="H99" i="6"/>
  <c r="H227" i="6"/>
  <c r="H44" i="6"/>
  <c r="H180" i="6"/>
  <c r="H13" i="6"/>
  <c r="H141" i="6"/>
  <c r="H269" i="6"/>
  <c r="H102" i="6"/>
  <c r="H230" i="6"/>
  <c r="H279" i="6"/>
  <c r="H127" i="6"/>
  <c r="H24" i="6"/>
  <c r="H152" i="6"/>
  <c r="H280" i="6"/>
  <c r="H113" i="6"/>
  <c r="H241" i="6"/>
  <c r="H107" i="6"/>
  <c r="H235" i="6"/>
  <c r="H52" i="6"/>
  <c r="H188" i="6"/>
  <c r="H21" i="6"/>
  <c r="H149" i="6"/>
  <c r="H277" i="6"/>
  <c r="H110" i="6"/>
  <c r="H238" i="6"/>
  <c r="H295" i="6"/>
  <c r="H135" i="6"/>
  <c r="H32" i="6"/>
  <c r="H160" i="6"/>
  <c r="H288" i="6"/>
  <c r="H121" i="6"/>
  <c r="H249" i="6"/>
  <c r="H11" i="6"/>
  <c r="H139" i="6"/>
  <c r="H267" i="6"/>
  <c r="H84" i="6"/>
  <c r="H220" i="6"/>
  <c r="H53" i="6"/>
  <c r="H181" i="6"/>
  <c r="H14" i="6"/>
  <c r="H142" i="6"/>
  <c r="H270" i="6"/>
  <c r="H39" i="6"/>
  <c r="H167" i="6"/>
  <c r="H64" i="6"/>
  <c r="H192" i="6"/>
  <c r="H25" i="6"/>
  <c r="H153" i="6"/>
  <c r="H281" i="6"/>
  <c r="H27" i="6"/>
  <c r="H155" i="6"/>
  <c r="H283" i="6"/>
  <c r="H108" i="6"/>
  <c r="H236" i="6"/>
  <c r="H69" i="6"/>
  <c r="H197" i="6"/>
  <c r="H30" i="6"/>
  <c r="H158" i="6"/>
  <c r="H286" i="6"/>
  <c r="H55" i="6"/>
  <c r="H183" i="6"/>
  <c r="H80" i="6"/>
  <c r="H208" i="6"/>
  <c r="H41" i="6"/>
  <c r="H169" i="6"/>
  <c r="H297" i="6"/>
  <c r="H51" i="6"/>
  <c r="H115" i="6"/>
  <c r="H179" i="6"/>
  <c r="H243" i="6"/>
  <c r="H92" i="6"/>
  <c r="H60" i="6"/>
  <c r="H132" i="6"/>
  <c r="H196" i="6"/>
  <c r="H260" i="6"/>
  <c r="H29" i="6"/>
  <c r="H93" i="6"/>
  <c r="H157" i="6"/>
  <c r="H221" i="6"/>
  <c r="H285" i="6"/>
  <c r="H54" i="6"/>
  <c r="H118" i="6"/>
  <c r="H182" i="6"/>
  <c r="H246" i="6"/>
  <c r="H191" i="6"/>
  <c r="H15" i="6"/>
  <c r="H79" i="6"/>
  <c r="H143" i="6"/>
  <c r="H231" i="6"/>
  <c r="H40" i="6"/>
  <c r="H104" i="6"/>
  <c r="H168" i="6"/>
  <c r="H232" i="6"/>
  <c r="H296" i="6"/>
  <c r="H65" i="6"/>
  <c r="H129" i="6"/>
  <c r="H193" i="6"/>
  <c r="H2" i="6"/>
  <c r="H34" i="6"/>
  <c r="H66" i="6"/>
  <c r="H82" i="6"/>
  <c r="H122" i="6"/>
  <c r="H162" i="6"/>
  <c r="H210" i="6"/>
  <c r="H258" i="6"/>
  <c r="H42" i="6"/>
  <c r="H74" i="6"/>
  <c r="H138" i="6"/>
  <c r="H186" i="6"/>
  <c r="H242" i="6"/>
  <c r="H290" i="6"/>
  <c r="H58" i="6"/>
  <c r="H90" i="6"/>
  <c r="H130" i="6"/>
  <c r="H178" i="6"/>
  <c r="H218" i="6"/>
  <c r="H274" i="6"/>
  <c r="H50" i="6"/>
  <c r="H114" i="6"/>
  <c r="H170" i="6"/>
  <c r="H226" i="6"/>
  <c r="H282" i="6"/>
  <c r="H26" i="6"/>
  <c r="H10" i="6"/>
  <c r="H106" i="6"/>
  <c r="H154" i="6"/>
  <c r="H202" i="6"/>
  <c r="H250" i="6"/>
  <c r="H298" i="6"/>
  <c r="H18" i="6"/>
  <c r="H98" i="6"/>
  <c r="H146" i="6"/>
  <c r="H194" i="6"/>
  <c r="H234" i="6"/>
  <c r="H266" i="6"/>
  <c r="H59" i="6"/>
  <c r="H123" i="6"/>
  <c r="H187" i="6"/>
  <c r="H251" i="6"/>
  <c r="H4" i="6"/>
  <c r="H68" i="6"/>
  <c r="H140" i="6"/>
  <c r="H204" i="6"/>
  <c r="H268" i="6"/>
  <c r="H37" i="6"/>
  <c r="H101" i="6"/>
  <c r="H165" i="6"/>
  <c r="H229" i="6"/>
  <c r="H293" i="6"/>
  <c r="H62" i="6"/>
  <c r="H126" i="6"/>
  <c r="H190" i="6"/>
  <c r="H254" i="6"/>
  <c r="H207" i="6"/>
  <c r="H23" i="6"/>
  <c r="H87" i="6"/>
  <c r="H151" i="6"/>
  <c r="H247" i="6"/>
  <c r="H48" i="6"/>
  <c r="H112" i="6"/>
  <c r="H176" i="6"/>
  <c r="H240" i="6"/>
  <c r="H9" i="6"/>
  <c r="H73" i="6"/>
  <c r="H137" i="6"/>
  <c r="H201" i="6"/>
  <c r="H265" i="6"/>
  <c r="H3" i="6"/>
  <c r="H67" i="6"/>
  <c r="H131" i="6"/>
  <c r="H195" i="6"/>
  <c r="H259" i="6"/>
  <c r="H12" i="6"/>
  <c r="H76" i="6"/>
  <c r="H148" i="6"/>
  <c r="H212" i="6"/>
  <c r="H276" i="6"/>
  <c r="H45" i="6"/>
  <c r="H109" i="6"/>
  <c r="H173" i="6"/>
  <c r="H237" i="6"/>
  <c r="H6" i="6"/>
  <c r="H70" i="6"/>
  <c r="H134" i="6"/>
  <c r="H198" i="6"/>
  <c r="H262" i="6"/>
  <c r="H223" i="6"/>
  <c r="H31" i="6"/>
  <c r="H95" i="6"/>
  <c r="H159" i="6"/>
  <c r="H271" i="6"/>
  <c r="H56" i="6"/>
  <c r="H120" i="6"/>
  <c r="H184" i="6"/>
  <c r="H248" i="6"/>
  <c r="H17" i="6"/>
  <c r="H81" i="6"/>
  <c r="H145" i="6"/>
  <c r="H209" i="6"/>
  <c r="H273" i="6"/>
  <c r="H19" i="6"/>
  <c r="H83" i="6"/>
  <c r="H147" i="6"/>
  <c r="H211" i="6"/>
  <c r="H275" i="6"/>
  <c r="H28" i="6"/>
  <c r="H100" i="6"/>
  <c r="H164" i="6"/>
  <c r="H228" i="6"/>
  <c r="H292" i="6"/>
  <c r="H61" i="6"/>
  <c r="H125" i="6"/>
  <c r="H189" i="6"/>
  <c r="H253" i="6"/>
  <c r="H22" i="6"/>
  <c r="H86" i="6"/>
  <c r="H150" i="6"/>
  <c r="H214" i="6"/>
  <c r="H278" i="6"/>
  <c r="H255" i="6"/>
  <c r="H47" i="6"/>
  <c r="H111" i="6"/>
  <c r="H175" i="6"/>
  <c r="H8" i="6"/>
  <c r="H72" i="6"/>
  <c r="H136" i="6"/>
  <c r="H200" i="6"/>
  <c r="H264" i="6"/>
  <c r="H33" i="6"/>
  <c r="H97" i="6"/>
  <c r="H161" i="6"/>
  <c r="H225" i="6"/>
  <c r="H289" i="6"/>
  <c r="AH7" i="6"/>
  <c r="AI7" i="6"/>
  <c r="AJ7" i="6"/>
  <c r="AK7" i="6"/>
  <c r="AL7" i="6"/>
  <c r="AG7" i="6"/>
  <c r="AH6" i="6"/>
  <c r="AI6" i="6"/>
  <c r="AJ6" i="6"/>
  <c r="AK6" i="6"/>
  <c r="AL6" i="6"/>
  <c r="AG6" i="6"/>
  <c r="AH5" i="6"/>
  <c r="AI5" i="6"/>
  <c r="AJ5" i="6"/>
  <c r="AK5" i="6"/>
  <c r="AL5" i="6"/>
  <c r="AG4" i="6"/>
  <c r="AH3" i="6"/>
  <c r="AI3" i="6"/>
  <c r="AJ3" i="6"/>
  <c r="AK3" i="6"/>
  <c r="AL3" i="6"/>
  <c r="AG3" i="6"/>
  <c r="AH2" i="6"/>
  <c r="AI2" i="6"/>
  <c r="AJ2" i="6"/>
  <c r="AK2" i="6"/>
  <c r="AL2" i="6"/>
  <c r="AG2" i="6"/>
  <c r="AH4" i="6"/>
  <c r="AI4" i="6"/>
  <c r="AJ4" i="6"/>
  <c r="AK4" i="6"/>
  <c r="AL4" i="6"/>
  <c r="AG5" i="6"/>
  <c r="AC5" i="6" s="1"/>
  <c r="V17" i="6"/>
  <c r="W17" i="6"/>
  <c r="X17" i="6"/>
  <c r="Y17" i="6"/>
  <c r="Z17" i="6"/>
  <c r="AA17" i="6"/>
  <c r="V16" i="6"/>
  <c r="W16" i="6"/>
  <c r="X16" i="6"/>
  <c r="Y16" i="6"/>
  <c r="Z16" i="6"/>
  <c r="AA16" i="6"/>
  <c r="V15" i="6"/>
  <c r="W15" i="6"/>
  <c r="X15" i="6"/>
  <c r="Y15" i="6"/>
  <c r="Z15" i="6"/>
  <c r="AA15" i="6"/>
  <c r="V14" i="6"/>
  <c r="W14" i="6"/>
  <c r="X14" i="6"/>
  <c r="Y14" i="6"/>
  <c r="Z14" i="6"/>
  <c r="AA14" i="6"/>
  <c r="V13" i="6"/>
  <c r="W13" i="6"/>
  <c r="X13" i="6"/>
  <c r="Y13" i="6"/>
  <c r="Z13" i="6"/>
  <c r="AA13" i="6"/>
  <c r="V12" i="6"/>
  <c r="W12" i="6"/>
  <c r="X12" i="6"/>
  <c r="Y12" i="6"/>
  <c r="Z12" i="6"/>
  <c r="AA12" i="6"/>
  <c r="I233" i="6"/>
  <c r="I265" i="6"/>
  <c r="I297" i="6"/>
  <c r="I212" i="6"/>
  <c r="I191" i="6"/>
  <c r="I119" i="6"/>
  <c r="I184" i="6"/>
  <c r="I176" i="6"/>
  <c r="I240" i="6"/>
  <c r="I272" i="6"/>
  <c r="I145" i="6"/>
  <c r="I137" i="6"/>
  <c r="I170" i="6"/>
  <c r="I245" i="6"/>
  <c r="I277" i="6"/>
  <c r="I153" i="6"/>
  <c r="I6" i="6"/>
  <c r="I23" i="6"/>
  <c r="I237" i="6"/>
  <c r="I269" i="6"/>
  <c r="I211" i="6"/>
  <c r="I168" i="6"/>
  <c r="I160" i="6"/>
  <c r="I152" i="6"/>
  <c r="I144" i="6"/>
  <c r="I136" i="6"/>
  <c r="I15" i="6"/>
  <c r="I189" i="6"/>
  <c r="I161" i="6"/>
  <c r="I283" i="6"/>
  <c r="I227" i="6"/>
  <c r="I128" i="6"/>
  <c r="I120" i="6"/>
  <c r="I270" i="6"/>
  <c r="I220" i="6"/>
  <c r="I192" i="6"/>
  <c r="I87" i="6"/>
  <c r="I55" i="6"/>
  <c r="I33" i="6"/>
  <c r="I90" i="6"/>
  <c r="I58" i="6"/>
  <c r="I26" i="6"/>
  <c r="I254" i="6"/>
  <c r="I5" i="6"/>
  <c r="I213" i="6"/>
  <c r="I181" i="6"/>
  <c r="I127" i="6"/>
  <c r="I95" i="6"/>
  <c r="I65" i="6"/>
  <c r="I47" i="6"/>
  <c r="I178" i="6"/>
  <c r="I66" i="6"/>
  <c r="I34" i="6"/>
  <c r="I247" i="6"/>
  <c r="I263" i="6"/>
  <c r="I286" i="6"/>
  <c r="I252" i="6"/>
  <c r="I201" i="6"/>
  <c r="I173" i="6"/>
  <c r="I89" i="6"/>
  <c r="I71" i="6"/>
  <c r="I49" i="6"/>
  <c r="I114" i="6"/>
  <c r="I82" i="6"/>
  <c r="I42" i="6"/>
  <c r="I10" i="6"/>
  <c r="I222" i="6"/>
  <c r="I284" i="6"/>
  <c r="I103" i="6"/>
  <c r="I81" i="6"/>
  <c r="I63" i="6"/>
  <c r="I41" i="6"/>
  <c r="I186" i="6"/>
  <c r="I50" i="6"/>
  <c r="I267" i="6"/>
  <c r="I199" i="6"/>
  <c r="I97" i="6"/>
  <c r="I79" i="6"/>
  <c r="I57" i="6"/>
  <c r="I39" i="6"/>
  <c r="I98" i="6"/>
  <c r="I74" i="6"/>
  <c r="I18" i="6"/>
  <c r="I238" i="6"/>
  <c r="I3" i="6"/>
  <c r="I171" i="6"/>
  <c r="I111" i="6"/>
  <c r="I73" i="6"/>
  <c r="I31" i="6"/>
  <c r="I106" i="6"/>
  <c r="I4" i="6"/>
  <c r="I221" i="6"/>
  <c r="I253" i="6"/>
  <c r="I225" i="6"/>
  <c r="I257" i="6"/>
  <c r="I289" i="6"/>
  <c r="I210" i="6"/>
  <c r="I232" i="6"/>
  <c r="I264" i="6"/>
  <c r="I296" i="6"/>
  <c r="I200" i="6"/>
  <c r="I194" i="6"/>
  <c r="I193" i="6"/>
  <c r="I209" i="6"/>
  <c r="I179" i="6"/>
  <c r="I169" i="6"/>
  <c r="I151" i="6"/>
  <c r="I143" i="6"/>
  <c r="I135" i="6"/>
  <c r="I117" i="6"/>
  <c r="I109" i="6"/>
  <c r="I166" i="6"/>
  <c r="I158" i="6"/>
  <c r="I150" i="6"/>
  <c r="I142" i="6"/>
  <c r="I134" i="6"/>
  <c r="I126" i="6"/>
  <c r="I118" i="6"/>
  <c r="I299" i="6"/>
  <c r="I282" i="6"/>
  <c r="I266" i="6"/>
  <c r="I250" i="6"/>
  <c r="I234" i="6"/>
  <c r="I218" i="6"/>
  <c r="I231" i="6"/>
  <c r="I244" i="6"/>
  <c r="I276" i="6"/>
  <c r="I208" i="6"/>
  <c r="I202" i="6"/>
  <c r="I207" i="6"/>
  <c r="I187" i="6"/>
  <c r="I159" i="6"/>
  <c r="I125" i="6"/>
  <c r="I101" i="6"/>
  <c r="I172" i="6"/>
  <c r="I164" i="6"/>
  <c r="I156" i="6"/>
  <c r="I148" i="6"/>
  <c r="I140" i="6"/>
  <c r="I132" i="6"/>
  <c r="I124" i="6"/>
  <c r="I116" i="6"/>
  <c r="I112" i="6"/>
  <c r="I104" i="6"/>
  <c r="I96" i="6"/>
  <c r="I88" i="6"/>
  <c r="I80" i="6"/>
  <c r="I72" i="6"/>
  <c r="I64" i="6"/>
  <c r="I56" i="6"/>
  <c r="I48" i="6"/>
  <c r="I40" i="6"/>
  <c r="I32" i="6"/>
  <c r="I24" i="6"/>
  <c r="I16" i="6"/>
  <c r="I27" i="6"/>
  <c r="I21" i="6"/>
  <c r="I19" i="6"/>
  <c r="I13" i="6"/>
  <c r="I11" i="6"/>
  <c r="I279" i="6"/>
  <c r="I259" i="6"/>
  <c r="I243" i="6"/>
  <c r="I223" i="6"/>
  <c r="I217" i="6"/>
  <c r="I249" i="6"/>
  <c r="I281" i="6"/>
  <c r="I224" i="6"/>
  <c r="I256" i="6"/>
  <c r="I288" i="6"/>
  <c r="I7" i="6"/>
  <c r="I8" i="6"/>
  <c r="I197" i="6"/>
  <c r="I167" i="6"/>
  <c r="I149" i="6"/>
  <c r="I141" i="6"/>
  <c r="I133" i="6"/>
  <c r="I188" i="6"/>
  <c r="I180" i="6"/>
  <c r="I174" i="6"/>
  <c r="I239" i="6"/>
  <c r="I298" i="6"/>
  <c r="I278" i="6"/>
  <c r="I262" i="6"/>
  <c r="I246" i="6"/>
  <c r="I230" i="6"/>
  <c r="I214" i="6"/>
  <c r="I229" i="6"/>
  <c r="I261" i="6"/>
  <c r="I293" i="6"/>
  <c r="I236" i="6"/>
  <c r="I268" i="6"/>
  <c r="I121" i="6"/>
  <c r="I196" i="6"/>
  <c r="I195" i="6"/>
  <c r="I185" i="6"/>
  <c r="I177" i="6"/>
  <c r="I157" i="6"/>
  <c r="I131" i="6"/>
  <c r="I123" i="6"/>
  <c r="I115" i="6"/>
  <c r="I107" i="6"/>
  <c r="I99" i="6"/>
  <c r="I93" i="6"/>
  <c r="I91" i="6"/>
  <c r="I85" i="6"/>
  <c r="I83" i="6"/>
  <c r="I77" i="6"/>
  <c r="I75" i="6"/>
  <c r="I69" i="6"/>
  <c r="I67" i="6"/>
  <c r="I61" i="6"/>
  <c r="I59" i="6"/>
  <c r="I53" i="6"/>
  <c r="I51" i="6"/>
  <c r="I45" i="6"/>
  <c r="I43" i="6"/>
  <c r="I37" i="6"/>
  <c r="I35" i="6"/>
  <c r="I29" i="6"/>
  <c r="I190" i="6"/>
  <c r="I182" i="6"/>
  <c r="I110" i="6"/>
  <c r="I102" i="6"/>
  <c r="I94" i="6"/>
  <c r="I86" i="6"/>
  <c r="I78" i="6"/>
  <c r="I70" i="6"/>
  <c r="I62" i="6"/>
  <c r="I54" i="6"/>
  <c r="I46" i="6"/>
  <c r="I38" i="6"/>
  <c r="I30" i="6"/>
  <c r="I22" i="6"/>
  <c r="I14" i="6"/>
  <c r="I291" i="6"/>
  <c r="I275" i="6"/>
  <c r="I255" i="6"/>
  <c r="I219" i="6"/>
  <c r="I294" i="6"/>
  <c r="I241" i="6"/>
  <c r="I273" i="6"/>
  <c r="I216" i="6"/>
  <c r="I248" i="6"/>
  <c r="I280" i="6"/>
  <c r="I204" i="6"/>
  <c r="I205" i="6"/>
  <c r="I203" i="6"/>
  <c r="I183" i="6"/>
  <c r="I175" i="6"/>
  <c r="I165" i="6"/>
  <c r="I147" i="6"/>
  <c r="I139" i="6"/>
  <c r="I162" i="6"/>
  <c r="I154" i="6"/>
  <c r="I146" i="6"/>
  <c r="I138" i="6"/>
  <c r="I130" i="6"/>
  <c r="I122" i="6"/>
  <c r="I271" i="6"/>
  <c r="I235" i="6"/>
  <c r="I274" i="6"/>
  <c r="I258" i="6"/>
  <c r="I242" i="6"/>
  <c r="I226" i="6"/>
  <c r="I285" i="6"/>
  <c r="I228" i="6"/>
  <c r="I260" i="6"/>
  <c r="I292" i="6"/>
  <c r="I206" i="6"/>
  <c r="I198" i="6"/>
  <c r="I163" i="6"/>
  <c r="I155" i="6"/>
  <c r="I129" i="6"/>
  <c r="I113" i="6"/>
  <c r="I105" i="6"/>
  <c r="I108" i="6"/>
  <c r="I100" i="6"/>
  <c r="I92" i="6"/>
  <c r="I84" i="6"/>
  <c r="I76" i="6"/>
  <c r="I68" i="6"/>
  <c r="I60" i="6"/>
  <c r="I52" i="6"/>
  <c r="I44" i="6"/>
  <c r="I36" i="6"/>
  <c r="I28" i="6"/>
  <c r="I20" i="6"/>
  <c r="I12" i="6"/>
  <c r="I25" i="6"/>
  <c r="I17" i="6"/>
  <c r="I9" i="6"/>
  <c r="I287" i="6"/>
  <c r="I251" i="6"/>
  <c r="I215" i="6"/>
  <c r="I290" i="6"/>
  <c r="I295" i="6"/>
  <c r="I2" i="6"/>
  <c r="X7" i="6"/>
  <c r="Y7" i="6"/>
  <c r="Z7" i="6"/>
  <c r="AA7" i="6"/>
  <c r="V7" i="6"/>
  <c r="W7" i="6"/>
  <c r="AA8" i="6"/>
  <c r="V8" i="6"/>
  <c r="W8" i="6"/>
  <c r="Z8" i="6"/>
  <c r="X8" i="6"/>
  <c r="Y8" i="6"/>
  <c r="V6" i="6"/>
  <c r="W6" i="6"/>
  <c r="X6" i="6"/>
  <c r="Y6" i="6"/>
  <c r="Z6" i="6"/>
  <c r="AA6" i="6"/>
  <c r="X5" i="6"/>
  <c r="Z5" i="6"/>
  <c r="AA5" i="6"/>
  <c r="Y5" i="6"/>
  <c r="V5" i="6"/>
  <c r="W5" i="6"/>
  <c r="V4" i="6"/>
  <c r="W4" i="6"/>
  <c r="X4" i="6"/>
  <c r="Y4" i="6"/>
  <c r="Z4" i="6"/>
  <c r="AA4" i="6"/>
  <c r="V3" i="6"/>
  <c r="W3" i="6"/>
  <c r="X3" i="6"/>
  <c r="Y3" i="6"/>
  <c r="Z3" i="6"/>
  <c r="AA3" i="6"/>
  <c r="U20" i="6" l="1"/>
  <c r="N10" i="8"/>
  <c r="O10" i="8"/>
  <c r="R295" i="6"/>
  <c r="R290" i="6"/>
  <c r="R215" i="6"/>
  <c r="R251" i="6"/>
  <c r="R287" i="6"/>
  <c r="R9" i="6"/>
  <c r="R17" i="6"/>
  <c r="R25" i="6"/>
  <c r="R12" i="6"/>
  <c r="R20" i="6"/>
  <c r="R28" i="6"/>
  <c r="R36" i="6"/>
  <c r="R44" i="6"/>
  <c r="R52" i="6"/>
  <c r="R60" i="6"/>
  <c r="R68" i="6"/>
  <c r="R76" i="6"/>
  <c r="R84" i="6"/>
  <c r="R92" i="6"/>
  <c r="R100" i="6"/>
  <c r="R108" i="6"/>
  <c r="R105" i="6"/>
  <c r="R113" i="6"/>
  <c r="R129" i="6"/>
  <c r="R155" i="6"/>
  <c r="R163" i="6"/>
  <c r="R198" i="6"/>
  <c r="R206" i="6"/>
  <c r="R292" i="6"/>
  <c r="R260" i="6"/>
  <c r="R228" i="6"/>
  <c r="R285" i="6"/>
  <c r="R226" i="6"/>
  <c r="R242" i="6"/>
  <c r="R258" i="6"/>
  <c r="R274" i="6"/>
  <c r="R235" i="6"/>
  <c r="R271" i="6"/>
  <c r="R122" i="6"/>
  <c r="R130" i="6"/>
  <c r="R138" i="6"/>
  <c r="R146" i="6"/>
  <c r="R154" i="6"/>
  <c r="R162" i="6"/>
  <c r="R139" i="6"/>
  <c r="R147" i="6"/>
  <c r="R165" i="6"/>
  <c r="R175" i="6"/>
  <c r="R183" i="6"/>
  <c r="R203" i="6"/>
  <c r="R205" i="6"/>
  <c r="R204" i="6"/>
  <c r="R280" i="6"/>
  <c r="R248" i="6"/>
  <c r="R216" i="6"/>
  <c r="R273" i="6"/>
  <c r="R241" i="6"/>
  <c r="R294" i="6"/>
  <c r="R219" i="6"/>
  <c r="R255" i="6"/>
  <c r="R275" i="6"/>
  <c r="R291" i="6"/>
  <c r="R14" i="6"/>
  <c r="R22" i="6"/>
  <c r="R30" i="6"/>
  <c r="R38" i="6"/>
  <c r="R46" i="6"/>
  <c r="R54" i="6"/>
  <c r="R62" i="6"/>
  <c r="R70" i="6"/>
  <c r="R78" i="6"/>
  <c r="R86" i="6"/>
  <c r="R94" i="6"/>
  <c r="R102" i="6"/>
  <c r="R110" i="6"/>
  <c r="R182" i="6"/>
  <c r="R190" i="6"/>
  <c r="R29" i="6"/>
  <c r="R35" i="6"/>
  <c r="R37" i="6"/>
  <c r="R43" i="6"/>
  <c r="R45" i="6"/>
  <c r="R51" i="6"/>
  <c r="R53" i="6"/>
  <c r="R59" i="6"/>
  <c r="R61" i="6"/>
  <c r="R67" i="6"/>
  <c r="R69" i="6"/>
  <c r="R75" i="6"/>
  <c r="R77" i="6"/>
  <c r="R83" i="6"/>
  <c r="R85" i="6"/>
  <c r="R91" i="6"/>
  <c r="R93" i="6"/>
  <c r="R99" i="6"/>
  <c r="R107" i="6"/>
  <c r="R115" i="6"/>
  <c r="R123" i="6"/>
  <c r="R131" i="6"/>
  <c r="R157" i="6"/>
  <c r="R177" i="6"/>
  <c r="R185" i="6"/>
  <c r="R195" i="6"/>
  <c r="R196" i="6"/>
  <c r="R121" i="6"/>
  <c r="R268" i="6"/>
  <c r="R236" i="6"/>
  <c r="R293" i="6"/>
  <c r="R261" i="6"/>
  <c r="R229" i="6"/>
  <c r="R214" i="6"/>
  <c r="R230" i="6"/>
  <c r="R246" i="6"/>
  <c r="R262" i="6"/>
  <c r="R278" i="6"/>
  <c r="R298" i="6"/>
  <c r="R239" i="6"/>
  <c r="R174" i="6"/>
  <c r="R180" i="6"/>
  <c r="R188" i="6"/>
  <c r="R133" i="6"/>
  <c r="R141" i="6"/>
  <c r="R149" i="6"/>
  <c r="R167" i="6"/>
  <c r="R197" i="6"/>
  <c r="R8" i="6"/>
  <c r="R7" i="6"/>
  <c r="R288" i="6"/>
  <c r="R256" i="6"/>
  <c r="R224" i="6"/>
  <c r="R281" i="6"/>
  <c r="R249" i="6"/>
  <c r="R217" i="6"/>
  <c r="R223" i="6"/>
  <c r="R243" i="6"/>
  <c r="R259" i="6"/>
  <c r="R279" i="6"/>
  <c r="R11" i="6"/>
  <c r="R13" i="6"/>
  <c r="R19" i="6"/>
  <c r="R21" i="6"/>
  <c r="R27" i="6"/>
  <c r="R16" i="6"/>
  <c r="R24" i="6"/>
  <c r="R32" i="6"/>
  <c r="R40" i="6"/>
  <c r="R48" i="6"/>
  <c r="R56" i="6"/>
  <c r="R64" i="6"/>
  <c r="R72" i="6"/>
  <c r="R80" i="6"/>
  <c r="R88" i="6"/>
  <c r="R96" i="6"/>
  <c r="R104" i="6"/>
  <c r="R112" i="6"/>
  <c r="R116" i="6"/>
  <c r="R124" i="6"/>
  <c r="R132" i="6"/>
  <c r="R140" i="6"/>
  <c r="R148" i="6"/>
  <c r="R156" i="6"/>
  <c r="R164" i="6"/>
  <c r="R172" i="6"/>
  <c r="R101" i="6"/>
  <c r="R125" i="6"/>
  <c r="R159" i="6"/>
  <c r="R187" i="6"/>
  <c r="R207" i="6"/>
  <c r="R202" i="6"/>
  <c r="R208" i="6"/>
  <c r="R276" i="6"/>
  <c r="R244" i="6"/>
  <c r="R231" i="6"/>
  <c r="R218" i="6"/>
  <c r="R234" i="6"/>
  <c r="R250" i="6"/>
  <c r="R266" i="6"/>
  <c r="R282" i="6"/>
  <c r="R299" i="6"/>
  <c r="R118" i="6"/>
  <c r="R126" i="6"/>
  <c r="R134" i="6"/>
  <c r="R142" i="6"/>
  <c r="R150" i="6"/>
  <c r="R158" i="6"/>
  <c r="R166" i="6"/>
  <c r="R109" i="6"/>
  <c r="R117" i="6"/>
  <c r="R135" i="6"/>
  <c r="R143" i="6"/>
  <c r="R151" i="6"/>
  <c r="R169" i="6"/>
  <c r="R179" i="6"/>
  <c r="R209" i="6"/>
  <c r="R193" i="6"/>
  <c r="R194" i="6"/>
  <c r="R200" i="6"/>
  <c r="R296" i="6"/>
  <c r="R264" i="6"/>
  <c r="R232" i="6"/>
  <c r="R210" i="6"/>
  <c r="R289" i="6"/>
  <c r="R257" i="6"/>
  <c r="R225" i="6"/>
  <c r="R253" i="6"/>
  <c r="R221" i="6"/>
  <c r="R4" i="6"/>
  <c r="R106" i="6"/>
  <c r="R31" i="6"/>
  <c r="R73" i="6"/>
  <c r="R111" i="6"/>
  <c r="R171" i="6"/>
  <c r="R3" i="6"/>
  <c r="R238" i="6"/>
  <c r="R18" i="6"/>
  <c r="R74" i="6"/>
  <c r="R98" i="6"/>
  <c r="R39" i="6"/>
  <c r="R57" i="6"/>
  <c r="R79" i="6"/>
  <c r="R97" i="6"/>
  <c r="R199" i="6"/>
  <c r="R267" i="6"/>
  <c r="R50" i="6"/>
  <c r="R186" i="6"/>
  <c r="R41" i="6"/>
  <c r="R63" i="6"/>
  <c r="R81" i="6"/>
  <c r="R103" i="6"/>
  <c r="R284" i="6"/>
  <c r="R222" i="6"/>
  <c r="R10" i="6"/>
  <c r="R42" i="6"/>
  <c r="R82" i="6"/>
  <c r="R114" i="6"/>
  <c r="R49" i="6"/>
  <c r="R71" i="6"/>
  <c r="R89" i="6"/>
  <c r="R173" i="6"/>
  <c r="R201" i="6"/>
  <c r="R252" i="6"/>
  <c r="R286" i="6"/>
  <c r="R263" i="6"/>
  <c r="R247" i="6"/>
  <c r="R34" i="6"/>
  <c r="R66" i="6"/>
  <c r="R178" i="6"/>
  <c r="R47" i="6"/>
  <c r="R65" i="6"/>
  <c r="R95" i="6"/>
  <c r="R127" i="6"/>
  <c r="R181" i="6"/>
  <c r="R213" i="6"/>
  <c r="R5" i="6"/>
  <c r="R254" i="6"/>
  <c r="R26" i="6"/>
  <c r="R58" i="6"/>
  <c r="R90" i="6"/>
  <c r="R33" i="6"/>
  <c r="R55" i="6"/>
  <c r="R87" i="6"/>
  <c r="R192" i="6"/>
  <c r="R220" i="6"/>
  <c r="R270" i="6"/>
  <c r="R120" i="6"/>
  <c r="R128" i="6"/>
  <c r="R227" i="6"/>
  <c r="R283" i="6"/>
  <c r="R161" i="6"/>
  <c r="R189" i="6"/>
  <c r="R15" i="6"/>
  <c r="R136" i="6"/>
  <c r="R144" i="6"/>
  <c r="R152" i="6"/>
  <c r="R160" i="6"/>
  <c r="R168" i="6"/>
  <c r="R211" i="6"/>
  <c r="R269" i="6"/>
  <c r="R237" i="6"/>
  <c r="R23" i="6"/>
  <c r="R6" i="6"/>
  <c r="R153" i="6"/>
  <c r="R277" i="6"/>
  <c r="R245" i="6"/>
  <c r="R170" i="6"/>
  <c r="R137" i="6"/>
  <c r="R145" i="6"/>
  <c r="R272" i="6"/>
  <c r="R240" i="6"/>
  <c r="R176" i="6"/>
  <c r="R184" i="6"/>
  <c r="R119" i="6"/>
  <c r="R191" i="6"/>
  <c r="R212" i="6"/>
  <c r="R297" i="6"/>
  <c r="R265" i="6"/>
  <c r="R233" i="6"/>
  <c r="AC7" i="6"/>
  <c r="AK25" i="6" s="1"/>
  <c r="AC6" i="6"/>
  <c r="AH24" i="6" s="1"/>
  <c r="AC4" i="6"/>
  <c r="AK22" i="6" s="1"/>
  <c r="AC3" i="6"/>
  <c r="AH21" i="6" s="1"/>
  <c r="AC2" i="6"/>
  <c r="AE6" i="6"/>
  <c r="AE7" i="6"/>
  <c r="AE4" i="6"/>
  <c r="AE5" i="6"/>
  <c r="AE2" i="6"/>
  <c r="AE3" i="6"/>
  <c r="AJ23" i="6"/>
  <c r="AN16" i="6" a="1"/>
  <c r="AN16" i="6" s="1"/>
  <c r="AN15" i="6" a="1"/>
  <c r="AN15" i="6" s="1"/>
  <c r="AN14" i="6" a="1"/>
  <c r="AN14" i="6" s="1"/>
  <c r="AN13" i="6" a="1"/>
  <c r="AN13" i="6" s="1"/>
  <c r="AN17" i="6" a="1"/>
  <c r="AN17" i="6" s="1"/>
  <c r="AN12" i="6" a="1"/>
  <c r="AN12" i="6" s="1"/>
  <c r="U16" i="6"/>
  <c r="U17" i="6"/>
  <c r="U13" i="6"/>
  <c r="U15" i="6"/>
  <c r="U14" i="6"/>
  <c r="U12" i="6"/>
  <c r="V11" i="6"/>
  <c r="W11" i="6"/>
  <c r="X11" i="6"/>
  <c r="Y11" i="6"/>
  <c r="Z11" i="6"/>
  <c r="AA11" i="6"/>
  <c r="U11" i="6"/>
  <c r="R2" i="6"/>
  <c r="N9" i="8" s="1"/>
  <c r="O9" i="8" l="1"/>
  <c r="K10" i="8"/>
  <c r="L9" i="8" s="1"/>
  <c r="AK24" i="6"/>
  <c r="AL25" i="6"/>
  <c r="AI22" i="6"/>
  <c r="AL22" i="6"/>
  <c r="AG22" i="6"/>
  <c r="AG23" i="6"/>
  <c r="AG24" i="6"/>
  <c r="AK21" i="6"/>
  <c r="AG25" i="6"/>
  <c r="AG21" i="6"/>
  <c r="AI25" i="6"/>
  <c r="AH23" i="6"/>
  <c r="AI24" i="6"/>
  <c r="AI21" i="6"/>
  <c r="AJ22" i="6"/>
  <c r="AK23" i="6"/>
  <c r="AJ25" i="6"/>
  <c r="AL21" i="6"/>
  <c r="AH25" i="6"/>
  <c r="AL24" i="6"/>
  <c r="AI23" i="6"/>
  <c r="AJ24" i="6"/>
  <c r="AH22" i="6"/>
  <c r="AL23" i="6"/>
  <c r="AJ21" i="6"/>
  <c r="AI20" i="6"/>
  <c r="AK20" i="6"/>
  <c r="AL20" i="6"/>
  <c r="AG20" i="6"/>
  <c r="AH20" i="6"/>
  <c r="AJ20" i="6"/>
  <c r="AO21" i="6" a="1"/>
  <c r="AO21" i="6" s="1"/>
  <c r="AO35" i="6" s="1"/>
  <c r="AO24" i="6" a="1"/>
  <c r="AO24" i="6" s="1"/>
  <c r="AO38" i="6" s="1"/>
  <c r="AO25" i="6" a="1"/>
  <c r="AO25" i="6" s="1"/>
  <c r="AO39" i="6" s="1"/>
  <c r="AO23" i="6" a="1"/>
  <c r="AO23" i="6" s="1"/>
  <c r="AO37" i="6" s="1"/>
  <c r="AO20" i="6" a="1"/>
  <c r="AO20" i="6" s="1"/>
  <c r="AO34" i="6" s="1"/>
  <c r="AO22" i="6" a="1"/>
  <c r="AO22" i="6" s="1"/>
  <c r="AO36" i="6" s="1"/>
  <c r="AP21" i="6" l="1" a="1"/>
  <c r="AP21" i="6" s="1"/>
  <c r="AP35" i="6" s="1"/>
  <c r="AP24" i="6" a="1"/>
  <c r="AP24" i="6" s="1"/>
  <c r="AP38" i="6" s="1"/>
  <c r="AP23" i="6" a="1"/>
  <c r="AP23" i="6" s="1"/>
  <c r="AP37" i="6" s="1"/>
  <c r="AP25" i="6" a="1"/>
  <c r="AP25" i="6" s="1"/>
  <c r="AP39" i="6" s="1"/>
  <c r="AP22" i="6" a="1"/>
  <c r="AP22" i="6" s="1"/>
  <c r="AP36" i="6" s="1"/>
  <c r="AP20" i="6" a="1"/>
  <c r="AP20" i="6" s="1"/>
  <c r="AP34" i="6" s="1"/>
  <c r="AQ24" i="6" l="1" a="1"/>
  <c r="AQ24" i="6" s="1"/>
  <c r="AQ38" i="6" s="1"/>
  <c r="AQ23" i="6" a="1"/>
  <c r="AQ23" i="6" s="1"/>
  <c r="AQ37" i="6" s="1"/>
  <c r="AQ21" i="6" a="1"/>
  <c r="AQ21" i="6" s="1"/>
  <c r="AQ35" i="6" s="1"/>
  <c r="AQ25" i="6" a="1"/>
  <c r="AQ25" i="6" s="1"/>
  <c r="AQ39" i="6" s="1"/>
  <c r="AQ20" i="6" a="1"/>
  <c r="AQ20" i="6" s="1"/>
  <c r="AQ34" i="6" s="1"/>
  <c r="AQ22" i="6" a="1"/>
  <c r="AQ22" i="6" s="1"/>
  <c r="AQ36" i="6" s="1"/>
  <c r="AR24" i="6" l="1" a="1"/>
  <c r="AR24" i="6" s="1"/>
  <c r="AR38" i="6" s="1"/>
  <c r="AR25" i="6" a="1"/>
  <c r="AR25" i="6" s="1"/>
  <c r="AR39" i="6" s="1"/>
  <c r="AR21" i="6" a="1"/>
  <c r="AR21" i="6" s="1"/>
  <c r="AR35" i="6" s="1"/>
  <c r="AR20" i="6" a="1"/>
  <c r="AR20" i="6" s="1"/>
  <c r="AR34" i="6" s="1"/>
  <c r="AR22" i="6" a="1"/>
  <c r="AR22" i="6" s="1"/>
  <c r="AR36" i="6" s="1"/>
  <c r="AR23" i="6" a="1"/>
  <c r="AR23" i="6" s="1"/>
  <c r="AR37" i="6" s="1"/>
  <c r="AS21" i="6" l="1" a="1"/>
  <c r="AS21" i="6" s="1"/>
  <c r="AS35" i="6" s="1"/>
  <c r="AS23" i="6" a="1"/>
  <c r="AS23" i="6" s="1"/>
  <c r="AS37" i="6" s="1"/>
  <c r="AS25" i="6" a="1"/>
  <c r="AS25" i="6" s="1"/>
  <c r="AS39" i="6" s="1"/>
  <c r="AS24" i="6" a="1"/>
  <c r="AS24" i="6" s="1"/>
  <c r="AS38" i="6" s="1"/>
  <c r="AS20" i="6" a="1"/>
  <c r="AS20" i="6" s="1"/>
  <c r="AS34" i="6" s="1"/>
  <c r="AS22" i="6" a="1"/>
  <c r="AS22" i="6" s="1"/>
  <c r="AS36" i="6" s="1"/>
  <c r="AT25" i="6" l="1" a="1"/>
  <c r="AT25" i="6" s="1"/>
  <c r="AT39" i="6" s="1"/>
  <c r="AT21" i="6" a="1"/>
  <c r="AT21" i="6" s="1"/>
  <c r="AT35" i="6" s="1"/>
  <c r="AT24" i="6" a="1"/>
  <c r="AT24" i="6" s="1"/>
  <c r="AT38" i="6" s="1"/>
  <c r="AT23" i="6" a="1"/>
  <c r="AT23" i="6" s="1"/>
  <c r="AT37" i="6" s="1"/>
  <c r="AT20" i="6" a="1"/>
  <c r="AT20" i="6" s="1"/>
  <c r="AT34" i="6" s="1"/>
  <c r="AT22" i="6" a="1"/>
  <c r="AT22" i="6" s="1"/>
  <c r="AT36" i="6" s="1"/>
  <c r="AU24" i="6" l="1" a="1"/>
  <c r="AU24" i="6" s="1"/>
  <c r="AU38" i="6" s="1"/>
  <c r="AU23" i="6" a="1"/>
  <c r="AU23" i="6" s="1"/>
  <c r="AU37" i="6" s="1"/>
  <c r="AU21" i="6" a="1"/>
  <c r="AU21" i="6" s="1"/>
  <c r="AU35" i="6" s="1"/>
  <c r="AU25" i="6" a="1"/>
  <c r="AU25" i="6" s="1"/>
  <c r="AU39" i="6" s="1"/>
  <c r="AU20" i="6" a="1"/>
  <c r="AU20" i="6" s="1"/>
  <c r="AU34" i="6" s="1"/>
  <c r="AU22" i="6" a="1"/>
  <c r="AU22" i="6" s="1"/>
  <c r="AU36" i="6" s="1"/>
  <c r="AV24" i="6" l="1" a="1"/>
  <c r="AV24" i="6" s="1"/>
  <c r="AV38" i="6" s="1"/>
  <c r="AV25" i="6" a="1"/>
  <c r="AV25" i="6" s="1"/>
  <c r="AV39" i="6" s="1"/>
  <c r="AV21" i="6" a="1"/>
  <c r="AV21" i="6" s="1"/>
  <c r="AV35" i="6" s="1"/>
  <c r="AV20" i="6" a="1"/>
  <c r="AV20" i="6" s="1"/>
  <c r="AV34" i="6" s="1"/>
  <c r="AV23" i="6" a="1"/>
  <c r="AV23" i="6" s="1"/>
  <c r="AV37" i="6" s="1"/>
  <c r="AV22" i="6" a="1"/>
  <c r="AV22" i="6" s="1"/>
  <c r="AV36" i="6" s="1"/>
  <c r="AW21" i="6" l="1" a="1"/>
  <c r="AW21" i="6" s="1"/>
  <c r="AW35" i="6" s="1"/>
  <c r="AW23" i="6" a="1"/>
  <c r="AW23" i="6" s="1"/>
  <c r="AW37" i="6" s="1"/>
  <c r="AW24" i="6" a="1"/>
  <c r="AW24" i="6" s="1"/>
  <c r="AW38" i="6" s="1"/>
  <c r="AW25" i="6" a="1"/>
  <c r="AW25" i="6" s="1"/>
  <c r="AW39" i="6" s="1"/>
  <c r="AW20" i="6" a="1"/>
  <c r="AW20" i="6" s="1"/>
  <c r="AW34" i="6" s="1"/>
  <c r="AW22" i="6" a="1"/>
  <c r="AW22" i="6" s="1"/>
  <c r="AW36" i="6" s="1"/>
  <c r="AX25" i="6" l="1" a="1"/>
  <c r="AX25" i="6" s="1"/>
  <c r="AX39" i="6" s="1"/>
  <c r="AX21" i="6" a="1"/>
  <c r="AX21" i="6" s="1"/>
  <c r="AX35" i="6" s="1"/>
  <c r="AX24" i="6" a="1"/>
  <c r="AX24" i="6" s="1"/>
  <c r="AX38" i="6" s="1"/>
  <c r="AX23" i="6" a="1"/>
  <c r="AX23" i="6" s="1"/>
  <c r="AX37" i="6" s="1"/>
  <c r="AX20" i="6" a="1"/>
  <c r="AX20" i="6" s="1"/>
  <c r="AX34" i="6" s="1"/>
  <c r="AX22" i="6" a="1"/>
  <c r="AX22" i="6" s="1"/>
  <c r="AX36" i="6" s="1"/>
  <c r="AY24" i="6" l="1" a="1"/>
  <c r="AY24" i="6" s="1"/>
  <c r="AY38" i="6" s="1"/>
  <c r="AY23" i="6" a="1"/>
  <c r="AY23" i="6" s="1"/>
  <c r="AY37" i="6" s="1"/>
  <c r="AY21" i="6" a="1"/>
  <c r="AY21" i="6" s="1"/>
  <c r="AY35" i="6" s="1"/>
  <c r="AY25" i="6" a="1"/>
  <c r="AY25" i="6" s="1"/>
  <c r="AY39" i="6" s="1"/>
  <c r="AY20" i="6" a="1"/>
  <c r="AY20" i="6" s="1"/>
  <c r="AY34" i="6" s="1"/>
  <c r="AY22" i="6" a="1"/>
  <c r="AY22" i="6" s="1"/>
  <c r="AY36" i="6" s="1"/>
  <c r="AZ24" i="6" l="1" a="1"/>
  <c r="AZ24" i="6" s="1"/>
  <c r="AZ38" i="6" s="1"/>
  <c r="AZ25" i="6" a="1"/>
  <c r="AZ25" i="6" s="1"/>
  <c r="AZ39" i="6" s="1"/>
  <c r="AZ23" i="6" a="1"/>
  <c r="AZ23" i="6" s="1"/>
  <c r="AZ37" i="6" s="1"/>
  <c r="AZ22" i="6" a="1"/>
  <c r="AZ22" i="6" s="1"/>
  <c r="AZ36" i="6" s="1"/>
  <c r="AZ20" i="6" a="1"/>
  <c r="AZ20" i="6" s="1"/>
  <c r="AZ34" i="6" s="1"/>
  <c r="AZ21" i="6" a="1"/>
  <c r="AZ21" i="6" s="1"/>
  <c r="AZ35" i="6" s="1"/>
  <c r="BA21" i="6" l="1" a="1"/>
  <c r="BA21" i="6" s="1"/>
  <c r="BA23" i="6" a="1"/>
  <c r="BA23" i="6" s="1"/>
  <c r="BA24" i="6" a="1"/>
  <c r="BA24" i="6" s="1"/>
  <c r="BA25" i="6" a="1"/>
  <c r="BA25" i="6" s="1"/>
  <c r="BA20" i="6" a="1"/>
  <c r="BA20" i="6" s="1"/>
  <c r="BA22" i="6" a="1"/>
  <c r="BA22" i="6" s="1"/>
  <c r="BA36" i="6" l="1"/>
  <c r="BA34" i="6"/>
  <c r="BA39" i="6"/>
  <c r="BA38" i="6"/>
  <c r="BA37" i="6"/>
  <c r="BA35" i="6"/>
  <c r="BB21" i="6" a="1"/>
  <c r="BB21" i="6" s="1"/>
  <c r="BB35" i="6" s="1"/>
  <c r="BB24" i="6" a="1"/>
  <c r="BB24" i="6" s="1"/>
  <c r="BB38" i="6" s="1"/>
  <c r="BB20" i="6" a="1"/>
  <c r="BB20" i="6" s="1"/>
  <c r="BB34" i="6" s="1"/>
  <c r="BB25" i="6" a="1"/>
  <c r="BB25" i="6" s="1"/>
  <c r="BB39" i="6" s="1"/>
  <c r="BB23" i="6" a="1"/>
  <c r="BB23" i="6" s="1"/>
  <c r="BB37" i="6" s="1"/>
  <c r="BB22" i="6" a="1"/>
  <c r="BB22" i="6" s="1"/>
  <c r="BB36" i="6" s="1"/>
  <c r="BC24" i="6" l="1" a="1"/>
  <c r="BC24" i="6" s="1"/>
  <c r="BC23" i="6" a="1"/>
  <c r="BC23" i="6" s="1"/>
  <c r="BC21" i="6" a="1"/>
  <c r="BC21" i="6" s="1"/>
  <c r="BC25" i="6" a="1"/>
  <c r="BC25" i="6" s="1"/>
  <c r="BC20" i="6" a="1"/>
  <c r="BC20" i="6" s="1"/>
  <c r="BC22" i="6" a="1"/>
  <c r="BC22" i="6" s="1"/>
  <c r="BC39" i="6" l="1"/>
  <c r="P5" i="8"/>
  <c r="BC38" i="6"/>
  <c r="O5" i="8"/>
  <c r="BC37" i="6"/>
  <c r="N5" i="8"/>
  <c r="BC36" i="6"/>
  <c r="M5" i="8"/>
  <c r="BC35" i="6"/>
  <c r="L5" i="8"/>
  <c r="BC34" i="6"/>
  <c r="K5" i="8"/>
  <c r="BD21" i="6" a="1"/>
  <c r="BD21" i="6" s="1"/>
  <c r="BD35" i="6" s="1"/>
  <c r="BD23" i="6" a="1"/>
  <c r="BD23" i="6" s="1"/>
  <c r="BD37" i="6" s="1"/>
  <c r="BD24" i="6" a="1"/>
  <c r="BD24" i="6" s="1"/>
  <c r="BD38" i="6" s="1"/>
  <c r="BD25" i="6" a="1"/>
  <c r="BD25" i="6" s="1"/>
  <c r="BD39" i="6" s="1"/>
  <c r="BD22" i="6" a="1"/>
  <c r="BD22" i="6" s="1"/>
  <c r="BD36" i="6" s="1"/>
  <c r="BD20" i="6" a="1"/>
  <c r="BD20" i="6" s="1"/>
  <c r="BD34" i="6" s="1"/>
  <c r="BE24" i="6" l="1" a="1"/>
  <c r="BE24" i="6" s="1"/>
  <c r="BE38" i="6" s="1"/>
  <c r="BE21" i="6" a="1"/>
  <c r="BE21" i="6" s="1"/>
  <c r="BE35" i="6" s="1"/>
  <c r="BE23" i="6" a="1"/>
  <c r="BE23" i="6" s="1"/>
  <c r="BE37" i="6" s="1"/>
  <c r="BE25" i="6" a="1"/>
  <c r="BE25" i="6" s="1"/>
  <c r="BE39" i="6" s="1"/>
  <c r="BE20" i="6" a="1"/>
  <c r="BE20" i="6" s="1"/>
  <c r="BE34" i="6" s="1"/>
  <c r="BE22" i="6" a="1"/>
  <c r="BE22" i="6" s="1"/>
  <c r="BE36" i="6" s="1"/>
  <c r="BF23" i="6" l="1" a="1"/>
  <c r="BF23" i="6" s="1"/>
  <c r="BF37" i="6" s="1"/>
  <c r="BF25" i="6" a="1"/>
  <c r="BF25" i="6" s="1"/>
  <c r="BF39" i="6" s="1"/>
  <c r="BF21" i="6" a="1"/>
  <c r="BF21" i="6" s="1"/>
  <c r="BF35" i="6" s="1"/>
  <c r="BF24" i="6" a="1"/>
  <c r="BF24" i="6" s="1"/>
  <c r="BF38" i="6" s="1"/>
  <c r="BF20" i="6" a="1"/>
  <c r="BF20" i="6" s="1"/>
  <c r="BF34" i="6" s="1"/>
  <c r="BF22" i="6" a="1"/>
  <c r="BF22" i="6" s="1"/>
  <c r="BF36" i="6" s="1"/>
  <c r="BG25" i="6" l="1" a="1"/>
  <c r="BG25" i="6" s="1"/>
  <c r="BG39" i="6" s="1"/>
  <c r="BG24" i="6" a="1"/>
  <c r="BG24" i="6" s="1"/>
  <c r="BG38" i="6" s="1"/>
  <c r="BG23" i="6" a="1"/>
  <c r="BG23" i="6" s="1"/>
  <c r="BG37" i="6" s="1"/>
  <c r="BG21" i="6" a="1"/>
  <c r="BG21" i="6" s="1"/>
  <c r="BG35" i="6" s="1"/>
  <c r="BG20" i="6" a="1"/>
  <c r="BG20" i="6" s="1"/>
  <c r="BG34" i="6" s="1"/>
  <c r="BG22" i="6" a="1"/>
  <c r="BG22" i="6" s="1"/>
  <c r="BG36" i="6" s="1"/>
  <c r="BH21" i="6" l="1" a="1"/>
  <c r="BH21" i="6" s="1"/>
  <c r="BH35" i="6" s="1"/>
  <c r="BH23" i="6" a="1"/>
  <c r="BH23" i="6" s="1"/>
  <c r="BH37" i="6" s="1"/>
  <c r="BH25" i="6" a="1"/>
  <c r="BH25" i="6" s="1"/>
  <c r="BH39" i="6" s="1"/>
  <c r="BH20" i="6" a="1"/>
  <c r="BH20" i="6" s="1"/>
  <c r="BH34" i="6" s="1"/>
  <c r="BH22" i="6" a="1"/>
  <c r="BH22" i="6" s="1"/>
  <c r="BH36" i="6" s="1"/>
  <c r="BH24" i="6" a="1"/>
  <c r="BH24" i="6" s="1"/>
  <c r="BH38" i="6" s="1"/>
  <c r="BI24" i="6" l="1" a="1"/>
  <c r="BI24" i="6" s="1"/>
  <c r="BI38" i="6" s="1"/>
  <c r="BI21" i="6" a="1"/>
  <c r="BI21" i="6" s="1"/>
  <c r="BI35" i="6" s="1"/>
  <c r="BI23" i="6" a="1"/>
  <c r="BI23" i="6" s="1"/>
  <c r="BI37" i="6" s="1"/>
  <c r="BI20" i="6" a="1"/>
  <c r="BI20" i="6" s="1"/>
  <c r="BI34" i="6" s="1"/>
  <c r="BI22" i="6" a="1"/>
  <c r="BI22" i="6" s="1"/>
  <c r="BI36" i="6" s="1"/>
  <c r="BI25" i="6" a="1"/>
  <c r="BI25" i="6" s="1"/>
  <c r="BI39" i="6" s="1"/>
  <c r="BJ24" i="6" l="1" a="1"/>
  <c r="BJ24" i="6" s="1"/>
  <c r="BJ38" i="6" s="1"/>
  <c r="BJ23" i="6" a="1"/>
  <c r="BJ23" i="6" s="1"/>
  <c r="BJ37" i="6" s="1"/>
  <c r="BJ25" i="6" a="1"/>
  <c r="BJ25" i="6" s="1"/>
  <c r="BJ39" i="6" s="1"/>
  <c r="BJ21" i="6" a="1"/>
  <c r="BJ21" i="6" s="1"/>
  <c r="BJ35" i="6" s="1"/>
  <c r="BJ20" i="6" a="1"/>
  <c r="BJ20" i="6" s="1"/>
  <c r="BJ34" i="6" s="1"/>
  <c r="BJ22" i="6" a="1"/>
  <c r="BJ22" i="6" s="1"/>
  <c r="BJ36" i="6" s="1"/>
  <c r="BK21" i="6" l="1" a="1"/>
  <c r="BK21" i="6" s="1"/>
  <c r="BK35" i="6" s="1"/>
  <c r="BK25" i="6" a="1"/>
  <c r="BK25" i="6" s="1"/>
  <c r="BK39" i="6" s="1"/>
  <c r="BK24" i="6" a="1"/>
  <c r="BK24" i="6" s="1"/>
  <c r="BK38" i="6" s="1"/>
  <c r="BK23" i="6" a="1"/>
  <c r="BK23" i="6" s="1"/>
  <c r="BK37" i="6" s="1"/>
  <c r="BK20" i="6" a="1"/>
  <c r="BK20" i="6" s="1"/>
  <c r="BK34" i="6" s="1"/>
  <c r="BK22" i="6" a="1"/>
  <c r="BK22" i="6" s="1"/>
  <c r="BK36" i="6" s="1"/>
  <c r="BL24" i="6" l="1" a="1"/>
  <c r="BL24" i="6" s="1"/>
  <c r="BL38" i="6" s="1"/>
  <c r="BL25" i="6" a="1"/>
  <c r="BL25" i="6" s="1"/>
  <c r="BL39" i="6" s="1"/>
  <c r="BL21" i="6" a="1"/>
  <c r="BL21" i="6" s="1"/>
  <c r="BL35" i="6" s="1"/>
  <c r="BL23" i="6" a="1"/>
  <c r="BL23" i="6" s="1"/>
  <c r="BL37" i="6" s="1"/>
  <c r="BL20" i="6" a="1"/>
  <c r="BL20" i="6" s="1"/>
  <c r="BL34" i="6" s="1"/>
  <c r="BL22" i="6" a="1"/>
  <c r="BL22" i="6" s="1"/>
  <c r="BL36" i="6" s="1"/>
  <c r="BM25" i="6" l="1" a="1"/>
  <c r="BM25" i="6" s="1"/>
  <c r="BM39" i="6" s="1"/>
  <c r="BM21" i="6" a="1"/>
  <c r="BM21" i="6" s="1"/>
  <c r="BM35" i="6" s="1"/>
  <c r="BM24" i="6" a="1"/>
  <c r="BM24" i="6" s="1"/>
  <c r="BM38" i="6" s="1"/>
  <c r="BM23" i="6" a="1"/>
  <c r="BM23" i="6" s="1"/>
  <c r="BM37" i="6" s="1"/>
  <c r="BM20" i="6" a="1"/>
  <c r="BM20" i="6" s="1"/>
  <c r="BM34" i="6" s="1"/>
  <c r="BM22" i="6" a="1"/>
  <c r="BM22" i="6" s="1"/>
  <c r="BM36" i="6" s="1"/>
  <c r="BN24" i="6" l="1" a="1"/>
  <c r="BN24" i="6" s="1"/>
  <c r="BN38" i="6" s="1"/>
  <c r="BN25" i="6" a="1"/>
  <c r="BN25" i="6" s="1"/>
  <c r="BN39" i="6" s="1"/>
  <c r="BN21" i="6" a="1"/>
  <c r="BN21" i="6" s="1"/>
  <c r="BN35" i="6" s="1"/>
  <c r="BN22" i="6" a="1"/>
  <c r="BN22" i="6" s="1"/>
  <c r="BN36" i="6" s="1"/>
  <c r="BN23" i="6" a="1"/>
  <c r="BN23" i="6" s="1"/>
  <c r="BN37" i="6" s="1"/>
  <c r="BN20" i="6" a="1"/>
  <c r="BN20" i="6" s="1"/>
  <c r="BN34" i="6" s="1"/>
  <c r="BO24" i="6" l="1" a="1"/>
  <c r="BO24" i="6" s="1"/>
  <c r="BO38" i="6" s="1"/>
  <c r="BO21" i="6" a="1"/>
  <c r="BO21" i="6" s="1"/>
  <c r="BO35" i="6" s="1"/>
  <c r="BO25" i="6" a="1"/>
  <c r="BO25" i="6" s="1"/>
  <c r="BO39" i="6" s="1"/>
  <c r="BO23" i="6" a="1"/>
  <c r="BO23" i="6" s="1"/>
  <c r="BO37" i="6" s="1"/>
  <c r="BO22" i="6" a="1"/>
  <c r="BO22" i="6" s="1"/>
  <c r="BO36" i="6" s="1"/>
  <c r="BO20" i="6" a="1"/>
  <c r="BO20" i="6" s="1"/>
  <c r="BO34" i="6" s="1"/>
  <c r="BP24" i="6" l="1" a="1"/>
  <c r="BP24" i="6" s="1"/>
  <c r="BP38" i="6" s="1"/>
  <c r="BP25" i="6" a="1"/>
  <c r="BP25" i="6" s="1"/>
  <c r="BP39" i="6" s="1"/>
  <c r="BP23" i="6" a="1"/>
  <c r="BP23" i="6" s="1"/>
  <c r="BP37" i="6" s="1"/>
  <c r="BP21" i="6" a="1"/>
  <c r="BP21" i="6" s="1"/>
  <c r="BP35" i="6" s="1"/>
  <c r="BP22" i="6" a="1"/>
  <c r="BP22" i="6" s="1"/>
  <c r="BP36" i="6" s="1"/>
  <c r="BP20" i="6" a="1"/>
  <c r="BP20" i="6" s="1"/>
  <c r="BP34" i="6" s="1"/>
  <c r="BQ25" i="6" l="1" a="1"/>
  <c r="BQ25" i="6" s="1"/>
  <c r="BQ39" i="6" s="1"/>
  <c r="BQ24" i="6" a="1"/>
  <c r="BQ24" i="6" s="1"/>
  <c r="BQ38" i="6" s="1"/>
  <c r="BQ21" i="6" a="1"/>
  <c r="BQ21" i="6" s="1"/>
  <c r="BQ35" i="6" s="1"/>
  <c r="BQ22" i="6" a="1"/>
  <c r="BQ22" i="6" s="1"/>
  <c r="BQ36" i="6" s="1"/>
  <c r="BQ23" i="6" a="1"/>
  <c r="BQ23" i="6" s="1"/>
  <c r="BQ37" i="6" s="1"/>
  <c r="BQ20" i="6" a="1"/>
  <c r="BQ20" i="6" s="1"/>
  <c r="BQ34" i="6" s="1"/>
  <c r="BR21" i="6" l="1" a="1"/>
  <c r="BR21" i="6" s="1"/>
  <c r="BR35" i="6" s="1"/>
  <c r="BR24" i="6" a="1"/>
  <c r="BR24" i="6" s="1"/>
  <c r="BR38" i="6" s="1"/>
  <c r="BR25" i="6" a="1"/>
  <c r="BR25" i="6" s="1"/>
  <c r="BR39" i="6" s="1"/>
  <c r="BR23" i="6" a="1"/>
  <c r="BR23" i="6" s="1"/>
  <c r="BR37" i="6" s="1"/>
  <c r="BR22" i="6" a="1"/>
  <c r="BR22" i="6" s="1"/>
  <c r="BR36" i="6" s="1"/>
  <c r="BR20" i="6" a="1"/>
  <c r="BR20" i="6" s="1"/>
  <c r="BR34" i="6" s="1"/>
  <c r="BS24" i="6" l="1" a="1"/>
  <c r="BS24" i="6" s="1"/>
  <c r="BS38" i="6" s="1"/>
  <c r="BS21" i="6" a="1"/>
  <c r="BS21" i="6" s="1"/>
  <c r="BS35" i="6" s="1"/>
  <c r="BS25" i="6" a="1"/>
  <c r="BS25" i="6" s="1"/>
  <c r="BS39" i="6" s="1"/>
  <c r="BS22" i="6" a="1"/>
  <c r="BS22" i="6" s="1"/>
  <c r="BS36" i="6" s="1"/>
  <c r="BS20" i="6" a="1"/>
  <c r="BS20" i="6" s="1"/>
  <c r="BS34" i="6" s="1"/>
  <c r="BS23" i="6" a="1"/>
  <c r="BS23" i="6" s="1"/>
  <c r="BS37" i="6" s="1"/>
  <c r="BT24" i="6" l="1" a="1"/>
  <c r="BT24" i="6" s="1"/>
  <c r="BT38" i="6" s="1"/>
  <c r="BT25" i="6" a="1"/>
  <c r="BT25" i="6" s="1"/>
  <c r="BT39" i="6" s="1"/>
  <c r="BT21" i="6" a="1"/>
  <c r="BT21" i="6" s="1"/>
  <c r="BT35" i="6" s="1"/>
  <c r="BT22" i="6" a="1"/>
  <c r="BT22" i="6" s="1"/>
  <c r="BT36" i="6" s="1"/>
  <c r="BT20" i="6" a="1"/>
  <c r="BT20" i="6" s="1"/>
  <c r="BT34" i="6" s="1"/>
  <c r="BT23" i="6" a="1"/>
  <c r="BT23" i="6" s="1"/>
  <c r="BT37" i="6" s="1"/>
  <c r="BU24" i="6" l="1" a="1"/>
  <c r="BU24" i="6" s="1"/>
  <c r="BU38" i="6" s="1"/>
  <c r="BU25" i="6" a="1"/>
  <c r="BU25" i="6" s="1"/>
  <c r="BU39" i="6" s="1"/>
  <c r="BU21" i="6" a="1"/>
  <c r="BU21" i="6" s="1"/>
  <c r="BU35" i="6" s="1"/>
  <c r="BU22" i="6" a="1"/>
  <c r="BU22" i="6" s="1"/>
  <c r="BU36" i="6" s="1"/>
  <c r="BU23" i="6" a="1"/>
  <c r="BU23" i="6" s="1"/>
  <c r="BU37" i="6" s="1"/>
  <c r="BU20" i="6" a="1"/>
  <c r="BU20" i="6" s="1"/>
  <c r="BU34" i="6" s="1"/>
  <c r="BV21" i="6" l="1" a="1"/>
  <c r="BV21" i="6" s="1"/>
  <c r="BV35" i="6" s="1"/>
  <c r="BV24" i="6" a="1"/>
  <c r="BV24" i="6" s="1"/>
  <c r="BV38" i="6" s="1"/>
  <c r="BV25" i="6" a="1"/>
  <c r="BV25" i="6" s="1"/>
  <c r="BV39" i="6" s="1"/>
  <c r="BV20" i="6" a="1"/>
  <c r="BV20" i="6" s="1"/>
  <c r="BV34" i="6" s="1"/>
  <c r="BV22" i="6" a="1"/>
  <c r="BV22" i="6" s="1"/>
  <c r="BV36" i="6" s="1"/>
  <c r="BV23" i="6" a="1"/>
  <c r="BV23" i="6" s="1"/>
  <c r="BV37" i="6" s="1"/>
  <c r="BW23" i="6" l="1" a="1"/>
  <c r="BW23" i="6" s="1"/>
  <c r="BW37" i="6" s="1"/>
  <c r="BW24" i="6" a="1"/>
  <c r="BW24" i="6" s="1"/>
  <c r="BW38" i="6" s="1"/>
  <c r="BW21" i="6" a="1"/>
  <c r="BW21" i="6" s="1"/>
  <c r="BW35" i="6" s="1"/>
  <c r="BW25" i="6" a="1"/>
  <c r="BW25" i="6" s="1"/>
  <c r="BW39" i="6" s="1"/>
  <c r="BW20" i="6" a="1"/>
  <c r="BW20" i="6" s="1"/>
  <c r="BW34" i="6" s="1"/>
  <c r="BW22" i="6" a="1"/>
  <c r="BW22" i="6" s="1"/>
  <c r="BW36" i="6" s="1"/>
  <c r="BX24" i="6" l="1" a="1"/>
  <c r="BX24" i="6" s="1"/>
  <c r="BX38" i="6" s="1"/>
  <c r="BX25" i="6" a="1"/>
  <c r="BX25" i="6" s="1"/>
  <c r="BX39" i="6" s="1"/>
  <c r="BX23" i="6" a="1"/>
  <c r="BX23" i="6" s="1"/>
  <c r="BX37" i="6" s="1"/>
  <c r="BX21" i="6" a="1"/>
  <c r="BX21" i="6" s="1"/>
  <c r="BX35" i="6" s="1"/>
  <c r="BX20" i="6" a="1"/>
  <c r="BX20" i="6" s="1"/>
  <c r="BX34" i="6" s="1"/>
  <c r="BX22" i="6" a="1"/>
  <c r="BX22" i="6" s="1"/>
  <c r="BX36" i="6" s="1"/>
  <c r="BY21" i="6" l="1" a="1"/>
  <c r="BY21" i="6" s="1"/>
  <c r="BY35" i="6" s="1"/>
  <c r="BY25" i="6" a="1"/>
  <c r="BY25" i="6" s="1"/>
  <c r="BY39" i="6" s="1"/>
  <c r="BY24" i="6" a="1"/>
  <c r="BY24" i="6" s="1"/>
  <c r="BY38" i="6" s="1"/>
  <c r="BY20" i="6" a="1"/>
  <c r="BY20" i="6" s="1"/>
  <c r="BY34" i="6" s="1"/>
  <c r="BY22" i="6" a="1"/>
  <c r="BY22" i="6" s="1"/>
  <c r="BY36" i="6" s="1"/>
  <c r="BY23" i="6" a="1"/>
  <c r="BY23" i="6" s="1"/>
  <c r="BY37" i="6" s="1"/>
  <c r="BZ25" i="6" l="1" a="1"/>
  <c r="BZ25" i="6" s="1"/>
  <c r="BZ39" i="6" s="1"/>
  <c r="BZ21" i="6" a="1"/>
  <c r="BZ21" i="6" s="1"/>
  <c r="BZ35" i="6" s="1"/>
  <c r="BZ24" i="6" a="1"/>
  <c r="BZ24" i="6" s="1"/>
  <c r="BZ38" i="6" s="1"/>
  <c r="BZ20" i="6" a="1"/>
  <c r="BZ20" i="6" s="1"/>
  <c r="BZ34" i="6" s="1"/>
  <c r="BZ22" i="6" a="1"/>
  <c r="BZ22" i="6" s="1"/>
  <c r="BZ36" i="6" s="1"/>
  <c r="BZ23" i="6" a="1"/>
  <c r="BZ23" i="6" s="1"/>
  <c r="BZ37" i="6" s="1"/>
  <c r="CA23" i="6" l="1" a="1"/>
  <c r="CA23" i="6" s="1"/>
  <c r="CA37" i="6" s="1"/>
  <c r="CA24" i="6" a="1"/>
  <c r="CA24" i="6" s="1"/>
  <c r="CA38" i="6" s="1"/>
  <c r="CA21" i="6" a="1"/>
  <c r="CA21" i="6" s="1"/>
  <c r="CA35" i="6" s="1"/>
  <c r="CA25" i="6" a="1"/>
  <c r="CA25" i="6" s="1"/>
  <c r="CA39" i="6" s="1"/>
  <c r="CA20" i="6" a="1"/>
  <c r="CA20" i="6" s="1"/>
  <c r="CA34" i="6" s="1"/>
  <c r="CA22" i="6" a="1"/>
  <c r="CA22" i="6" s="1"/>
  <c r="CA36" i="6" s="1"/>
  <c r="CB24" i="6" l="1" a="1"/>
  <c r="CB24" i="6" s="1"/>
  <c r="CB38" i="6" s="1"/>
  <c r="CB25" i="6" a="1"/>
  <c r="CB25" i="6" s="1"/>
  <c r="CB39" i="6" s="1"/>
  <c r="CB23" i="6" a="1"/>
  <c r="CB23" i="6" s="1"/>
  <c r="CB37" i="6" s="1"/>
  <c r="CB21" i="6" a="1"/>
  <c r="CB21" i="6" s="1"/>
  <c r="CB35" i="6" s="1"/>
  <c r="CB20" i="6" a="1"/>
  <c r="CB20" i="6" s="1"/>
  <c r="CB34" i="6" s="1"/>
  <c r="CB22" i="6" a="1"/>
  <c r="CB22" i="6" s="1"/>
  <c r="CB36" i="6" s="1"/>
  <c r="CC21" i="6" l="1" a="1"/>
  <c r="CC21" i="6" s="1"/>
  <c r="CC35" i="6" s="1"/>
  <c r="CC24" i="6" a="1"/>
  <c r="CC24" i="6" s="1"/>
  <c r="CC38" i="6" s="1"/>
  <c r="CC25" i="6" a="1"/>
  <c r="CC25" i="6" s="1"/>
  <c r="CC39" i="6" s="1"/>
  <c r="CC20" i="6" a="1"/>
  <c r="CC20" i="6" s="1"/>
  <c r="CC34" i="6" s="1"/>
  <c r="CC22" i="6" a="1"/>
  <c r="CC22" i="6" s="1"/>
  <c r="CC36" i="6" s="1"/>
  <c r="CC23" i="6" a="1"/>
  <c r="CC23" i="6" s="1"/>
  <c r="CC37" i="6" s="1"/>
  <c r="CD25" i="6" l="1" a="1"/>
  <c r="CD25" i="6" s="1"/>
  <c r="CD39" i="6" s="1"/>
  <c r="CD21" i="6" a="1"/>
  <c r="CD21" i="6" s="1"/>
  <c r="CD35" i="6" s="1"/>
  <c r="CD24" i="6" a="1"/>
  <c r="CD24" i="6" s="1"/>
  <c r="CD38" i="6" s="1"/>
  <c r="CD23" i="6" a="1"/>
  <c r="CD23" i="6" s="1"/>
  <c r="CD37" i="6" s="1"/>
  <c r="CD20" i="6" a="1"/>
  <c r="CD20" i="6" s="1"/>
  <c r="CD34" i="6" s="1"/>
  <c r="CD22" i="6" a="1"/>
  <c r="CD22" i="6" s="1"/>
  <c r="CD36" i="6" s="1"/>
  <c r="CE23" i="6" l="1" a="1"/>
  <c r="CE23" i="6" s="1"/>
  <c r="CE37" i="6" s="1"/>
  <c r="CE24" i="6" a="1"/>
  <c r="CE24" i="6" s="1"/>
  <c r="CE38" i="6" s="1"/>
  <c r="CE21" i="6" a="1"/>
  <c r="CE21" i="6" s="1"/>
  <c r="CE35" i="6" s="1"/>
  <c r="CE25" i="6" a="1"/>
  <c r="CE25" i="6" s="1"/>
  <c r="CE39" i="6" s="1"/>
  <c r="CE20" i="6" a="1"/>
  <c r="CE20" i="6" s="1"/>
  <c r="CE34" i="6" s="1"/>
  <c r="CE22" i="6" a="1"/>
  <c r="CE22" i="6" s="1"/>
  <c r="CE36" i="6" s="1"/>
  <c r="CF24" i="6" l="1" a="1"/>
  <c r="CF24" i="6" s="1"/>
  <c r="CF38" i="6" s="1"/>
  <c r="CF25" i="6" a="1"/>
  <c r="CF25" i="6" s="1"/>
  <c r="CF39" i="6" s="1"/>
  <c r="CF23" i="6" a="1"/>
  <c r="CF23" i="6" s="1"/>
  <c r="CF37" i="6" s="1"/>
  <c r="CF20" i="6" a="1"/>
  <c r="CF20" i="6" s="1"/>
  <c r="CF34" i="6" s="1"/>
  <c r="CF22" i="6" a="1"/>
  <c r="CF22" i="6" s="1"/>
  <c r="CF36" i="6" s="1"/>
  <c r="CF21" i="6" a="1"/>
  <c r="CF21" i="6" s="1"/>
  <c r="CF35" i="6" s="1"/>
  <c r="CG21" i="6" l="1" a="1"/>
  <c r="CG21" i="6" s="1"/>
  <c r="CG35" i="6" s="1"/>
  <c r="CG24" i="6" a="1"/>
  <c r="CG24" i="6" s="1"/>
  <c r="CG38" i="6" s="1"/>
  <c r="CG25" i="6" a="1"/>
  <c r="CG25" i="6" s="1"/>
  <c r="CG39" i="6" s="1"/>
  <c r="CG23" i="6" a="1"/>
  <c r="CG23" i="6" s="1"/>
  <c r="CG37" i="6" s="1"/>
  <c r="CG20" i="6" a="1"/>
  <c r="CG20" i="6" s="1"/>
  <c r="CG34" i="6" s="1"/>
  <c r="CG22" i="6" a="1"/>
  <c r="CG22" i="6" s="1"/>
  <c r="CG36" i="6" s="1"/>
  <c r="CH25" i="6" l="1" a="1"/>
  <c r="CH25" i="6" s="1"/>
  <c r="CH39" i="6" s="1"/>
  <c r="CH21" i="6" a="1"/>
  <c r="CH21" i="6" s="1"/>
  <c r="CH35" i="6" s="1"/>
  <c r="CH24" i="6" a="1"/>
  <c r="CH24" i="6" s="1"/>
  <c r="CH38" i="6" s="1"/>
  <c r="CH23" i="6" a="1"/>
  <c r="CH23" i="6" s="1"/>
  <c r="CH37" i="6" s="1"/>
  <c r="CH20" i="6" a="1"/>
  <c r="CH20" i="6" s="1"/>
  <c r="CH34" i="6" s="1"/>
  <c r="CH22" i="6" a="1"/>
  <c r="CH22" i="6" s="1"/>
  <c r="CH36" i="6" s="1"/>
  <c r="CI23" i="6" l="1" a="1"/>
  <c r="CI23" i="6" s="1"/>
  <c r="CI37" i="6" s="1"/>
  <c r="CI24" i="6" a="1"/>
  <c r="CI24" i="6" s="1"/>
  <c r="CI38" i="6" s="1"/>
  <c r="CI21" i="6" a="1"/>
  <c r="CI21" i="6" s="1"/>
  <c r="CI35" i="6" s="1"/>
  <c r="CI25" i="6" a="1"/>
  <c r="CI25" i="6" s="1"/>
  <c r="CI39" i="6" s="1"/>
  <c r="CI20" i="6" a="1"/>
  <c r="CI20" i="6" s="1"/>
  <c r="CI34" i="6" s="1"/>
  <c r="CI22" i="6" a="1"/>
  <c r="CI22" i="6" s="1"/>
  <c r="CI36" i="6" s="1"/>
  <c r="CJ21" i="6" l="1" a="1"/>
  <c r="CJ21" i="6" s="1"/>
  <c r="CJ35" i="6" s="1"/>
  <c r="CJ24" i="6" a="1"/>
  <c r="CJ24" i="6" s="1"/>
  <c r="CJ38" i="6" s="1"/>
  <c r="CJ25" i="6" a="1"/>
  <c r="CJ25" i="6" s="1"/>
  <c r="CJ39" i="6" s="1"/>
  <c r="CJ23" i="6" a="1"/>
  <c r="CJ23" i="6" s="1"/>
  <c r="CJ37" i="6" s="1"/>
  <c r="CJ22" i="6" a="1"/>
  <c r="CJ22" i="6" s="1"/>
  <c r="CJ36" i="6" s="1"/>
  <c r="CJ20" i="6" a="1"/>
  <c r="CJ20" i="6" s="1"/>
  <c r="CJ34" i="6" s="1"/>
  <c r="CK24" i="6" l="1" a="1"/>
  <c r="CK24" i="6" s="1"/>
  <c r="CK38" i="6" s="1"/>
  <c r="CK21" i="6" a="1"/>
  <c r="CK21" i="6" s="1"/>
  <c r="CK35" i="6" s="1"/>
  <c r="CK25" i="6" a="1"/>
  <c r="CK25" i="6" s="1"/>
  <c r="CK39" i="6" s="1"/>
  <c r="CK20" i="6" a="1"/>
  <c r="CK20" i="6" s="1"/>
  <c r="CK34" i="6" s="1"/>
  <c r="CK23" i="6" a="1"/>
  <c r="CK23" i="6" s="1"/>
  <c r="CK37" i="6" s="1"/>
  <c r="CK22" i="6" a="1"/>
  <c r="CK22" i="6" s="1"/>
  <c r="CK36" i="6" s="1"/>
  <c r="CL21" i="6" l="1" a="1"/>
  <c r="CL21" i="6" s="1"/>
  <c r="CL35" i="6" s="1"/>
  <c r="CL25" i="6" a="1"/>
  <c r="CL25" i="6" s="1"/>
  <c r="CL39" i="6" s="1"/>
  <c r="CL23" i="6" a="1"/>
  <c r="CL23" i="6" s="1"/>
  <c r="CL37" i="6" s="1"/>
  <c r="CL24" i="6" a="1"/>
  <c r="CL24" i="6" s="1"/>
  <c r="CL38" i="6" s="1"/>
  <c r="CL20" i="6" a="1"/>
  <c r="CL20" i="6" s="1"/>
  <c r="CL34" i="6" s="1"/>
  <c r="CL22" i="6" a="1"/>
  <c r="CL22" i="6" s="1"/>
  <c r="CL36" i="6" s="1"/>
  <c r="CM25" i="6" l="1" a="1"/>
  <c r="CM25" i="6" s="1"/>
  <c r="CM39" i="6" s="1"/>
  <c r="CM23" i="6" a="1"/>
  <c r="CM23" i="6" s="1"/>
  <c r="CM37" i="6" s="1"/>
  <c r="CM24" i="6" a="1"/>
  <c r="CM24" i="6" s="1"/>
  <c r="CM38" i="6" s="1"/>
  <c r="CM21" i="6" a="1"/>
  <c r="CM21" i="6" s="1"/>
  <c r="CM35" i="6" s="1"/>
  <c r="CM20" i="6" a="1"/>
  <c r="CM20" i="6" s="1"/>
  <c r="CM34" i="6" s="1"/>
  <c r="CM22" i="6" a="1"/>
  <c r="CM22" i="6" s="1"/>
  <c r="CM36" i="6" s="1"/>
  <c r="CN21" i="6" l="1" a="1"/>
  <c r="CN21" i="6" s="1"/>
  <c r="CN35" i="6" s="1"/>
  <c r="CN24" i="6" a="1"/>
  <c r="CN24" i="6" s="1"/>
  <c r="CN38" i="6" s="1"/>
  <c r="CN23" i="6" a="1"/>
  <c r="CN23" i="6" s="1"/>
  <c r="CN37" i="6" s="1"/>
  <c r="CN25" i="6" a="1"/>
  <c r="CN25" i="6" s="1"/>
  <c r="CN39" i="6" s="1"/>
  <c r="CN20" i="6" a="1"/>
  <c r="CN20" i="6" s="1"/>
  <c r="CN34" i="6" s="1"/>
  <c r="CN22" i="6" a="1"/>
  <c r="CN22" i="6" s="1"/>
  <c r="CN36" i="6" s="1"/>
  <c r="CO21" i="6" l="1" a="1"/>
  <c r="CO21" i="6" s="1"/>
  <c r="CO35" i="6" s="1"/>
  <c r="CO23" i="6" a="1"/>
  <c r="CO23" i="6" s="1"/>
  <c r="CO37" i="6" s="1"/>
  <c r="CO24" i="6" a="1"/>
  <c r="CO24" i="6" s="1"/>
  <c r="CO38" i="6" s="1"/>
  <c r="CO20" i="6" a="1"/>
  <c r="CO20" i="6" s="1"/>
  <c r="CO34" i="6" s="1"/>
  <c r="CO22" i="6" a="1"/>
  <c r="CO22" i="6" s="1"/>
  <c r="CO36" i="6" s="1"/>
  <c r="CO25" i="6" a="1"/>
  <c r="CO25" i="6" s="1"/>
  <c r="CO39" i="6" s="1"/>
  <c r="CP24" i="6" l="1" a="1"/>
  <c r="CP24" i="6" s="1"/>
  <c r="CP38" i="6" s="1"/>
  <c r="CP25" i="6" a="1"/>
  <c r="CP25" i="6" s="1"/>
  <c r="CP39" i="6" s="1"/>
  <c r="CP21" i="6" a="1"/>
  <c r="CP21" i="6" s="1"/>
  <c r="CP35" i="6" s="1"/>
  <c r="CP23" i="6" a="1"/>
  <c r="CP23" i="6" s="1"/>
  <c r="CP37" i="6" s="1"/>
  <c r="CP20" i="6" a="1"/>
  <c r="CP20" i="6" s="1"/>
  <c r="CP34" i="6" s="1"/>
  <c r="CP22" i="6" a="1"/>
  <c r="CP22" i="6" s="1"/>
  <c r="CP36" i="6" s="1"/>
  <c r="CQ21" i="6" l="1" a="1"/>
  <c r="CQ21" i="6" s="1"/>
  <c r="CQ35" i="6" s="1"/>
  <c r="CQ25" i="6" a="1"/>
  <c r="CQ25" i="6" s="1"/>
  <c r="CQ39" i="6" s="1"/>
  <c r="CQ23" i="6" a="1"/>
  <c r="CQ23" i="6" s="1"/>
  <c r="CQ37" i="6" s="1"/>
  <c r="CQ24" i="6" a="1"/>
  <c r="CQ24" i="6" s="1"/>
  <c r="CQ38" i="6" s="1"/>
  <c r="CQ20" i="6" a="1"/>
  <c r="CQ20" i="6" s="1"/>
  <c r="CQ34" i="6" s="1"/>
  <c r="CQ22" i="6" a="1"/>
  <c r="CQ22" i="6" s="1"/>
  <c r="CQ36" i="6" s="1"/>
  <c r="CR24" i="6" l="1" a="1"/>
  <c r="CR24" i="6" s="1"/>
  <c r="CR38" i="6" s="1"/>
  <c r="CR25" i="6" a="1"/>
  <c r="CR25" i="6" s="1"/>
  <c r="CR39" i="6" s="1"/>
  <c r="CR23" i="6" a="1"/>
  <c r="CR23" i="6" s="1"/>
  <c r="CR37" i="6" s="1"/>
  <c r="CR21" i="6" a="1"/>
  <c r="CR21" i="6" s="1"/>
  <c r="CR35" i="6" s="1"/>
  <c r="CR22" i="6" a="1"/>
  <c r="CR22" i="6" s="1"/>
  <c r="CR36" i="6" s="1"/>
  <c r="CR20" i="6" a="1"/>
  <c r="CR20" i="6" s="1"/>
  <c r="CR34" i="6" s="1"/>
  <c r="CS25" i="6" l="1" a="1"/>
  <c r="CS25" i="6" s="1"/>
  <c r="CS39" i="6" s="1"/>
  <c r="CS24" i="6" a="1"/>
  <c r="CS24" i="6" s="1"/>
  <c r="CS38" i="6" s="1"/>
  <c r="CS21" i="6" a="1"/>
  <c r="CS21" i="6" s="1"/>
  <c r="CS35" i="6" s="1"/>
  <c r="CS23" i="6" a="1"/>
  <c r="CS23" i="6" s="1"/>
  <c r="CS37" i="6" s="1"/>
  <c r="CS20" i="6" a="1"/>
  <c r="CS20" i="6" s="1"/>
  <c r="CS34" i="6" s="1"/>
  <c r="CS22" i="6" a="1"/>
  <c r="CS22" i="6" s="1"/>
  <c r="CS36" i="6" s="1"/>
  <c r="CT24" i="6" l="1" a="1"/>
  <c r="CT24" i="6" s="1"/>
  <c r="CT38" i="6" s="1"/>
  <c r="CT25" i="6" a="1"/>
  <c r="CT25" i="6" s="1"/>
  <c r="CT39" i="6" s="1"/>
  <c r="CT22" i="6" a="1"/>
  <c r="CT22" i="6" s="1"/>
  <c r="CT36" i="6" s="1"/>
  <c r="CT21" i="6" a="1"/>
  <c r="CT21" i="6" s="1"/>
  <c r="CT35" i="6" s="1"/>
  <c r="CT23" i="6" a="1"/>
  <c r="CT23" i="6" s="1"/>
  <c r="CT37" i="6" s="1"/>
  <c r="CT20" i="6" a="1"/>
  <c r="CT20" i="6" s="1"/>
  <c r="CT34" i="6" s="1"/>
  <c r="CU24" i="6" l="1" a="1"/>
  <c r="CU24" i="6" s="1"/>
  <c r="CU38" i="6" s="1"/>
  <c r="CU21" i="6" a="1"/>
  <c r="CU21" i="6" s="1"/>
  <c r="CU35" i="6" s="1"/>
  <c r="CU25" i="6" a="1"/>
  <c r="CU25" i="6" s="1"/>
  <c r="CU39" i="6" s="1"/>
  <c r="CU23" i="6" a="1"/>
  <c r="CU23" i="6" s="1"/>
  <c r="CU37" i="6" s="1"/>
  <c r="CU22" i="6" a="1"/>
  <c r="CU22" i="6" s="1"/>
  <c r="CU36" i="6" s="1"/>
  <c r="CU20" i="6" a="1"/>
  <c r="CU20" i="6" s="1"/>
  <c r="CU34" i="6" s="1"/>
  <c r="CV24" i="6" l="1" a="1"/>
  <c r="CV24" i="6" s="1"/>
  <c r="CV38" i="6" s="1"/>
  <c r="CV25" i="6" a="1"/>
  <c r="CV25" i="6" s="1"/>
  <c r="CV39" i="6" s="1"/>
  <c r="CV23" i="6" a="1"/>
  <c r="CV23" i="6" s="1"/>
  <c r="CV37" i="6" s="1"/>
  <c r="CV21" i="6" a="1"/>
  <c r="CV21" i="6" s="1"/>
  <c r="CV35" i="6" s="1"/>
  <c r="CV22" i="6" a="1"/>
  <c r="CV22" i="6" s="1"/>
  <c r="CV36" i="6" s="1"/>
  <c r="CV20" i="6" a="1"/>
  <c r="CV20" i="6" s="1"/>
  <c r="CV34" i="6" s="1"/>
  <c r="CW25" i="6" l="1" a="1"/>
  <c r="CW25" i="6" s="1"/>
  <c r="CW39" i="6" s="1"/>
  <c r="CW24" i="6" a="1"/>
  <c r="CW24" i="6" s="1"/>
  <c r="CW38" i="6" s="1"/>
  <c r="CW21" i="6" a="1"/>
  <c r="CW21" i="6" s="1"/>
  <c r="CW35" i="6" s="1"/>
  <c r="CW22" i="6" a="1"/>
  <c r="CW22" i="6" s="1"/>
  <c r="CW36" i="6" s="1"/>
  <c r="CW23" i="6" a="1"/>
  <c r="CW23" i="6" s="1"/>
  <c r="CW37" i="6" s="1"/>
  <c r="CW20" i="6" a="1"/>
  <c r="CW20" i="6" s="1"/>
  <c r="CW34" i="6" s="1"/>
  <c r="CX21" i="6" l="1" a="1"/>
  <c r="CX21" i="6" s="1"/>
  <c r="CX35" i="6" s="1"/>
  <c r="CX24" i="6" a="1"/>
  <c r="CX24" i="6" s="1"/>
  <c r="CX38" i="6" s="1"/>
  <c r="CX25" i="6" a="1"/>
  <c r="CX25" i="6" s="1"/>
  <c r="CX39" i="6" s="1"/>
  <c r="CX23" i="6" a="1"/>
  <c r="CX23" i="6" s="1"/>
  <c r="CX37" i="6" s="1"/>
  <c r="CX22" i="6" a="1"/>
  <c r="CX22" i="6" s="1"/>
  <c r="CX36" i="6" s="1"/>
  <c r="CX20" i="6" a="1"/>
  <c r="CX20" i="6" s="1"/>
  <c r="CX34" i="6" s="1"/>
  <c r="CY24" i="6" l="1" a="1"/>
  <c r="CY24" i="6" s="1"/>
  <c r="CY38" i="6" s="1"/>
  <c r="CY21" i="6" a="1"/>
  <c r="CY21" i="6" s="1"/>
  <c r="CY35" i="6" s="1"/>
  <c r="CY25" i="6" a="1"/>
  <c r="CY25" i="6" s="1"/>
  <c r="CY39" i="6" s="1"/>
  <c r="CY22" i="6" a="1"/>
  <c r="CY22" i="6" s="1"/>
  <c r="CY36" i="6" s="1"/>
  <c r="CY23" i="6" a="1"/>
  <c r="CY23" i="6" s="1"/>
  <c r="CY37" i="6" s="1"/>
  <c r="CY20" i="6" a="1"/>
  <c r="CY20" i="6" s="1"/>
  <c r="CY34" i="6" s="1"/>
  <c r="CZ24" i="6" l="1" a="1"/>
  <c r="CZ24" i="6" s="1"/>
  <c r="CZ38" i="6" s="1"/>
  <c r="CZ25" i="6" a="1"/>
  <c r="CZ25" i="6" s="1"/>
  <c r="CZ39" i="6" s="1"/>
  <c r="CZ21" i="6" a="1"/>
  <c r="CZ21" i="6" s="1"/>
  <c r="CZ35" i="6" s="1"/>
  <c r="CZ20" i="6" a="1"/>
  <c r="CZ20" i="6" s="1"/>
  <c r="CZ34" i="6" s="1"/>
  <c r="CZ23" i="6" a="1"/>
  <c r="CZ23" i="6" s="1"/>
  <c r="CZ37" i="6" s="1"/>
  <c r="CZ22" i="6" a="1"/>
  <c r="CZ22" i="6" s="1"/>
  <c r="CZ36" i="6" s="1"/>
  <c r="DA24" i="6" l="1" a="1"/>
  <c r="DA24" i="6" s="1"/>
  <c r="DA38" i="6" s="1"/>
  <c r="DA25" i="6" a="1"/>
  <c r="DA25" i="6" s="1"/>
  <c r="DA39" i="6" s="1"/>
  <c r="DA22" i="6" a="1"/>
  <c r="DA22" i="6" s="1"/>
  <c r="DA36" i="6" s="1"/>
  <c r="DA21" i="6" a="1"/>
  <c r="DA21" i="6" s="1"/>
  <c r="DA35" i="6" s="1"/>
  <c r="DA20" i="6" a="1"/>
  <c r="DA20" i="6" s="1"/>
  <c r="DA34" i="6" s="1"/>
  <c r="DA23" i="6" a="1"/>
  <c r="DA23" i="6" s="1"/>
  <c r="DA37" i="6" s="1"/>
  <c r="DB21" i="6" l="1" a="1"/>
  <c r="DB21" i="6" s="1"/>
  <c r="DB35" i="6" s="1"/>
  <c r="DB24" i="6" a="1"/>
  <c r="DB24" i="6" s="1"/>
  <c r="DB38" i="6" s="1"/>
  <c r="DB25" i="6" a="1"/>
  <c r="DB25" i="6" s="1"/>
  <c r="DB39" i="6" s="1"/>
  <c r="DB20" i="6" a="1"/>
  <c r="DB20" i="6" s="1"/>
  <c r="DB34" i="6" s="1"/>
  <c r="DB22" i="6" a="1"/>
  <c r="DB22" i="6" s="1"/>
  <c r="DB36" i="6" s="1"/>
  <c r="DB23" i="6" a="1"/>
  <c r="DB23" i="6" s="1"/>
  <c r="DB37" i="6" s="1"/>
  <c r="DC23" i="6" l="1" a="1"/>
  <c r="DC23" i="6" s="1"/>
  <c r="DC37" i="6" s="1"/>
  <c r="DC24" i="6" a="1"/>
  <c r="DC24" i="6" s="1"/>
  <c r="DC38" i="6" s="1"/>
  <c r="DC21" i="6" a="1"/>
  <c r="DC21" i="6" s="1"/>
  <c r="DC35" i="6" s="1"/>
  <c r="DC25" i="6" a="1"/>
  <c r="DC25" i="6" s="1"/>
  <c r="DC39" i="6" s="1"/>
  <c r="DC20" i="6" a="1"/>
  <c r="DC20" i="6" s="1"/>
  <c r="DC34" i="6" s="1"/>
  <c r="DC22" i="6" a="1"/>
  <c r="DC22" i="6" s="1"/>
  <c r="DC36" i="6" s="1"/>
  <c r="DD24" i="6" l="1" a="1"/>
  <c r="DD24" i="6" s="1"/>
  <c r="DD38" i="6" s="1"/>
  <c r="DD25" i="6" a="1"/>
  <c r="DD25" i="6" s="1"/>
  <c r="DD39" i="6" s="1"/>
  <c r="DD23" i="6" a="1"/>
  <c r="DD23" i="6" s="1"/>
  <c r="DD37" i="6" s="1"/>
  <c r="DD21" i="6" a="1"/>
  <c r="DD21" i="6" s="1"/>
  <c r="DD35" i="6" s="1"/>
  <c r="DD20" i="6" a="1"/>
  <c r="DD20" i="6" s="1"/>
  <c r="DD34" i="6" s="1"/>
  <c r="DD22" i="6" a="1"/>
  <c r="DD22" i="6" s="1"/>
  <c r="DD36" i="6" s="1"/>
  <c r="DE21" i="6" l="1" a="1"/>
  <c r="DE21" i="6" s="1"/>
  <c r="DE35" i="6" s="1"/>
  <c r="DE25" i="6" a="1"/>
  <c r="DE25" i="6" s="1"/>
  <c r="DE39" i="6" s="1"/>
  <c r="DE24" i="6" a="1"/>
  <c r="DE24" i="6" s="1"/>
  <c r="DE38" i="6" s="1"/>
  <c r="DE20" i="6" a="1"/>
  <c r="DE20" i="6" s="1"/>
  <c r="DE34" i="6" s="1"/>
  <c r="DE22" i="6" a="1"/>
  <c r="DE22" i="6" s="1"/>
  <c r="DE36" i="6" s="1"/>
  <c r="DE23" i="6" a="1"/>
  <c r="DE23" i="6" s="1"/>
  <c r="DE37" i="6" s="1"/>
  <c r="DF21" i="6" l="1" a="1"/>
  <c r="DF21" i="6" s="1"/>
  <c r="DF35" i="6" s="1"/>
  <c r="DF25" i="6" a="1"/>
  <c r="DF25" i="6" s="1"/>
  <c r="DF39" i="6" s="1"/>
  <c r="DF24" i="6" a="1"/>
  <c r="DF24" i="6" s="1"/>
  <c r="DF38" i="6" s="1"/>
  <c r="DF20" i="6" a="1"/>
  <c r="DF20" i="6" s="1"/>
  <c r="DF34" i="6" s="1"/>
  <c r="DF22" i="6" a="1"/>
  <c r="DF22" i="6" s="1"/>
  <c r="DF36" i="6" s="1"/>
  <c r="DF23" i="6" a="1"/>
  <c r="DF23" i="6" s="1"/>
  <c r="DF37" i="6" s="1"/>
  <c r="DG23" i="6" l="1" a="1"/>
  <c r="DG23" i="6" s="1"/>
  <c r="DG37" i="6" s="1"/>
  <c r="DG24" i="6" a="1"/>
  <c r="DG24" i="6" s="1"/>
  <c r="DG38" i="6" s="1"/>
  <c r="DG21" i="6" a="1"/>
  <c r="DG21" i="6" s="1"/>
  <c r="DG35" i="6" s="1"/>
  <c r="DG25" i="6" a="1"/>
  <c r="DG25" i="6" s="1"/>
  <c r="DG39" i="6" s="1"/>
  <c r="DG20" i="6" a="1"/>
  <c r="DG20" i="6" s="1"/>
  <c r="DG34" i="6" s="1"/>
  <c r="DG22" i="6" a="1"/>
  <c r="DG22" i="6" s="1"/>
  <c r="DG36" i="6" s="1"/>
  <c r="DH24" i="6" l="1" a="1"/>
  <c r="DH24" i="6" s="1"/>
  <c r="DH38" i="6" s="1"/>
  <c r="DH25" i="6" a="1"/>
  <c r="DH25" i="6" s="1"/>
  <c r="DH39" i="6" s="1"/>
  <c r="DH23" i="6" a="1"/>
  <c r="DH23" i="6" s="1"/>
  <c r="DH37" i="6" s="1"/>
  <c r="DH21" i="6" a="1"/>
  <c r="DH21" i="6" s="1"/>
  <c r="DH35" i="6" s="1"/>
  <c r="DH20" i="6" a="1"/>
  <c r="DH20" i="6" s="1"/>
  <c r="DH34" i="6" s="1"/>
  <c r="DH22" i="6" a="1"/>
  <c r="DH22" i="6" s="1"/>
  <c r="DH36" i="6" s="1"/>
  <c r="DI25" i="6" l="1" a="1"/>
  <c r="DI25" i="6" s="1"/>
  <c r="DI39" i="6" s="1"/>
  <c r="DI24" i="6" a="1"/>
  <c r="DI24" i="6" s="1"/>
  <c r="DI38" i="6" s="1"/>
  <c r="DI20" i="6" a="1"/>
  <c r="DI20" i="6" s="1"/>
  <c r="DI34" i="6" s="1"/>
  <c r="DI22" i="6" a="1"/>
  <c r="DI22" i="6" s="1"/>
  <c r="DI36" i="6" s="1"/>
  <c r="DI23" i="6" a="1"/>
  <c r="DI23" i="6" s="1"/>
  <c r="DI37" i="6" s="1"/>
  <c r="DI21" i="6" a="1"/>
  <c r="DI21" i="6" s="1"/>
  <c r="DI35" i="6" s="1"/>
  <c r="DJ21" i="6" l="1" a="1"/>
  <c r="DJ21" i="6" s="1"/>
  <c r="DJ35" i="6" s="1"/>
  <c r="DJ24" i="6" a="1"/>
  <c r="DJ24" i="6" s="1"/>
  <c r="DJ38" i="6" s="1"/>
  <c r="DJ25" i="6" a="1"/>
  <c r="DJ25" i="6" s="1"/>
  <c r="DJ39" i="6" s="1"/>
  <c r="DJ20" i="6" a="1"/>
  <c r="DJ20" i="6" s="1"/>
  <c r="DJ34" i="6" s="1"/>
  <c r="DJ22" i="6" a="1"/>
  <c r="DJ22" i="6" s="1"/>
  <c r="DJ36" i="6" s="1"/>
  <c r="DJ23" i="6" a="1"/>
  <c r="DJ23" i="6" s="1"/>
  <c r="DJ37" i="6" s="1"/>
  <c r="DK23" i="6" l="1" a="1"/>
  <c r="DK23" i="6" s="1"/>
  <c r="DK37" i="6" s="1"/>
  <c r="DK24" i="6" a="1"/>
  <c r="DK24" i="6" s="1"/>
  <c r="DK38" i="6" s="1"/>
  <c r="DK21" i="6" a="1"/>
  <c r="DK21" i="6" s="1"/>
  <c r="DK35" i="6" s="1"/>
  <c r="DK25" i="6" a="1"/>
  <c r="DK25" i="6" s="1"/>
  <c r="DK39" i="6" s="1"/>
  <c r="DK20" i="6" a="1"/>
  <c r="DK20" i="6" s="1"/>
  <c r="DK34" i="6" s="1"/>
  <c r="DK22" i="6" a="1"/>
  <c r="DK22" i="6" s="1"/>
  <c r="DK36" i="6" s="1"/>
  <c r="DL24" i="6" l="1" a="1"/>
  <c r="DL24" i="6" s="1"/>
  <c r="DL38" i="6" s="1"/>
  <c r="DL25" i="6" a="1"/>
  <c r="DL25" i="6" s="1"/>
  <c r="DL39" i="6" s="1"/>
  <c r="DL23" i="6" a="1"/>
  <c r="DL23" i="6" s="1"/>
  <c r="DL37" i="6" s="1"/>
  <c r="DL20" i="6" a="1"/>
  <c r="DL20" i="6" s="1"/>
  <c r="DL34" i="6" s="1"/>
  <c r="DL22" i="6" a="1"/>
  <c r="DL22" i="6" s="1"/>
  <c r="DL36" i="6" s="1"/>
  <c r="DL21" i="6" a="1"/>
  <c r="DL21" i="6" s="1"/>
  <c r="DL35" i="6" s="1"/>
  <c r="DM25" i="6" l="1" a="1"/>
  <c r="DM25" i="6" s="1"/>
  <c r="DM39" i="6" s="1"/>
  <c r="DM24" i="6" a="1"/>
  <c r="DM24" i="6" s="1"/>
  <c r="DM38" i="6" s="1"/>
  <c r="DM21" i="6" a="1"/>
  <c r="DM21" i="6" s="1"/>
  <c r="DM35" i="6" s="1"/>
  <c r="DM20" i="6" a="1"/>
  <c r="DM20" i="6" s="1"/>
  <c r="DM34" i="6" s="1"/>
  <c r="DM23" i="6" a="1"/>
  <c r="DM23" i="6" s="1"/>
  <c r="DM37" i="6" s="1"/>
  <c r="DM22" i="6" a="1"/>
  <c r="DM22" i="6" s="1"/>
  <c r="DM36" i="6" s="1"/>
  <c r="DN21" i="6" l="1" a="1"/>
  <c r="DN21" i="6" s="1"/>
  <c r="DN35" i="6" s="1"/>
  <c r="DN25" i="6" a="1"/>
  <c r="DN25" i="6" s="1"/>
  <c r="DN39" i="6" s="1"/>
  <c r="DN24" i="6" a="1"/>
  <c r="DN24" i="6" s="1"/>
  <c r="DN38" i="6" s="1"/>
  <c r="DN23" i="6" a="1"/>
  <c r="DN23" i="6" s="1"/>
  <c r="DN37" i="6" s="1"/>
  <c r="DN20" i="6" a="1"/>
  <c r="DN20" i="6" s="1"/>
  <c r="DN34" i="6" s="1"/>
  <c r="DN22" i="6" a="1"/>
  <c r="DN22" i="6" s="1"/>
  <c r="DN36" i="6" s="1"/>
  <c r="DO21" i="6" l="1" a="1"/>
  <c r="DO21" i="6" s="1"/>
  <c r="DO35" i="6" s="1"/>
  <c r="DO23" i="6" a="1"/>
  <c r="DO23" i="6" s="1"/>
  <c r="DO37" i="6" s="1"/>
  <c r="DO24" i="6" a="1"/>
  <c r="DO24" i="6" s="1"/>
  <c r="DO38" i="6" s="1"/>
  <c r="DO25" i="6" a="1"/>
  <c r="DO25" i="6" s="1"/>
  <c r="DO39" i="6" s="1"/>
  <c r="DO20" i="6" a="1"/>
  <c r="DO20" i="6" s="1"/>
  <c r="DO34" i="6" s="1"/>
  <c r="DO22" i="6" a="1"/>
  <c r="DO22" i="6" s="1"/>
  <c r="DO36" i="6" s="1"/>
  <c r="DP21" i="6" l="1" a="1"/>
  <c r="DP21" i="6" s="1"/>
  <c r="DP35" i="6" s="1"/>
  <c r="DP24" i="6" a="1"/>
  <c r="DP24" i="6" s="1"/>
  <c r="DP38" i="6" s="1"/>
  <c r="DP25" i="6" a="1"/>
  <c r="DP25" i="6" s="1"/>
  <c r="DP39" i="6" s="1"/>
  <c r="DP22" i="6" a="1"/>
  <c r="DP22" i="6" s="1"/>
  <c r="DP36" i="6" s="1"/>
  <c r="DP23" i="6" a="1"/>
  <c r="DP23" i="6" s="1"/>
  <c r="DP37" i="6" s="1"/>
  <c r="DP20" i="6" a="1"/>
  <c r="DP20" i="6" s="1"/>
  <c r="DP34" i="6" s="1"/>
  <c r="DQ21" i="6" l="1" a="1"/>
  <c r="DQ21" i="6" s="1"/>
  <c r="DQ35" i="6" s="1"/>
  <c r="DQ24" i="6" a="1"/>
  <c r="DQ24" i="6" s="1"/>
  <c r="DQ38" i="6" s="1"/>
  <c r="DQ25" i="6" a="1"/>
  <c r="DQ25" i="6" s="1"/>
  <c r="DQ39" i="6" s="1"/>
  <c r="DQ23" i="6" a="1"/>
  <c r="DQ23" i="6" s="1"/>
  <c r="DQ37" i="6" s="1"/>
  <c r="DQ20" i="6" a="1"/>
  <c r="DQ20" i="6" s="1"/>
  <c r="DQ34" i="6" s="1"/>
  <c r="DQ22" i="6" a="1"/>
  <c r="DQ22" i="6" s="1"/>
  <c r="DQ36" i="6" s="1"/>
  <c r="DR21" i="6" l="1" a="1"/>
  <c r="DR21" i="6" s="1"/>
  <c r="DR35" i="6" s="1"/>
  <c r="DR25" i="6" a="1"/>
  <c r="DR25" i="6" s="1"/>
  <c r="DR39" i="6" s="1"/>
  <c r="DR23" i="6" a="1"/>
  <c r="DR23" i="6" s="1"/>
  <c r="DR37" i="6" s="1"/>
  <c r="DR24" i="6" a="1"/>
  <c r="DR24" i="6" s="1"/>
  <c r="DR38" i="6" s="1"/>
  <c r="DR20" i="6" a="1"/>
  <c r="DR20" i="6" s="1"/>
  <c r="DR34" i="6" s="1"/>
  <c r="DR22" i="6" a="1"/>
  <c r="DR22" i="6" s="1"/>
  <c r="DR36" i="6" s="1"/>
  <c r="DS25" i="6" l="1" a="1"/>
  <c r="DS25" i="6" s="1"/>
  <c r="DS39" i="6" s="1"/>
  <c r="DS23" i="6" a="1"/>
  <c r="DS23" i="6" s="1"/>
  <c r="DS37" i="6" s="1"/>
  <c r="DS21" i="6" a="1"/>
  <c r="DS21" i="6" s="1"/>
  <c r="DS35" i="6" s="1"/>
  <c r="DS24" i="6" a="1"/>
  <c r="DS24" i="6" s="1"/>
  <c r="DS38" i="6" s="1"/>
  <c r="DS20" i="6" a="1"/>
  <c r="DS20" i="6" s="1"/>
  <c r="DS34" i="6" s="1"/>
  <c r="DS22" i="6" a="1"/>
  <c r="DS22" i="6" s="1"/>
  <c r="DS36" i="6" s="1"/>
  <c r="DT21" i="6" l="1" a="1"/>
  <c r="DT21" i="6" s="1"/>
  <c r="DT35" i="6" s="1"/>
  <c r="DT24" i="6" a="1"/>
  <c r="DT24" i="6" s="1"/>
  <c r="DT38" i="6" s="1"/>
  <c r="DT23" i="6" a="1"/>
  <c r="DT23" i="6" s="1"/>
  <c r="DT37" i="6" s="1"/>
  <c r="DT20" i="6" a="1"/>
  <c r="DT20" i="6" s="1"/>
  <c r="DT34" i="6" s="1"/>
  <c r="DT25" i="6" a="1"/>
  <c r="DT25" i="6" s="1"/>
  <c r="DT39" i="6" s="1"/>
  <c r="DT22" i="6" a="1"/>
  <c r="DT22" i="6" s="1"/>
  <c r="DT36" i="6" s="1"/>
  <c r="DU21" i="6" l="1" a="1"/>
  <c r="DU21" i="6" s="1"/>
  <c r="DU35" i="6" s="1"/>
  <c r="DU24" i="6" a="1"/>
  <c r="DU24" i="6" s="1"/>
  <c r="DU38" i="6" s="1"/>
  <c r="DU25" i="6" a="1"/>
  <c r="DU25" i="6" s="1"/>
  <c r="DU39" i="6" s="1"/>
  <c r="DU20" i="6" a="1"/>
  <c r="DU20" i="6" s="1"/>
  <c r="DU34" i="6" s="1"/>
  <c r="DU23" i="6" a="1"/>
  <c r="DU23" i="6" s="1"/>
  <c r="DU37" i="6" s="1"/>
  <c r="DU22" i="6" a="1"/>
  <c r="DU22" i="6" s="1"/>
  <c r="DU36" i="6" s="1"/>
  <c r="DV24" i="6" l="1" a="1"/>
  <c r="DV24" i="6" s="1"/>
  <c r="DV38" i="6" s="1"/>
  <c r="DV21" i="6" a="1"/>
  <c r="DV21" i="6" s="1"/>
  <c r="DV35" i="6" s="1"/>
  <c r="DV25" i="6" a="1"/>
  <c r="DV25" i="6" s="1"/>
  <c r="DV39" i="6" s="1"/>
  <c r="DV23" i="6" a="1"/>
  <c r="DV23" i="6" s="1"/>
  <c r="DV37" i="6" s="1"/>
  <c r="DV20" i="6" a="1"/>
  <c r="DV20" i="6" s="1"/>
  <c r="DV34" i="6" s="1"/>
  <c r="DV22" i="6" a="1"/>
  <c r="DV22" i="6" s="1"/>
  <c r="DV36" i="6" s="1"/>
  <c r="DW21" i="6" l="1" a="1"/>
  <c r="DW21" i="6" s="1"/>
  <c r="DW35" i="6" s="1"/>
  <c r="DW25" i="6" a="1"/>
  <c r="DW25" i="6" s="1"/>
  <c r="DW39" i="6" s="1"/>
  <c r="DW23" i="6" a="1"/>
  <c r="DW23" i="6" s="1"/>
  <c r="DW37" i="6" s="1"/>
  <c r="DW24" i="6" a="1"/>
  <c r="DW24" i="6" s="1"/>
  <c r="DW38" i="6" s="1"/>
  <c r="DW20" i="6" a="1"/>
  <c r="DW20" i="6" s="1"/>
  <c r="DW34" i="6" s="1"/>
  <c r="DW22" i="6" a="1"/>
  <c r="DW22" i="6" s="1"/>
  <c r="DW36" i="6" s="1"/>
  <c r="DX24" i="6" l="1" a="1"/>
  <c r="DX24" i="6" s="1"/>
  <c r="DX38" i="6" s="1"/>
  <c r="DX25" i="6" a="1"/>
  <c r="DX25" i="6" s="1"/>
  <c r="DX39" i="6" s="1"/>
  <c r="DX23" i="6" a="1"/>
  <c r="DX23" i="6" s="1"/>
  <c r="DX37" i="6" s="1"/>
  <c r="DX21" i="6" a="1"/>
  <c r="DX21" i="6" s="1"/>
  <c r="DX35" i="6" s="1"/>
  <c r="DX22" i="6" a="1"/>
  <c r="DX22" i="6" s="1"/>
  <c r="DX36" i="6" s="1"/>
  <c r="DX20" i="6" a="1"/>
  <c r="DX20" i="6" s="1"/>
  <c r="DX34" i="6" s="1"/>
  <c r="DY21" i="6" l="1" a="1"/>
  <c r="DY21" i="6" s="1"/>
  <c r="DY35" i="6" s="1"/>
  <c r="DY25" i="6" a="1"/>
  <c r="DY25" i="6" s="1"/>
  <c r="DY39" i="6" s="1"/>
  <c r="DY24" i="6" a="1"/>
  <c r="DY24" i="6" s="1"/>
  <c r="DY38" i="6" s="1"/>
  <c r="DY23" i="6" a="1"/>
  <c r="DY23" i="6" s="1"/>
  <c r="DY37" i="6" s="1"/>
  <c r="DY20" i="6" a="1"/>
  <c r="DY20" i="6" s="1"/>
  <c r="DY34" i="6" s="1"/>
  <c r="DY22" i="6" a="1"/>
  <c r="DY22" i="6" s="1"/>
  <c r="DY36" i="6" s="1"/>
  <c r="DZ21" i="6" l="1" a="1"/>
  <c r="DZ21" i="6" s="1"/>
  <c r="DZ35" i="6" s="1"/>
  <c r="DZ24" i="6" a="1"/>
  <c r="DZ24" i="6" s="1"/>
  <c r="DZ38" i="6" s="1"/>
  <c r="DZ25" i="6" a="1"/>
  <c r="DZ25" i="6" s="1"/>
  <c r="DZ39" i="6" s="1"/>
  <c r="DZ23" i="6" a="1"/>
  <c r="DZ23" i="6" s="1"/>
  <c r="DZ37" i="6" s="1"/>
  <c r="DZ22" i="6" a="1"/>
  <c r="DZ22" i="6" s="1"/>
  <c r="DZ36" i="6" s="1"/>
  <c r="DZ20" i="6" a="1"/>
  <c r="DZ20" i="6" s="1"/>
  <c r="DZ34" i="6" s="1"/>
  <c r="EA24" i="6" l="1" a="1"/>
  <c r="EA24" i="6" s="1"/>
  <c r="EA21" i="6" a="1"/>
  <c r="EA21" i="6" s="1"/>
  <c r="EA25" i="6" a="1"/>
  <c r="EA25" i="6" s="1"/>
  <c r="EA23" i="6" a="1"/>
  <c r="EA23" i="6" s="1"/>
  <c r="EA22" i="6" a="1"/>
  <c r="EA22" i="6" s="1"/>
  <c r="EA20" i="6" a="1"/>
  <c r="EA20" i="6" s="1"/>
  <c r="EA34" i="6" l="1"/>
  <c r="EA36" i="6"/>
  <c r="EA37" i="6"/>
  <c r="EA39" i="6"/>
  <c r="EA35" i="6"/>
  <c r="EA38" i="6"/>
  <c r="EB24" i="6" a="1"/>
  <c r="EB24" i="6" s="1"/>
  <c r="EB38" i="6" s="1"/>
  <c r="EB25" i="6" a="1"/>
  <c r="EB25" i="6" s="1"/>
  <c r="EB39" i="6" s="1"/>
  <c r="EB23" i="6" a="1"/>
  <c r="EB23" i="6" s="1"/>
  <c r="EB37" i="6" s="1"/>
  <c r="EB21" i="6" a="1"/>
  <c r="EB21" i="6" s="1"/>
  <c r="EB35" i="6" s="1"/>
  <c r="EB22" i="6" a="1"/>
  <c r="EB22" i="6" s="1"/>
  <c r="EB36" i="6" s="1"/>
  <c r="EB20" i="6" a="1"/>
  <c r="EB20" i="6" s="1"/>
  <c r="EB34" i="6" s="1"/>
  <c r="EC21" i="6" l="1" a="1"/>
  <c r="EC21" i="6" s="1"/>
  <c r="EC35" i="6" s="1"/>
  <c r="EC25" i="6" a="1"/>
  <c r="EC25" i="6" s="1"/>
  <c r="EC39" i="6" s="1"/>
  <c r="EC24" i="6" a="1"/>
  <c r="EC24" i="6" s="1"/>
  <c r="EC38" i="6" s="1"/>
  <c r="EC22" i="6" a="1"/>
  <c r="EC22" i="6" s="1"/>
  <c r="EC36" i="6" s="1"/>
  <c r="EC23" i="6" a="1"/>
  <c r="EC23" i="6" s="1"/>
  <c r="EC37" i="6" s="1"/>
  <c r="EC20" i="6" a="1"/>
  <c r="EC20" i="6" s="1"/>
  <c r="EC34" i="6" s="1"/>
  <c r="EB15" i="6" a="1"/>
  <c r="EB15" i="6" s="1"/>
  <c r="EB14" i="6" a="1"/>
  <c r="EB14" i="6" s="1"/>
  <c r="EB17" i="6" a="1"/>
  <c r="EB17" i="6" s="1"/>
  <c r="EB12" i="6" a="1"/>
  <c r="EB12" i="6" s="1"/>
  <c r="EB16" i="6" a="1"/>
  <c r="EB16" i="6" s="1"/>
  <c r="EB13" i="6" a="1"/>
  <c r="EB13" i="6" s="1"/>
  <c r="ED24" i="6" l="1" a="1"/>
  <c r="ED24" i="6" s="1"/>
  <c r="ED38" i="6" s="1"/>
  <c r="ED21" i="6" a="1"/>
  <c r="ED21" i="6" s="1"/>
  <c r="ED35" i="6" s="1"/>
  <c r="ED23" i="6" a="1"/>
  <c r="ED23" i="6" s="1"/>
  <c r="ED37" i="6" s="1"/>
  <c r="ED22" i="6" a="1"/>
  <c r="ED22" i="6" s="1"/>
  <c r="ED36" i="6" s="1"/>
  <c r="ED20" i="6" a="1"/>
  <c r="ED20" i="6" s="1"/>
  <c r="ED34" i="6" s="1"/>
  <c r="ED25" i="6" a="1"/>
  <c r="ED25" i="6" s="1"/>
  <c r="ED39" i="6" s="1"/>
  <c r="EB10" i="6"/>
  <c r="EB6" i="6" s="1"/>
  <c r="EB41" i="6"/>
  <c r="EB46" i="6" s="1"/>
  <c r="EC16" i="6" a="1"/>
  <c r="EC16" i="6" s="1"/>
  <c r="EC15" i="6" a="1"/>
  <c r="EC15" i="6" s="1"/>
  <c r="EC17" i="6" a="1"/>
  <c r="EC17" i="6" s="1"/>
  <c r="EC14" i="6" a="1"/>
  <c r="EC14" i="6" s="1"/>
  <c r="EC12" i="6" a="1"/>
  <c r="EC12" i="6" s="1"/>
  <c r="EC13" i="6" a="1"/>
  <c r="EC13" i="6" s="1"/>
  <c r="EB2" i="6" l="1"/>
  <c r="EE24" i="6" a="1"/>
  <c r="EE24" i="6" s="1"/>
  <c r="EE38" i="6" s="1"/>
  <c r="EE25" i="6" a="1"/>
  <c r="EE25" i="6" s="1"/>
  <c r="EE39" i="6" s="1"/>
  <c r="EE23" i="6" a="1"/>
  <c r="EE23" i="6" s="1"/>
  <c r="EE37" i="6" s="1"/>
  <c r="EE22" i="6" a="1"/>
  <c r="EE22" i="6" s="1"/>
  <c r="EE36" i="6" s="1"/>
  <c r="EE21" i="6" a="1"/>
  <c r="EE21" i="6" s="1"/>
  <c r="EE35" i="6" s="1"/>
  <c r="EE20" i="6" a="1"/>
  <c r="EE20" i="6" s="1"/>
  <c r="EE34" i="6" s="1"/>
  <c r="EB4" i="6"/>
  <c r="EB5" i="6"/>
  <c r="EB3" i="6"/>
  <c r="EB7" i="6"/>
  <c r="ED12" i="6" a="1"/>
  <c r="ED12" i="6" s="1"/>
  <c r="ED16" i="6" a="1"/>
  <c r="ED16" i="6" s="1"/>
  <c r="ED13" i="6" a="1"/>
  <c r="ED13" i="6" s="1"/>
  <c r="ED15" i="6" a="1"/>
  <c r="ED15" i="6" s="1"/>
  <c r="ED14" i="6" a="1"/>
  <c r="ED14" i="6" s="1"/>
  <c r="ED17" i="6" a="1"/>
  <c r="ED17" i="6" s="1"/>
  <c r="EC41" i="6"/>
  <c r="EC50" i="6" s="1"/>
  <c r="EB48" i="6"/>
  <c r="EB49" i="6"/>
  <c r="EC10" i="6"/>
  <c r="EB50" i="6"/>
  <c r="EB45" i="6"/>
  <c r="EB47" i="6"/>
  <c r="EB9" i="6" l="1" a="1"/>
  <c r="EB9" i="6" s="1"/>
  <c r="EB56" i="6" a="1"/>
  <c r="EB56" i="6" s="1"/>
  <c r="EB52" i="6" a="1"/>
  <c r="EB52" i="6" s="1"/>
  <c r="EB54" i="6" a="1"/>
  <c r="EB54" i="6" s="1"/>
  <c r="EB55" i="6" a="1"/>
  <c r="EB55" i="6" s="1"/>
  <c r="EB53" i="6" a="1"/>
  <c r="EB53" i="6" s="1"/>
  <c r="EB57" i="6" a="1"/>
  <c r="EB57" i="6" s="1"/>
  <c r="EF21" i="6" a="1"/>
  <c r="EF21" i="6" s="1"/>
  <c r="EF35" i="6" s="1"/>
  <c r="EF24" i="6" a="1"/>
  <c r="EF24" i="6" s="1"/>
  <c r="EF38" i="6" s="1"/>
  <c r="EF25" i="6" a="1"/>
  <c r="EF25" i="6" s="1"/>
  <c r="EF39" i="6" s="1"/>
  <c r="EF22" i="6" a="1"/>
  <c r="EF22" i="6" s="1"/>
  <c r="EF36" i="6" s="1"/>
  <c r="EF23" i="6" a="1"/>
  <c r="EF23" i="6" s="1"/>
  <c r="EF37" i="6" s="1"/>
  <c r="EF20" i="6" a="1"/>
  <c r="EF20" i="6" s="1"/>
  <c r="EF34" i="6" s="1"/>
  <c r="EC3" i="6"/>
  <c r="EC5" i="6"/>
  <c r="EC2" i="6"/>
  <c r="EC4" i="6"/>
  <c r="EC6" i="6"/>
  <c r="EC7" i="6"/>
  <c r="EC45" i="6"/>
  <c r="EC47" i="6"/>
  <c r="EE15" i="6" a="1"/>
  <c r="EE15" i="6" s="1"/>
  <c r="EE16" i="6" a="1"/>
  <c r="EE16" i="6" s="1"/>
  <c r="EE12" i="6" a="1"/>
  <c r="EE12" i="6" s="1"/>
  <c r="EE17" i="6" a="1"/>
  <c r="EE17" i="6" s="1"/>
  <c r="EE13" i="6" a="1"/>
  <c r="EE13" i="6" s="1"/>
  <c r="EE14" i="6" a="1"/>
  <c r="EE14" i="6" s="1"/>
  <c r="EC46" i="6"/>
  <c r="ED10" i="6"/>
  <c r="EC48" i="6"/>
  <c r="EC49" i="6"/>
  <c r="ED41" i="6"/>
  <c r="ED48" i="6" s="1"/>
  <c r="EC9" i="6" l="1" a="1"/>
  <c r="EC9" i="6" s="1"/>
  <c r="EC56" i="6" a="1"/>
  <c r="EC56" i="6" s="1"/>
  <c r="EC52" i="6" a="1"/>
  <c r="EC52" i="6" s="1"/>
  <c r="EC55" i="6" a="1"/>
  <c r="EC55" i="6" s="1"/>
  <c r="EC54" i="6" a="1"/>
  <c r="EC54" i="6" s="1"/>
  <c r="EC53" i="6" a="1"/>
  <c r="EC53" i="6" s="1"/>
  <c r="EC57" i="6" a="1"/>
  <c r="EC57" i="6" s="1"/>
  <c r="EG24" i="6" a="1"/>
  <c r="EG24" i="6" s="1"/>
  <c r="EG38" i="6" s="1"/>
  <c r="EG25" i="6" a="1"/>
  <c r="EG25" i="6" s="1"/>
  <c r="EG39" i="6" s="1"/>
  <c r="EG21" i="6" a="1"/>
  <c r="EG21" i="6" s="1"/>
  <c r="EG35" i="6" s="1"/>
  <c r="EG22" i="6" a="1"/>
  <c r="EG22" i="6" s="1"/>
  <c r="EG36" i="6" s="1"/>
  <c r="EG23" i="6" a="1"/>
  <c r="EG23" i="6" s="1"/>
  <c r="EG37" i="6" s="1"/>
  <c r="EG20" i="6" a="1"/>
  <c r="EG20" i="6" s="1"/>
  <c r="EG34" i="6" s="1"/>
  <c r="EB59" i="6"/>
  <c r="ED50" i="6"/>
  <c r="ED7" i="6"/>
  <c r="ED4" i="6"/>
  <c r="ED3" i="6"/>
  <c r="ED2" i="6"/>
  <c r="ED6" i="6"/>
  <c r="ED5" i="6"/>
  <c r="EE10" i="6"/>
  <c r="ED47" i="6"/>
  <c r="ED46" i="6"/>
  <c r="EF15" i="6" a="1"/>
  <c r="EF15" i="6" s="1"/>
  <c r="EF14" i="6" a="1"/>
  <c r="EF14" i="6" s="1"/>
  <c r="EF17" i="6" a="1"/>
  <c r="EF17" i="6" s="1"/>
  <c r="EF16" i="6" a="1"/>
  <c r="EF16" i="6" s="1"/>
  <c r="EF12" i="6" a="1"/>
  <c r="EF12" i="6" s="1"/>
  <c r="EF13" i="6" a="1"/>
  <c r="EF13" i="6" s="1"/>
  <c r="EE41" i="6"/>
  <c r="EE48" i="6" s="1"/>
  <c r="ED49" i="6"/>
  <c r="ED45" i="6"/>
  <c r="ED9" i="6" l="1" a="1"/>
  <c r="ED9" i="6" s="1"/>
  <c r="ED55" i="6" a="1"/>
  <c r="ED55" i="6" s="1"/>
  <c r="ED56" i="6" a="1"/>
  <c r="ED56" i="6" s="1"/>
  <c r="ED52" i="6" a="1"/>
  <c r="ED52" i="6" s="1"/>
  <c r="ED54" i="6" a="1"/>
  <c r="ED54" i="6" s="1"/>
  <c r="ED53" i="6" a="1"/>
  <c r="ED53" i="6" s="1"/>
  <c r="ED57" i="6" a="1"/>
  <c r="ED57" i="6" s="1"/>
  <c r="EH25" i="6" a="1"/>
  <c r="EH25" i="6" s="1"/>
  <c r="EH39" i="6" s="1"/>
  <c r="EH24" i="6" a="1"/>
  <c r="EH24" i="6" s="1"/>
  <c r="EH38" i="6" s="1"/>
  <c r="EH21" i="6" a="1"/>
  <c r="EH21" i="6" s="1"/>
  <c r="EH35" i="6" s="1"/>
  <c r="EH20" i="6" a="1"/>
  <c r="EH20" i="6" s="1"/>
  <c r="EH34" i="6" s="1"/>
  <c r="EH22" i="6" a="1"/>
  <c r="EH22" i="6" s="1"/>
  <c r="EH36" i="6" s="1"/>
  <c r="EH23" i="6" a="1"/>
  <c r="EH23" i="6" s="1"/>
  <c r="EH37" i="6" s="1"/>
  <c r="EC59" i="6"/>
  <c r="EE49" i="6"/>
  <c r="EE47" i="6"/>
  <c r="EF41" i="6"/>
  <c r="EF49" i="6" s="1"/>
  <c r="EG13" i="6" a="1"/>
  <c r="EG13" i="6" s="1"/>
  <c r="EG16" i="6" a="1"/>
  <c r="EG16" i="6" s="1"/>
  <c r="EG15" i="6" a="1"/>
  <c r="EG15" i="6" s="1"/>
  <c r="EG14" i="6" a="1"/>
  <c r="EG14" i="6" s="1"/>
  <c r="EG12" i="6" a="1"/>
  <c r="EG12" i="6" s="1"/>
  <c r="EG17" i="6" a="1"/>
  <c r="EG17" i="6" s="1"/>
  <c r="EE3" i="6"/>
  <c r="EE2" i="6"/>
  <c r="EE6" i="6"/>
  <c r="EE5" i="6"/>
  <c r="EE7" i="6"/>
  <c r="EE4" i="6"/>
  <c r="EF10" i="6"/>
  <c r="EE46" i="6"/>
  <c r="EE45" i="6"/>
  <c r="EE50" i="6"/>
  <c r="EE9" i="6" l="1" a="1"/>
  <c r="EE9" i="6" s="1"/>
  <c r="EE55" i="6" a="1"/>
  <c r="EE55" i="6" s="1"/>
  <c r="EE52" i="6" a="1"/>
  <c r="EE52" i="6" s="1"/>
  <c r="EE56" i="6" a="1"/>
  <c r="EE56" i="6" s="1"/>
  <c r="EE54" i="6" a="1"/>
  <c r="EE54" i="6" s="1"/>
  <c r="EE53" i="6" a="1"/>
  <c r="EE53" i="6" s="1"/>
  <c r="EE57" i="6" a="1"/>
  <c r="EE57" i="6" s="1"/>
  <c r="EI23" i="6" a="1"/>
  <c r="EI23" i="6" s="1"/>
  <c r="EI37" i="6" s="1"/>
  <c r="EI24" i="6" a="1"/>
  <c r="EI24" i="6" s="1"/>
  <c r="EI38" i="6" s="1"/>
  <c r="EI25" i="6" a="1"/>
  <c r="EI25" i="6" s="1"/>
  <c r="EI39" i="6" s="1"/>
  <c r="EI21" i="6" a="1"/>
  <c r="EI21" i="6" s="1"/>
  <c r="EI35" i="6" s="1"/>
  <c r="EI20" i="6" a="1"/>
  <c r="EI20" i="6" s="1"/>
  <c r="EI34" i="6" s="1"/>
  <c r="EI22" i="6" a="1"/>
  <c r="EI22" i="6" s="1"/>
  <c r="EI36" i="6" s="1"/>
  <c r="ED59" i="6"/>
  <c r="EG10" i="6"/>
  <c r="EG5" i="6" s="1"/>
  <c r="EF47" i="6"/>
  <c r="EF50" i="6"/>
  <c r="EF46" i="6"/>
  <c r="EF48" i="6"/>
  <c r="EF45" i="6"/>
  <c r="EH12" i="6" a="1"/>
  <c r="EH12" i="6" s="1"/>
  <c r="EH17" i="6" a="1"/>
  <c r="EH17" i="6" s="1"/>
  <c r="EH16" i="6" a="1"/>
  <c r="EH16" i="6" s="1"/>
  <c r="EH13" i="6" a="1"/>
  <c r="EH13" i="6" s="1"/>
  <c r="EH15" i="6" a="1"/>
  <c r="EH15" i="6" s="1"/>
  <c r="EH14" i="6" a="1"/>
  <c r="EH14" i="6" s="1"/>
  <c r="EF4" i="6"/>
  <c r="EF5" i="6"/>
  <c r="EF2" i="6"/>
  <c r="EF7" i="6"/>
  <c r="EF3" i="6"/>
  <c r="EF6" i="6"/>
  <c r="EG41" i="6"/>
  <c r="EG45" i="6" s="1"/>
  <c r="EF9" i="6" l="1" a="1"/>
  <c r="EF9" i="6" s="1"/>
  <c r="EF56" i="6" a="1"/>
  <c r="EF56" i="6" s="1"/>
  <c r="EF52" i="6" a="1"/>
  <c r="EF52" i="6" s="1"/>
  <c r="EF55" i="6" a="1"/>
  <c r="EF55" i="6" s="1"/>
  <c r="EF54" i="6" a="1"/>
  <c r="EF54" i="6" s="1"/>
  <c r="EF57" i="6" a="1"/>
  <c r="EF57" i="6" s="1"/>
  <c r="EF53" i="6" a="1"/>
  <c r="EF53" i="6" s="1"/>
  <c r="EG3" i="6"/>
  <c r="EG7" i="6"/>
  <c r="EJ21" i="6" a="1"/>
  <c r="EJ21" i="6" s="1"/>
  <c r="EJ24" i="6" a="1"/>
  <c r="EJ24" i="6" s="1"/>
  <c r="EJ23" i="6" a="1"/>
  <c r="EJ23" i="6" s="1"/>
  <c r="EJ20" i="6" a="1"/>
  <c r="EJ20" i="6" s="1"/>
  <c r="EJ22" i="6" a="1"/>
  <c r="EJ22" i="6" s="1"/>
  <c r="EJ25" i="6" a="1"/>
  <c r="EJ25" i="6" s="1"/>
  <c r="EG6" i="6"/>
  <c r="EG4" i="6"/>
  <c r="EG50" i="6"/>
  <c r="EE59" i="6"/>
  <c r="EG2" i="6"/>
  <c r="EI15" i="6" a="1"/>
  <c r="EI15" i="6" s="1"/>
  <c r="EI16" i="6" a="1"/>
  <c r="EI16" i="6" s="1"/>
  <c r="EI13" i="6" a="1"/>
  <c r="EI13" i="6" s="1"/>
  <c r="EI17" i="6" a="1"/>
  <c r="EI17" i="6" s="1"/>
  <c r="EI12" i="6" a="1"/>
  <c r="EI12" i="6" s="1"/>
  <c r="EI14" i="6" a="1"/>
  <c r="EI14" i="6" s="1"/>
  <c r="EG49" i="6"/>
  <c r="EG46" i="6"/>
  <c r="EG47" i="6"/>
  <c r="EG48" i="6"/>
  <c r="EH41" i="6"/>
  <c r="EH48" i="6" s="1"/>
  <c r="EH10" i="6"/>
  <c r="EG9" i="6" l="1" a="1"/>
  <c r="EG9" i="6" s="1"/>
  <c r="EJ39" i="6"/>
  <c r="P6" i="8"/>
  <c r="EJ38" i="6"/>
  <c r="O6" i="8"/>
  <c r="EJ37" i="6"/>
  <c r="N6" i="8"/>
  <c r="EJ36" i="6"/>
  <c r="M6" i="8"/>
  <c r="EJ35" i="6"/>
  <c r="L6" i="8"/>
  <c r="EJ34" i="6"/>
  <c r="K6" i="8"/>
  <c r="EG56" i="6" a="1"/>
  <c r="EG56" i="6" s="1"/>
  <c r="EG53" i="6" a="1"/>
  <c r="EG53" i="6" s="1"/>
  <c r="EG57" i="6" a="1"/>
  <c r="EG57" i="6" s="1"/>
  <c r="EG54" i="6" a="1"/>
  <c r="EG54" i="6" s="1"/>
  <c r="EG55" i="6" a="1"/>
  <c r="EG55" i="6" s="1"/>
  <c r="EG52" i="6" a="1"/>
  <c r="EG52" i="6" s="1"/>
  <c r="EI10" i="6"/>
  <c r="EI6" i="6" s="1"/>
  <c r="EF59" i="6"/>
  <c r="EH46" i="6"/>
  <c r="EH45" i="6"/>
  <c r="EH49" i="6"/>
  <c r="EJ13" i="6" a="1"/>
  <c r="EJ13" i="6" s="1"/>
  <c r="EJ15" i="6" a="1"/>
  <c r="EJ15" i="6" s="1"/>
  <c r="EJ16" i="6" a="1"/>
  <c r="EJ16" i="6" s="1"/>
  <c r="EJ14" i="6" a="1"/>
  <c r="EJ14" i="6" s="1"/>
  <c r="EJ17" i="6" a="1"/>
  <c r="EJ17" i="6" s="1"/>
  <c r="EJ12" i="6" a="1"/>
  <c r="EJ12" i="6" s="1"/>
  <c r="EI41" i="6"/>
  <c r="EI50" i="6" s="1"/>
  <c r="EH47" i="6"/>
  <c r="EH6" i="6"/>
  <c r="EH7" i="6"/>
  <c r="EH3" i="6"/>
  <c r="EH5" i="6"/>
  <c r="EH4" i="6"/>
  <c r="EH2" i="6"/>
  <c r="EH50" i="6"/>
  <c r="EH9" i="6" l="1" a="1"/>
  <c r="EH9" i="6" s="1"/>
  <c r="EI2" i="6"/>
  <c r="EI4" i="6"/>
  <c r="EI3" i="6"/>
  <c r="EI5" i="6"/>
  <c r="EH55" i="6" a="1"/>
  <c r="EH55" i="6" s="1"/>
  <c r="EH52" i="6" a="1"/>
  <c r="EH52" i="6" s="1"/>
  <c r="EH56" i="6" a="1"/>
  <c r="EH56" i="6" s="1"/>
  <c r="EH54" i="6" a="1"/>
  <c r="EH54" i="6" s="1"/>
  <c r="EH53" i="6" a="1"/>
  <c r="EH53" i="6" s="1"/>
  <c r="EH57" i="6" a="1"/>
  <c r="EH57" i="6" s="1"/>
  <c r="EI7" i="6"/>
  <c r="EI49" i="6"/>
  <c r="EI46" i="6"/>
  <c r="EI45" i="6"/>
  <c r="EI47" i="6"/>
  <c r="EJ41" i="6"/>
  <c r="EJ45" i="6" s="1"/>
  <c r="EI48" i="6"/>
  <c r="EJ10" i="6"/>
  <c r="EG59" i="6"/>
  <c r="EI9" i="6" l="1" a="1"/>
  <c r="EI9" i="6" s="1"/>
  <c r="EI55" i="6" a="1"/>
  <c r="EI55" i="6" s="1"/>
  <c r="EI52" i="6" a="1"/>
  <c r="EI52" i="6" s="1"/>
  <c r="EI56" i="6" a="1"/>
  <c r="EI56" i="6" s="1"/>
  <c r="EI54" i="6" a="1"/>
  <c r="EI54" i="6" s="1"/>
  <c r="EI53" i="6" a="1"/>
  <c r="EI53" i="6" s="1"/>
  <c r="EI57" i="6" a="1"/>
  <c r="EI57" i="6" s="1"/>
  <c r="EJ46" i="6"/>
  <c r="EJ47" i="6"/>
  <c r="EJ49" i="6"/>
  <c r="EJ50" i="6"/>
  <c r="EH59" i="6"/>
  <c r="EJ4" i="6"/>
  <c r="EJ2" i="6"/>
  <c r="EJ6" i="6"/>
  <c r="EJ5" i="6"/>
  <c r="EJ3" i="6"/>
  <c r="EJ7" i="6"/>
  <c r="EJ48" i="6"/>
  <c r="EJ9" i="6" l="1" a="1"/>
  <c r="EJ9" i="6" s="1"/>
  <c r="Q2" i="6" s="1" a="1"/>
  <c r="Q2" i="6" s="1"/>
  <c r="EJ52" i="6" a="1"/>
  <c r="EJ52" i="6" s="1"/>
  <c r="EJ53" i="6" a="1"/>
  <c r="EJ53" i="6" s="1"/>
  <c r="EJ57" i="6" a="1"/>
  <c r="EJ57" i="6" s="1"/>
  <c r="EJ54" i="6" a="1"/>
  <c r="EJ54" i="6" s="1"/>
  <c r="EJ55" i="6" a="1"/>
  <c r="EJ55" i="6" s="1"/>
  <c r="EJ56" i="6" a="1"/>
  <c r="EJ56" i="6" s="1"/>
  <c r="EI59" i="6"/>
  <c r="Q100" i="6" l="1" a="1"/>
  <c r="Q100" i="6" s="1"/>
  <c r="Q5" i="6" a="1"/>
  <c r="Q5" i="6" s="1"/>
  <c r="Q11" i="6" a="1"/>
  <c r="Q11" i="6" s="1"/>
  <c r="Q217" i="6" a="1"/>
  <c r="Q217" i="6" s="1"/>
  <c r="Q110" i="6" a="1"/>
  <c r="Q110" i="6" s="1"/>
  <c r="Q181" i="6" a="1"/>
  <c r="Q181" i="6" s="1"/>
  <c r="Q38" i="6" a="1"/>
  <c r="Q38" i="6" s="1"/>
  <c r="Q208" i="6" a="1"/>
  <c r="Q208" i="6" s="1"/>
  <c r="Q116" i="6" a="1"/>
  <c r="Q116" i="6" s="1"/>
  <c r="Q6" i="6" a="1"/>
  <c r="Q6" i="6" s="1"/>
  <c r="Q178" i="6" a="1"/>
  <c r="Q178" i="6" s="1"/>
  <c r="Q264" i="6" a="1"/>
  <c r="Q264" i="6" s="1"/>
  <c r="Q220" i="6" a="1"/>
  <c r="Q220" i="6" s="1"/>
  <c r="Q233" i="6" a="1"/>
  <c r="Q233" i="6" s="1"/>
  <c r="Q224" i="6" a="1"/>
  <c r="Q224" i="6" s="1"/>
  <c r="Q10" i="6" a="1"/>
  <c r="Q10" i="6" s="1"/>
  <c r="Q172" i="6" a="1"/>
  <c r="Q172" i="6" s="1"/>
  <c r="Q293" i="6" a="1"/>
  <c r="Q293" i="6" s="1"/>
  <c r="Q76" i="6" a="1"/>
  <c r="Q76" i="6" s="1"/>
  <c r="Q148" i="6" a="1"/>
  <c r="Q148" i="6" s="1"/>
  <c r="Q254" i="6" a="1"/>
  <c r="Q254" i="6" s="1"/>
  <c r="Q259" i="6" a="1"/>
  <c r="Q259" i="6" s="1"/>
  <c r="Q123" i="6" a="1"/>
  <c r="Q123" i="6" s="1"/>
  <c r="Q157" i="6" a="1"/>
  <c r="Q157" i="6" s="1"/>
  <c r="Q74" i="6" a="1"/>
  <c r="Q74" i="6" s="1"/>
  <c r="Q263" i="6" a="1"/>
  <c r="Q263" i="6" s="1"/>
  <c r="Q51" i="6" a="1"/>
  <c r="Q51" i="6" s="1"/>
  <c r="Q97" i="6" a="1"/>
  <c r="Q97" i="6" s="1"/>
  <c r="Q132" i="6" a="1"/>
  <c r="Q132" i="6" s="1"/>
  <c r="Q108" i="6" a="1"/>
  <c r="Q108" i="6" s="1"/>
  <c r="Q296" i="6" a="1"/>
  <c r="Q296" i="6" s="1"/>
  <c r="Q136" i="6" a="1"/>
  <c r="Q136" i="6" s="1"/>
  <c r="Q253" i="6" a="1"/>
  <c r="Q253" i="6" s="1"/>
  <c r="Q266" i="6" a="1"/>
  <c r="Q266" i="6" s="1"/>
  <c r="Q223" i="6" a="1"/>
  <c r="Q223" i="6" s="1"/>
  <c r="Q246" i="6" a="1"/>
  <c r="Q246" i="6" s="1"/>
  <c r="Q20" i="6" a="1"/>
  <c r="Q20" i="6" s="1"/>
  <c r="Q78" i="6" a="1"/>
  <c r="Q78" i="6" s="1"/>
  <c r="Q239" i="6" a="1"/>
  <c r="Q239" i="6" s="1"/>
  <c r="Q62" i="6" a="1"/>
  <c r="Q62" i="6" s="1"/>
  <c r="Q106" i="6" a="1"/>
  <c r="Q106" i="6" s="1"/>
  <c r="Q152" i="6" a="1"/>
  <c r="Q152" i="6" s="1"/>
  <c r="Q130" i="6" a="1"/>
  <c r="Q130" i="6" s="1"/>
  <c r="Q196" i="6" a="1"/>
  <c r="Q196" i="6" s="1"/>
  <c r="Q286" i="6" a="1"/>
  <c r="Q286" i="6" s="1"/>
  <c r="Q198" i="6" a="1"/>
  <c r="Q198" i="6" s="1"/>
  <c r="Q55" i="6" a="1"/>
  <c r="Q55" i="6" s="1"/>
  <c r="Q37" i="6" a="1"/>
  <c r="Q37" i="6" s="1"/>
  <c r="Q150" i="6" a="1"/>
  <c r="Q150" i="6" s="1"/>
  <c r="Q232" i="6" a="1"/>
  <c r="Q232" i="6" s="1"/>
  <c r="Q235" i="6" a="1"/>
  <c r="Q235" i="6" s="1"/>
  <c r="Q80" i="6" a="1"/>
  <c r="Q80" i="6" s="1"/>
  <c r="Q257" i="6" a="1"/>
  <c r="Q257" i="6" s="1"/>
  <c r="Q107" i="6" a="1"/>
  <c r="Q107" i="6" s="1"/>
  <c r="Q82" i="6" a="1"/>
  <c r="Q82" i="6" s="1"/>
  <c r="Q49" i="6" a="1"/>
  <c r="Q49" i="6" s="1"/>
  <c r="Q147" i="6" a="1"/>
  <c r="Q147" i="6" s="1"/>
  <c r="Q284" i="6" a="1"/>
  <c r="Q284" i="6" s="1"/>
  <c r="Q270" i="6" a="1"/>
  <c r="Q270" i="6" s="1"/>
  <c r="Q27" i="6" a="1"/>
  <c r="Q27" i="6" s="1"/>
  <c r="Q138" i="6" a="1"/>
  <c r="Q138" i="6" s="1"/>
  <c r="Q194" i="6" a="1"/>
  <c r="Q194" i="6" s="1"/>
  <c r="Q3" i="6" a="1"/>
  <c r="Q3" i="6" s="1"/>
  <c r="Q294" i="6" a="1"/>
  <c r="Q294" i="6" s="1"/>
  <c r="Q48" i="6" a="1"/>
  <c r="Q48" i="6" s="1"/>
  <c r="Q141" i="6" a="1"/>
  <c r="Q141" i="6" s="1"/>
  <c r="Q79" i="6" a="1"/>
  <c r="Q79" i="6" s="1"/>
  <c r="Q162" i="6" a="1"/>
  <c r="Q162" i="6" s="1"/>
  <c r="Q21" i="6" a="1"/>
  <c r="Q21" i="6" s="1"/>
  <c r="Q151" i="6" a="1"/>
  <c r="Q151" i="6" s="1"/>
  <c r="Q60" i="6" a="1"/>
  <c r="Q60" i="6" s="1"/>
  <c r="Q289" i="6" a="1"/>
  <c r="Q289" i="6" s="1"/>
  <c r="Q63" i="6" a="1"/>
  <c r="Q63" i="6" s="1"/>
  <c r="Q281" i="6" a="1"/>
  <c r="Q281" i="6" s="1"/>
  <c r="Q231" i="6" a="1"/>
  <c r="Q231" i="6" s="1"/>
  <c r="Q73" i="6" a="1"/>
  <c r="Q73" i="6" s="1"/>
  <c r="Q69" i="6" a="1"/>
  <c r="Q69" i="6" s="1"/>
  <c r="Q7" i="6" a="1"/>
  <c r="Q7" i="6" s="1"/>
  <c r="Q146" i="6" a="1"/>
  <c r="Q146" i="6" s="1"/>
  <c r="Q45" i="6" a="1"/>
  <c r="Q45" i="6" s="1"/>
  <c r="Q267" i="6" a="1"/>
  <c r="Q267" i="6" s="1"/>
  <c r="Q248" i="6" a="1"/>
  <c r="Q248" i="6" s="1"/>
  <c r="Q64" i="6" a="1"/>
  <c r="Q64" i="6" s="1"/>
  <c r="Q240" i="6" a="1"/>
  <c r="Q240" i="6" s="1"/>
  <c r="Q99" i="6" a="1"/>
  <c r="Q99" i="6" s="1"/>
  <c r="Q290" i="6" a="1"/>
  <c r="Q290" i="6" s="1"/>
  <c r="Q199" i="6" a="1"/>
  <c r="Q199" i="6" s="1"/>
  <c r="Q237" i="6" a="1"/>
  <c r="Q237" i="6" s="1"/>
  <c r="Q175" i="6" a="1"/>
  <c r="Q175" i="6" s="1"/>
  <c r="Q39" i="6" a="1"/>
  <c r="Q39" i="6" s="1"/>
  <c r="Q117" i="6" a="1"/>
  <c r="Q117" i="6" s="1"/>
  <c r="Q247" i="6" a="1"/>
  <c r="Q247" i="6" s="1"/>
  <c r="Q156" i="6" a="1"/>
  <c r="Q156" i="6" s="1"/>
  <c r="Q93" i="6" a="1"/>
  <c r="Q93" i="6" s="1"/>
  <c r="Q159" i="6" a="1"/>
  <c r="Q159" i="6" s="1"/>
  <c r="Q36" i="6" a="1"/>
  <c r="Q36" i="6" s="1"/>
  <c r="Q193" i="6" a="1"/>
  <c r="Q193" i="6" s="1"/>
  <c r="Q169" i="6" a="1"/>
  <c r="Q169" i="6" s="1"/>
  <c r="Q12" i="6" a="1"/>
  <c r="Q12" i="6" s="1"/>
  <c r="Q297" i="6" a="1"/>
  <c r="Q297" i="6" s="1"/>
  <c r="Q241" i="6" a="1"/>
  <c r="Q241" i="6" s="1"/>
  <c r="Q118" i="6" a="1"/>
  <c r="Q118" i="6" s="1"/>
  <c r="Q88" i="6" a="1"/>
  <c r="Q88" i="6" s="1"/>
  <c r="Q153" i="6" a="1"/>
  <c r="Q153" i="6" s="1"/>
  <c r="Q219" i="6" a="1"/>
  <c r="Q219" i="6" s="1"/>
  <c r="Q160" i="6" a="1"/>
  <c r="Q160" i="6" s="1"/>
  <c r="Q33" i="6" a="1"/>
  <c r="Q33" i="6" s="1"/>
  <c r="Q195" i="6" a="1"/>
  <c r="Q195" i="6" s="1"/>
  <c r="Q72" i="6" a="1"/>
  <c r="Q72" i="6" s="1"/>
  <c r="Q225" i="6" a="1"/>
  <c r="Q225" i="6" s="1"/>
  <c r="Q268" i="6" a="1"/>
  <c r="Q268" i="6" s="1"/>
  <c r="Q291" i="6" a="1"/>
  <c r="Q291" i="6" s="1"/>
  <c r="Q161" i="6" a="1"/>
  <c r="Q161" i="6" s="1"/>
  <c r="Q274" i="6" a="1"/>
  <c r="Q274" i="6" s="1"/>
  <c r="Q145" i="6" a="1"/>
  <c r="Q145" i="6" s="1"/>
  <c r="Q243" i="6" a="1"/>
  <c r="Q243" i="6" s="1"/>
  <c r="Q242" i="6" a="1"/>
  <c r="Q242" i="6" s="1"/>
  <c r="Q57" i="6" a="1"/>
  <c r="Q57" i="6" s="1"/>
  <c r="Q272" i="6" a="1"/>
  <c r="Q272" i="6" s="1"/>
  <c r="Q269" i="6" a="1"/>
  <c r="Q269" i="6" s="1"/>
  <c r="Q184" i="6" a="1"/>
  <c r="Q184" i="6" s="1"/>
  <c r="Q249" i="6" a="1"/>
  <c r="Q249" i="6" s="1"/>
  <c r="Q70" i="6" a="1"/>
  <c r="Q70" i="6" s="1"/>
  <c r="Q283" i="6" a="1"/>
  <c r="Q283" i="6" s="1"/>
  <c r="Q43" i="6" a="1"/>
  <c r="Q43" i="6" s="1"/>
  <c r="Q22" i="6" a="1"/>
  <c r="Q22" i="6" s="1"/>
  <c r="Q168" i="6" a="1"/>
  <c r="Q168" i="6" s="1"/>
  <c r="Q180" i="6" a="1"/>
  <c r="Q180" i="6" s="1"/>
  <c r="Q210" i="6" a="1"/>
  <c r="Q210" i="6" s="1"/>
  <c r="Q174" i="6" a="1"/>
  <c r="Q174" i="6" s="1"/>
  <c r="Q52" i="6" a="1"/>
  <c r="Q52" i="6" s="1"/>
  <c r="Q244" i="6" a="1"/>
  <c r="Q244" i="6" s="1"/>
  <c r="Q277" i="6" a="1"/>
  <c r="Q277" i="6" s="1"/>
  <c r="Q83" i="6" a="1"/>
  <c r="Q83" i="6" s="1"/>
  <c r="Q26" i="6" a="1"/>
  <c r="Q26" i="6" s="1"/>
  <c r="Q142" i="6" a="1"/>
  <c r="Q142" i="6" s="1"/>
  <c r="Q228" i="6" a="1"/>
  <c r="Q228" i="6" s="1"/>
  <c r="Q230" i="6" a="1"/>
  <c r="Q230" i="6" s="1"/>
  <c r="Q50" i="6" a="1"/>
  <c r="Q50" i="6" s="1"/>
  <c r="Q204" i="6" a="1"/>
  <c r="Q204" i="6" s="1"/>
  <c r="Q171" i="6" a="1"/>
  <c r="Q171" i="6" s="1"/>
  <c r="Q218" i="6" a="1"/>
  <c r="Q218" i="6" s="1"/>
  <c r="Q77" i="6" a="1"/>
  <c r="Q77" i="6" s="1"/>
  <c r="Q15" i="6" a="1"/>
  <c r="Q15" i="6" s="1"/>
  <c r="Q280" i="6" a="1"/>
  <c r="Q280" i="6" s="1"/>
  <c r="Q213" i="6" a="1"/>
  <c r="Q213" i="6" s="1"/>
  <c r="Q126" i="6" a="1"/>
  <c r="Q126" i="6" s="1"/>
  <c r="Q275" i="6" a="1"/>
  <c r="Q275" i="6" s="1"/>
  <c r="Q189" i="6" a="1"/>
  <c r="Q189" i="6" s="1"/>
  <c r="Q255" i="6" a="1"/>
  <c r="Q255" i="6" s="1"/>
  <c r="Q9" i="6" a="1"/>
  <c r="Q9" i="6" s="1"/>
  <c r="Q279" i="6" a="1"/>
  <c r="Q279" i="6" s="1"/>
  <c r="Q154" i="6" a="1"/>
  <c r="Q154" i="6" s="1"/>
  <c r="Q81" i="6" a="1"/>
  <c r="Q81" i="6" s="1"/>
  <c r="Q179" i="6" a="1"/>
  <c r="Q179" i="6" s="1"/>
  <c r="Q98" i="6" a="1"/>
  <c r="Q98" i="6" s="1"/>
  <c r="Q265" i="6" a="1"/>
  <c r="Q265" i="6" s="1"/>
  <c r="Q59" i="6" a="1"/>
  <c r="Q59" i="6" s="1"/>
  <c r="Q42" i="6" a="1"/>
  <c r="Q42" i="6" s="1"/>
  <c r="Q298" i="6" a="1"/>
  <c r="Q298" i="6" s="1"/>
  <c r="Q35" i="6" a="1"/>
  <c r="Q35" i="6" s="1"/>
  <c r="Q101" i="6" a="1"/>
  <c r="Q101" i="6" s="1"/>
  <c r="Q176" i="6" a="1"/>
  <c r="Q176" i="6" s="1"/>
  <c r="Q173" i="6" a="1"/>
  <c r="Q173" i="6" s="1"/>
  <c r="Q111" i="6" a="1"/>
  <c r="Q111" i="6" s="1"/>
  <c r="Q234" i="6" a="1"/>
  <c r="Q234" i="6" s="1"/>
  <c r="Q53" i="6" a="1"/>
  <c r="Q53" i="6" s="1"/>
  <c r="Q183" i="6" a="1"/>
  <c r="Q183" i="6" s="1"/>
  <c r="Q92" i="6" a="1"/>
  <c r="Q92" i="6" s="1"/>
  <c r="Q29" i="6" a="1"/>
  <c r="Q29" i="6" s="1"/>
  <c r="Q95" i="6" a="1"/>
  <c r="Q95" i="6" s="1"/>
  <c r="Q114" i="6" a="1"/>
  <c r="Q114" i="6" s="1"/>
  <c r="Q222" i="6" a="1"/>
  <c r="Q222" i="6" s="1"/>
  <c r="Q105" i="6" a="1"/>
  <c r="Q105" i="6" s="1"/>
  <c r="Q197" i="6" a="1"/>
  <c r="Q197" i="6" s="1"/>
  <c r="Q135" i="6" a="1"/>
  <c r="Q135" i="6" s="1"/>
  <c r="Q177" i="6" a="1"/>
  <c r="Q177" i="6" s="1"/>
  <c r="Q299" i="6" a="1"/>
  <c r="Q299" i="6" s="1"/>
  <c r="Q24" i="6" a="1"/>
  <c r="Q24" i="6" s="1"/>
  <c r="Q89" i="6" a="1"/>
  <c r="Q89" i="6" s="1"/>
  <c r="Q262" i="6" a="1"/>
  <c r="Q262" i="6" s="1"/>
  <c r="Q87" i="6" a="1"/>
  <c r="Q87" i="6" s="1"/>
  <c r="Q260" i="6" a="1"/>
  <c r="Q260" i="6" s="1"/>
  <c r="Q214" i="6" a="1"/>
  <c r="Q214" i="6" s="1"/>
  <c r="Q295" i="6" a="1"/>
  <c r="Q295" i="6" s="1"/>
  <c r="Q158" i="6" a="1"/>
  <c r="Q158" i="6" s="1"/>
  <c r="Q34" i="6" a="1"/>
  <c r="Q34" i="6" s="1"/>
  <c r="Q207" i="6" a="1"/>
  <c r="Q207" i="6" s="1"/>
  <c r="Q271" i="6" a="1"/>
  <c r="Q271" i="6" s="1"/>
  <c r="Q149" i="6" a="1"/>
  <c r="Q149" i="6" s="1"/>
  <c r="Q273" i="6" a="1"/>
  <c r="Q273" i="6" s="1"/>
  <c r="Q188" i="6" a="1"/>
  <c r="Q188" i="6" s="1"/>
  <c r="Q125" i="6" a="1"/>
  <c r="Q125" i="6" s="1"/>
  <c r="Q191" i="6" a="1"/>
  <c r="Q191" i="6" s="1"/>
  <c r="Q68" i="6" a="1"/>
  <c r="Q68" i="6" s="1"/>
  <c r="Q258" i="6" a="1"/>
  <c r="Q258" i="6" s="1"/>
  <c r="Q201" i="6" a="1"/>
  <c r="Q201" i="6" s="1"/>
  <c r="Q44" i="6" a="1"/>
  <c r="Q44" i="6" s="1"/>
  <c r="Q129" i="6" a="1"/>
  <c r="Q129" i="6" s="1"/>
  <c r="Q292" i="6" a="1"/>
  <c r="Q292" i="6" s="1"/>
  <c r="Q182" i="6" a="1"/>
  <c r="Q182" i="6" s="1"/>
  <c r="Q120" i="6" a="1"/>
  <c r="Q120" i="6" s="1"/>
  <c r="Q185" i="6" a="1"/>
  <c r="Q185" i="6" s="1"/>
  <c r="Q251" i="6" a="1"/>
  <c r="Q251" i="6" s="1"/>
  <c r="Q192" i="6" a="1"/>
  <c r="Q192" i="6" s="1"/>
  <c r="Q288" i="6" a="1"/>
  <c r="Q288" i="6" s="1"/>
  <c r="Q227" i="6" a="1"/>
  <c r="Q227" i="6" s="1"/>
  <c r="Q104" i="6" a="1"/>
  <c r="Q104" i="6" s="1"/>
  <c r="Q256" i="6" a="1"/>
  <c r="Q256" i="6" s="1"/>
  <c r="Q58" i="6" a="1"/>
  <c r="Q58" i="6" s="1"/>
  <c r="Q46" i="6" a="1"/>
  <c r="Q46" i="6" s="1"/>
  <c r="Q261" i="6" a="1"/>
  <c r="Q261" i="6" s="1"/>
  <c r="Q245" i="6" a="1"/>
  <c r="Q245" i="6" s="1"/>
  <c r="Q190" i="6" a="1"/>
  <c r="Q190" i="6" s="1"/>
  <c r="Q19" i="6" a="1"/>
  <c r="Q19" i="6" s="1"/>
  <c r="Q221" i="6" a="1"/>
  <c r="Q221" i="6" s="1"/>
  <c r="Q14" i="6" a="1"/>
  <c r="Q14" i="6" s="1"/>
  <c r="Q155" i="6" a="1"/>
  <c r="Q155" i="6" s="1"/>
  <c r="Q96" i="6" a="1"/>
  <c r="Q96" i="6" s="1"/>
  <c r="Q167" i="6" a="1"/>
  <c r="Q167" i="6" s="1"/>
  <c r="Q131" i="6" a="1"/>
  <c r="Q131" i="6" s="1"/>
  <c r="Q8" i="6" a="1"/>
  <c r="Q8" i="6" s="1"/>
  <c r="Q66" i="6" a="1"/>
  <c r="Q66" i="6" s="1"/>
  <c r="Q13" i="6" a="1"/>
  <c r="Q13" i="6" s="1"/>
  <c r="Q216" i="6" a="1"/>
  <c r="Q216" i="6" s="1"/>
  <c r="Q18" i="6" a="1"/>
  <c r="Q18" i="6" s="1"/>
  <c r="Q134" i="6" a="1"/>
  <c r="Q134" i="6" s="1"/>
  <c r="Q23" i="6" a="1"/>
  <c r="Q23" i="6" s="1"/>
  <c r="Q203" i="6" a="1"/>
  <c r="Q203" i="6" s="1"/>
  <c r="Q86" i="6" a="1"/>
  <c r="Q86" i="6" s="1"/>
  <c r="Q200" i="6" a="1"/>
  <c r="Q200" i="6" s="1"/>
  <c r="Q75" i="6" a="1"/>
  <c r="Q75" i="6" s="1"/>
  <c r="Q250" i="6" a="1"/>
  <c r="Q250" i="6" s="1"/>
  <c r="Q238" i="6" a="1"/>
  <c r="Q238" i="6" s="1"/>
  <c r="Q212" i="6" a="1"/>
  <c r="Q212" i="6" s="1"/>
  <c r="Q276" i="6" a="1"/>
  <c r="Q276" i="6" s="1"/>
  <c r="Q17" i="6" a="1"/>
  <c r="Q17" i="6" s="1"/>
  <c r="Q115" i="6" a="1"/>
  <c r="Q115" i="6" s="1"/>
  <c r="Q252" i="6" a="1"/>
  <c r="Q252" i="6" s="1"/>
  <c r="Q206" i="6" a="1"/>
  <c r="Q206" i="6" s="1"/>
  <c r="Q287" i="6" a="1"/>
  <c r="Q287" i="6" s="1"/>
  <c r="Q165" i="6" a="1"/>
  <c r="Q165" i="6" s="1"/>
  <c r="Q122" i="6" a="1"/>
  <c r="Q122" i="6" s="1"/>
  <c r="Q236" i="6" a="1"/>
  <c r="Q236" i="6" s="1"/>
  <c r="Q102" i="6" a="1"/>
  <c r="Q102" i="6" s="1"/>
  <c r="Q282" i="6" a="1"/>
  <c r="Q282" i="6" s="1"/>
  <c r="Q109" i="6" a="1"/>
  <c r="Q109" i="6" s="1"/>
  <c r="Q47" i="6" a="1"/>
  <c r="Q47" i="6" s="1"/>
  <c r="Q90" i="6" a="1"/>
  <c r="Q90" i="6" s="1"/>
  <c r="Q285" i="6" a="1"/>
  <c r="Q285" i="6" s="1"/>
  <c r="Q119" i="6" a="1"/>
  <c r="Q119" i="6" s="1"/>
  <c r="Q28" i="6" a="1"/>
  <c r="Q28" i="6" s="1"/>
  <c r="Q278" i="6" a="1"/>
  <c r="Q278" i="6" s="1"/>
  <c r="Q31" i="6" a="1"/>
  <c r="Q31" i="6" s="1"/>
  <c r="Q164" i="6" a="1"/>
  <c r="Q164" i="6" s="1"/>
  <c r="Q139" i="6" a="1"/>
  <c r="Q139" i="6" s="1"/>
  <c r="Q202" i="6" a="1"/>
  <c r="Q202" i="6" s="1"/>
  <c r="Q140" i="6" a="1"/>
  <c r="Q140" i="6" s="1"/>
  <c r="Q84" i="6" a="1"/>
  <c r="Q84" i="6" s="1"/>
  <c r="Q226" i="6" a="1"/>
  <c r="Q226" i="6" s="1"/>
  <c r="Q113" i="6" a="1"/>
  <c r="Q113" i="6" s="1"/>
  <c r="Q211" i="6" a="1"/>
  <c r="Q211" i="6" s="1"/>
  <c r="Q170" i="6" a="1"/>
  <c r="Q170" i="6" s="1"/>
  <c r="Q25" i="6" a="1"/>
  <c r="Q25" i="6" s="1"/>
  <c r="Q91" i="6" a="1"/>
  <c r="Q91" i="6" s="1"/>
  <c r="Q32" i="6" a="1"/>
  <c r="Q32" i="6" s="1"/>
  <c r="Q16" i="6" a="1"/>
  <c r="Q16" i="6" s="1"/>
  <c r="Q67" i="6" a="1"/>
  <c r="Q67" i="6" s="1"/>
  <c r="Q229" i="6" a="1"/>
  <c r="Q229" i="6" s="1"/>
  <c r="Q71" i="6" a="1"/>
  <c r="Q71" i="6" s="1"/>
  <c r="Q205" i="6" a="1"/>
  <c r="Q205" i="6" s="1"/>
  <c r="Q143" i="6" a="1"/>
  <c r="Q143" i="6" s="1"/>
  <c r="Q144" i="6" a="1"/>
  <c r="Q144" i="6" s="1"/>
  <c r="Q85" i="6" a="1"/>
  <c r="Q85" i="6" s="1"/>
  <c r="Q215" i="6" a="1"/>
  <c r="Q215" i="6" s="1"/>
  <c r="Q124" i="6" a="1"/>
  <c r="Q124" i="6" s="1"/>
  <c r="Q61" i="6" a="1"/>
  <c r="Q61" i="6" s="1"/>
  <c r="Q127" i="6" a="1"/>
  <c r="Q127" i="6" s="1"/>
  <c r="Q4" i="6" a="1"/>
  <c r="Q4" i="6" s="1"/>
  <c r="Q65" i="6" a="1"/>
  <c r="Q65" i="6" s="1"/>
  <c r="Q137" i="6" a="1"/>
  <c r="Q137" i="6" s="1"/>
  <c r="Q186" i="6" a="1"/>
  <c r="Q186" i="6" s="1"/>
  <c r="Q30" i="6" a="1"/>
  <c r="Q30" i="6" s="1"/>
  <c r="Q209" i="6" a="1"/>
  <c r="Q209" i="6" s="1"/>
  <c r="Q54" i="6" a="1"/>
  <c r="Q54" i="6" s="1"/>
  <c r="Q56" i="6" a="1"/>
  <c r="Q56" i="6" s="1"/>
  <c r="Q121" i="6" a="1"/>
  <c r="Q121" i="6" s="1"/>
  <c r="Q187" i="6" a="1"/>
  <c r="Q187" i="6" s="1"/>
  <c r="Q128" i="6" a="1"/>
  <c r="Q128" i="6" s="1"/>
  <c r="Q94" i="6" a="1"/>
  <c r="Q94" i="6" s="1"/>
  <c r="Q163" i="6" a="1"/>
  <c r="Q163" i="6" s="1"/>
  <c r="Q40" i="6" a="1"/>
  <c r="Q40" i="6" s="1"/>
  <c r="Q133" i="6" a="1"/>
  <c r="Q133" i="6" s="1"/>
  <c r="Q103" i="6" a="1"/>
  <c r="Q103" i="6" s="1"/>
  <c r="Q41" i="6" a="1"/>
  <c r="Q41" i="6" s="1"/>
  <c r="Q166" i="6" a="1"/>
  <c r="Q166" i="6" s="1"/>
  <c r="Q112" i="6" a="1"/>
  <c r="Q112" i="6" s="1"/>
  <c r="EJ59" i="6"/>
  <c r="N12" i="8" l="1"/>
  <c r="K12" i="8"/>
  <c r="O12" i="8"/>
  <c r="X2" i="6"/>
  <c r="AA2" i="6"/>
  <c r="V2" i="6"/>
  <c r="Z2" i="6"/>
  <c r="U4" i="6"/>
  <c r="Y2" i="6"/>
  <c r="U7" i="6"/>
  <c r="U5" i="6"/>
  <c r="U3" i="6"/>
  <c r="U6" i="6"/>
  <c r="U2" i="6"/>
  <c r="U8" i="6"/>
  <c r="W2" i="6"/>
  <c r="AO12" i="6" l="1" a="1"/>
  <c r="AO12" i="6" s="1"/>
  <c r="AO13" i="6" a="1"/>
  <c r="AO13" i="6" s="1"/>
  <c r="AO14" i="6" a="1"/>
  <c r="AO14" i="6" s="1"/>
  <c r="AO15" i="6" a="1"/>
  <c r="AO15" i="6" s="1"/>
  <c r="AO17" i="6" a="1"/>
  <c r="AO17" i="6" s="1"/>
  <c r="AO16" i="6" a="1"/>
  <c r="AO16" i="6" s="1"/>
  <c r="AO41" i="6"/>
  <c r="AO10" i="6" l="1"/>
  <c r="AP12" i="6" a="1"/>
  <c r="AP12" i="6" s="1"/>
  <c r="AP16" i="6" a="1"/>
  <c r="AP16" i="6" s="1"/>
  <c r="AP14" i="6" a="1"/>
  <c r="AP14" i="6" s="1"/>
  <c r="AP17" i="6" a="1"/>
  <c r="AP17" i="6" s="1"/>
  <c r="AP15" i="6" a="1"/>
  <c r="AP15" i="6" s="1"/>
  <c r="AP13" i="6" a="1"/>
  <c r="AP13" i="6" s="1"/>
  <c r="AP10" i="6" l="1"/>
  <c r="AO2" i="6"/>
  <c r="AO6" i="6"/>
  <c r="AO7" i="6"/>
  <c r="AO5" i="6"/>
  <c r="AO3" i="6"/>
  <c r="AO4" i="6"/>
  <c r="AP41" i="6"/>
  <c r="AQ15" i="6" a="1"/>
  <c r="AQ15" i="6" s="1"/>
  <c r="AQ13" i="6" a="1"/>
  <c r="AQ13" i="6" s="1"/>
  <c r="AQ17" i="6" a="1"/>
  <c r="AQ17" i="6" s="1"/>
  <c r="AQ14" i="6" a="1"/>
  <c r="AQ14" i="6" s="1"/>
  <c r="AQ12" i="6" a="1"/>
  <c r="AQ12" i="6" s="1"/>
  <c r="AQ16" i="6" a="1"/>
  <c r="AQ16" i="6" s="1"/>
  <c r="AO9" i="6" l="1" a="1"/>
  <c r="AO9" i="6" s="1"/>
  <c r="AP45" i="6"/>
  <c r="AP49" i="6"/>
  <c r="AP47" i="6"/>
  <c r="AP50" i="6"/>
  <c r="AP48" i="6"/>
  <c r="AP46" i="6"/>
  <c r="AQ10" i="6"/>
  <c r="AQ4" i="6" s="1"/>
  <c r="AP3" i="6"/>
  <c r="AP4" i="6"/>
  <c r="AP2" i="6"/>
  <c r="AP7" i="6"/>
  <c r="AP5" i="6"/>
  <c r="AP6" i="6"/>
  <c r="AQ41" i="6"/>
  <c r="AQ47" i="6" s="1"/>
  <c r="AR13" i="6" a="1"/>
  <c r="AR13" i="6" s="1"/>
  <c r="AR17" i="6" a="1"/>
  <c r="AR17" i="6" s="1"/>
  <c r="AR12" i="6" a="1"/>
  <c r="AR12" i="6" s="1"/>
  <c r="AR16" i="6" a="1"/>
  <c r="AR16" i="6" s="1"/>
  <c r="AR15" i="6" a="1"/>
  <c r="AR15" i="6" s="1"/>
  <c r="AR14" i="6" a="1"/>
  <c r="AR14" i="6" s="1"/>
  <c r="AP9" i="6" l="1" a="1"/>
  <c r="AP9" i="6" s="1"/>
  <c r="AP56" i="6" a="1"/>
  <c r="AP56" i="6" s="1"/>
  <c r="AP55" i="6" a="1"/>
  <c r="AP55" i="6" s="1"/>
  <c r="AP54" i="6" a="1"/>
  <c r="AP54" i="6" s="1"/>
  <c r="AP53" i="6" a="1"/>
  <c r="AP53" i="6" s="1"/>
  <c r="AP57" i="6" a="1"/>
  <c r="AP57" i="6" s="1"/>
  <c r="AP52" i="6" a="1"/>
  <c r="AP52" i="6" s="1"/>
  <c r="AQ45" i="6"/>
  <c r="AQ50" i="6"/>
  <c r="AQ2" i="6"/>
  <c r="AQ3" i="6"/>
  <c r="AQ5" i="6"/>
  <c r="AQ49" i="6"/>
  <c r="AQ6" i="6"/>
  <c r="AQ7" i="6"/>
  <c r="AR10" i="6"/>
  <c r="AQ48" i="6"/>
  <c r="AQ46" i="6"/>
  <c r="AR41" i="6"/>
  <c r="AR46" i="6" s="1"/>
  <c r="AS12" i="6" a="1"/>
  <c r="AS12" i="6" s="1"/>
  <c r="AS16" i="6" a="1"/>
  <c r="AS16" i="6" s="1"/>
  <c r="AS14" i="6" a="1"/>
  <c r="AS14" i="6" s="1"/>
  <c r="AS13" i="6" a="1"/>
  <c r="AS13" i="6" s="1"/>
  <c r="AS15" i="6" a="1"/>
  <c r="AS15" i="6" s="1"/>
  <c r="AS17" i="6" a="1"/>
  <c r="AS17" i="6" s="1"/>
  <c r="AQ9" i="6" l="1" a="1"/>
  <c r="AQ9" i="6" s="1"/>
  <c r="AQ52" i="6" a="1"/>
  <c r="AQ52" i="6" s="1"/>
  <c r="AQ55" i="6" a="1"/>
  <c r="AQ55" i="6" s="1"/>
  <c r="AQ56" i="6" a="1"/>
  <c r="AQ56" i="6" s="1"/>
  <c r="AQ54" i="6" a="1"/>
  <c r="AQ54" i="6" s="1"/>
  <c r="AQ53" i="6" a="1"/>
  <c r="AQ53" i="6" s="1"/>
  <c r="AQ57" i="6" a="1"/>
  <c r="AQ57" i="6" s="1"/>
  <c r="AP59" i="6"/>
  <c r="AR50" i="6"/>
  <c r="AR47" i="6"/>
  <c r="AR48" i="6"/>
  <c r="AR45" i="6"/>
  <c r="AR49" i="6"/>
  <c r="AR4" i="6"/>
  <c r="AR5" i="6"/>
  <c r="AR7" i="6"/>
  <c r="AR3" i="6"/>
  <c r="AR2" i="6"/>
  <c r="AR6" i="6"/>
  <c r="AS10" i="6"/>
  <c r="AS41" i="6"/>
  <c r="AS50" i="6" s="1"/>
  <c r="AT12" i="6" a="1"/>
  <c r="AT12" i="6" s="1"/>
  <c r="AT16" i="6" a="1"/>
  <c r="AT16" i="6" s="1"/>
  <c r="AT13" i="6" a="1"/>
  <c r="AT13" i="6" s="1"/>
  <c r="AT15" i="6" a="1"/>
  <c r="AT15" i="6" s="1"/>
  <c r="AT14" i="6" a="1"/>
  <c r="AT14" i="6" s="1"/>
  <c r="AT17" i="6" a="1"/>
  <c r="AT17" i="6" s="1"/>
  <c r="AR9" i="6" l="1" a="1"/>
  <c r="AR9" i="6" s="1"/>
  <c r="AR52" i="6" a="1"/>
  <c r="AR52" i="6" s="1"/>
  <c r="AR56" i="6" a="1"/>
  <c r="AR56" i="6" s="1"/>
  <c r="AR54" i="6" a="1"/>
  <c r="AR54" i="6" s="1"/>
  <c r="AR55" i="6" a="1"/>
  <c r="AR55" i="6" s="1"/>
  <c r="AR57" i="6" a="1"/>
  <c r="AR57" i="6" s="1"/>
  <c r="AR53" i="6" a="1"/>
  <c r="AR53" i="6" s="1"/>
  <c r="AS45" i="6"/>
  <c r="AS49" i="6"/>
  <c r="AS47" i="6"/>
  <c r="AT10" i="6"/>
  <c r="AS5" i="6"/>
  <c r="AS7" i="6"/>
  <c r="AS3" i="6"/>
  <c r="AS4" i="6"/>
  <c r="AS2" i="6"/>
  <c r="AS6" i="6"/>
  <c r="AS46" i="6"/>
  <c r="AT41" i="6"/>
  <c r="AT45" i="6" s="1"/>
  <c r="AS48" i="6"/>
  <c r="AU16" i="6" a="1"/>
  <c r="AU16" i="6" s="1"/>
  <c r="AU13" i="6" a="1"/>
  <c r="AU13" i="6" s="1"/>
  <c r="AU14" i="6" a="1"/>
  <c r="AU14" i="6" s="1"/>
  <c r="AU17" i="6" a="1"/>
  <c r="AU17" i="6" s="1"/>
  <c r="AU15" i="6" a="1"/>
  <c r="AU15" i="6" s="1"/>
  <c r="AU12" i="6" a="1"/>
  <c r="AU12" i="6" s="1"/>
  <c r="AS9" i="6" l="1" a="1"/>
  <c r="AS9" i="6" s="1"/>
  <c r="AS52" i="6" a="1"/>
  <c r="AS52" i="6" s="1"/>
  <c r="AS56" i="6" a="1"/>
  <c r="AS56" i="6" s="1"/>
  <c r="AS55" i="6" a="1"/>
  <c r="AS55" i="6" s="1"/>
  <c r="AS53" i="6" a="1"/>
  <c r="AS53" i="6" s="1"/>
  <c r="AS54" i="6" a="1"/>
  <c r="AS54" i="6" s="1"/>
  <c r="AS57" i="6" a="1"/>
  <c r="AS57" i="6" s="1"/>
  <c r="AR59" i="6"/>
  <c r="AT47" i="6"/>
  <c r="AT50" i="6"/>
  <c r="AT49" i="6"/>
  <c r="AT46" i="6"/>
  <c r="AT48" i="6"/>
  <c r="AT7" i="6"/>
  <c r="AT3" i="6"/>
  <c r="AT4" i="6"/>
  <c r="AT5" i="6"/>
  <c r="AT2" i="6"/>
  <c r="AT6" i="6"/>
  <c r="AU10" i="6"/>
  <c r="AU41" i="6"/>
  <c r="AU45" i="6" s="1"/>
  <c r="AV17" i="6" a="1"/>
  <c r="AV17" i="6" s="1"/>
  <c r="AV15" i="6" a="1"/>
  <c r="AV15" i="6" s="1"/>
  <c r="AV14" i="6" a="1"/>
  <c r="AV14" i="6" s="1"/>
  <c r="AV12" i="6" a="1"/>
  <c r="AV12" i="6" s="1"/>
  <c r="AV16" i="6" a="1"/>
  <c r="AV16" i="6" s="1"/>
  <c r="AV13" i="6" a="1"/>
  <c r="AV13" i="6" s="1"/>
  <c r="AT9" i="6" l="1" a="1"/>
  <c r="AT9" i="6" s="1"/>
  <c r="AT55" i="6" a="1"/>
  <c r="AT55" i="6" s="1"/>
  <c r="AT56" i="6" a="1"/>
  <c r="AT56" i="6" s="1"/>
  <c r="AT52" i="6" a="1"/>
  <c r="AT52" i="6" s="1"/>
  <c r="AT53" i="6" a="1"/>
  <c r="AT53" i="6" s="1"/>
  <c r="AT57" i="6" a="1"/>
  <c r="AT57" i="6" s="1"/>
  <c r="AT54" i="6" a="1"/>
  <c r="AT54" i="6" s="1"/>
  <c r="AS59" i="6"/>
  <c r="AV41" i="6"/>
  <c r="AV47" i="6" s="1"/>
  <c r="AU5" i="6"/>
  <c r="AU2" i="6"/>
  <c r="AU6" i="6"/>
  <c r="AU3" i="6"/>
  <c r="AU4" i="6"/>
  <c r="AU7" i="6"/>
  <c r="AV10" i="6"/>
  <c r="AU48" i="6"/>
  <c r="AU47" i="6"/>
  <c r="AU50" i="6"/>
  <c r="AU49" i="6"/>
  <c r="AU46" i="6"/>
  <c r="AW17" i="6" a="1"/>
  <c r="AW17" i="6" s="1"/>
  <c r="AW12" i="6" a="1"/>
  <c r="AW12" i="6" s="1"/>
  <c r="AW14" i="6" a="1"/>
  <c r="AW14" i="6" s="1"/>
  <c r="AW15" i="6" a="1"/>
  <c r="AW15" i="6" s="1"/>
  <c r="AW16" i="6" a="1"/>
  <c r="AW16" i="6" s="1"/>
  <c r="AW13" i="6" a="1"/>
  <c r="AW13" i="6" s="1"/>
  <c r="AU9" i="6" l="1" a="1"/>
  <c r="AU9" i="6" s="1"/>
  <c r="AU57" i="6" a="1"/>
  <c r="AU57" i="6" s="1"/>
  <c r="AU55" i="6" a="1"/>
  <c r="AU55" i="6" s="1"/>
  <c r="AU56" i="6" a="1"/>
  <c r="AU56" i="6" s="1"/>
  <c r="AU53" i="6" a="1"/>
  <c r="AU53" i="6" s="1"/>
  <c r="AU52" i="6" a="1"/>
  <c r="AU52" i="6" s="1"/>
  <c r="AU54" i="6" a="1"/>
  <c r="AU54" i="6" s="1"/>
  <c r="AT59" i="6"/>
  <c r="AV49" i="6"/>
  <c r="AV50" i="6"/>
  <c r="AV46" i="6"/>
  <c r="AV48" i="6"/>
  <c r="AV45" i="6"/>
  <c r="AV7" i="6"/>
  <c r="AV5" i="6"/>
  <c r="AV2" i="6"/>
  <c r="AV6" i="6"/>
  <c r="AV4" i="6"/>
  <c r="AV3" i="6"/>
  <c r="AW10" i="6"/>
  <c r="AW41" i="6"/>
  <c r="AW48" i="6" s="1"/>
  <c r="AX15" i="6" a="1"/>
  <c r="AX15" i="6" s="1"/>
  <c r="AX17" i="6" a="1"/>
  <c r="AX17" i="6" s="1"/>
  <c r="AX12" i="6" a="1"/>
  <c r="AX12" i="6" s="1"/>
  <c r="AX16" i="6" a="1"/>
  <c r="AX16" i="6" s="1"/>
  <c r="AX13" i="6" a="1"/>
  <c r="AX13" i="6" s="1"/>
  <c r="AX14" i="6" a="1"/>
  <c r="AX14" i="6" s="1"/>
  <c r="AV9" i="6" l="1" a="1"/>
  <c r="AV9" i="6" s="1"/>
  <c r="AV55" i="6" a="1"/>
  <c r="AV55" i="6" s="1"/>
  <c r="AV52" i="6" a="1"/>
  <c r="AV52" i="6" s="1"/>
  <c r="AV56" i="6" a="1"/>
  <c r="AV56" i="6" s="1"/>
  <c r="AV57" i="6" a="1"/>
  <c r="AV57" i="6" s="1"/>
  <c r="AV53" i="6" a="1"/>
  <c r="AV53" i="6" s="1"/>
  <c r="AV54" i="6" a="1"/>
  <c r="AV54" i="6" s="1"/>
  <c r="AW45" i="6"/>
  <c r="AW50" i="6"/>
  <c r="AW49" i="6"/>
  <c r="AW46" i="6"/>
  <c r="AW47" i="6"/>
  <c r="AW6" i="6"/>
  <c r="AW7" i="6"/>
  <c r="AW2" i="6"/>
  <c r="AW5" i="6"/>
  <c r="AW3" i="6"/>
  <c r="AW4" i="6"/>
  <c r="AX10" i="6"/>
  <c r="AU59" i="6"/>
  <c r="AX41" i="6"/>
  <c r="AX50" i="6" s="1"/>
  <c r="AY12" i="6" a="1"/>
  <c r="AY12" i="6" s="1"/>
  <c r="AY16" i="6" a="1"/>
  <c r="AY16" i="6" s="1"/>
  <c r="AY13" i="6" a="1"/>
  <c r="AY13" i="6" s="1"/>
  <c r="AY14" i="6" a="1"/>
  <c r="AY14" i="6" s="1"/>
  <c r="AY17" i="6" a="1"/>
  <c r="AY17" i="6" s="1"/>
  <c r="AY15" i="6" a="1"/>
  <c r="AY15" i="6" s="1"/>
  <c r="AW9" i="6" l="1" a="1"/>
  <c r="AW9" i="6" s="1"/>
  <c r="AW52" i="6" a="1"/>
  <c r="AW52" i="6" s="1"/>
  <c r="AW54" i="6" a="1"/>
  <c r="AW54" i="6" s="1"/>
  <c r="AW56" i="6" a="1"/>
  <c r="AW56" i="6" s="1"/>
  <c r="AW55" i="6" a="1"/>
  <c r="AW55" i="6" s="1"/>
  <c r="AW53" i="6" a="1"/>
  <c r="AW53" i="6" s="1"/>
  <c r="AW57" i="6" a="1"/>
  <c r="AW57" i="6" s="1"/>
  <c r="AV59" i="6"/>
  <c r="AY10" i="6"/>
  <c r="AX4" i="6"/>
  <c r="AX3" i="6"/>
  <c r="AX5" i="6"/>
  <c r="AX2" i="6"/>
  <c r="AX7" i="6"/>
  <c r="AX6" i="6"/>
  <c r="AX45" i="6"/>
  <c r="AX49" i="6"/>
  <c r="AX47" i="6"/>
  <c r="AX46" i="6"/>
  <c r="AX48" i="6"/>
  <c r="AY41" i="6"/>
  <c r="AY50" i="6" s="1"/>
  <c r="AZ17" i="6" a="1"/>
  <c r="AZ17" i="6" s="1"/>
  <c r="AZ16" i="6" a="1"/>
  <c r="AZ16" i="6" s="1"/>
  <c r="AZ13" i="6" a="1"/>
  <c r="AZ13" i="6" s="1"/>
  <c r="AZ15" i="6" a="1"/>
  <c r="AZ15" i="6" s="1"/>
  <c r="AZ12" i="6" a="1"/>
  <c r="AZ12" i="6" s="1"/>
  <c r="AZ14" i="6" a="1"/>
  <c r="AZ14" i="6" s="1"/>
  <c r="AX9" i="6" l="1" a="1"/>
  <c r="AX9" i="6" s="1"/>
  <c r="AX52" i="6" a="1"/>
  <c r="AX52" i="6" s="1"/>
  <c r="AX56" i="6" a="1"/>
  <c r="AX56" i="6" s="1"/>
  <c r="AX55" i="6" a="1"/>
  <c r="AX55" i="6" s="1"/>
  <c r="AX54" i="6" a="1"/>
  <c r="AX54" i="6" s="1"/>
  <c r="AX57" i="6" a="1"/>
  <c r="AX57" i="6" s="1"/>
  <c r="AX53" i="6" a="1"/>
  <c r="AX53" i="6" s="1"/>
  <c r="AW59" i="6"/>
  <c r="AZ10" i="6"/>
  <c r="AZ5" i="6" s="1"/>
  <c r="AY3" i="6"/>
  <c r="AY2" i="6"/>
  <c r="AY5" i="6"/>
  <c r="AY7" i="6"/>
  <c r="AY6" i="6"/>
  <c r="AY4" i="6"/>
  <c r="AY47" i="6"/>
  <c r="AY45" i="6"/>
  <c r="AY46" i="6"/>
  <c r="AY49" i="6"/>
  <c r="AY48" i="6"/>
  <c r="AZ41" i="6"/>
  <c r="AZ49" i="6" s="1"/>
  <c r="BA13" i="6" a="1"/>
  <c r="BA13" i="6" s="1"/>
  <c r="BA17" i="6" a="1"/>
  <c r="BA17" i="6" s="1"/>
  <c r="BA12" i="6" a="1"/>
  <c r="BA12" i="6" s="1"/>
  <c r="BA16" i="6" a="1"/>
  <c r="BA16" i="6" s="1"/>
  <c r="BA15" i="6" a="1"/>
  <c r="BA15" i="6" s="1"/>
  <c r="BA14" i="6" a="1"/>
  <c r="BA14" i="6" s="1"/>
  <c r="AY9" i="6" l="1" a="1"/>
  <c r="AY9" i="6" s="1"/>
  <c r="AY52" i="6" a="1"/>
  <c r="AY52" i="6" s="1"/>
  <c r="AY55" i="6" a="1"/>
  <c r="AY55" i="6" s="1"/>
  <c r="AY56" i="6" a="1"/>
  <c r="AY56" i="6" s="1"/>
  <c r="AY54" i="6" a="1"/>
  <c r="AY54" i="6" s="1"/>
  <c r="AY53" i="6" a="1"/>
  <c r="AY53" i="6" s="1"/>
  <c r="AY57" i="6" a="1"/>
  <c r="AY57" i="6" s="1"/>
  <c r="AZ45" i="6"/>
  <c r="AZ4" i="6"/>
  <c r="AZ6" i="6"/>
  <c r="AZ3" i="6"/>
  <c r="AZ48" i="6"/>
  <c r="AZ7" i="6"/>
  <c r="AZ50" i="6"/>
  <c r="BA10" i="6"/>
  <c r="BA2" i="6" s="1"/>
  <c r="AZ2" i="6"/>
  <c r="AZ46" i="6"/>
  <c r="AZ47" i="6"/>
  <c r="AX59" i="6"/>
  <c r="BA41" i="6"/>
  <c r="BA45" i="6" s="1"/>
  <c r="BB17" i="6" a="1"/>
  <c r="BB17" i="6" s="1"/>
  <c r="BB12" i="6" a="1"/>
  <c r="BB12" i="6" s="1"/>
  <c r="BB16" i="6" a="1"/>
  <c r="BB16" i="6" s="1"/>
  <c r="BB15" i="6" a="1"/>
  <c r="BB15" i="6" s="1"/>
  <c r="BB13" i="6" a="1"/>
  <c r="BB13" i="6" s="1"/>
  <c r="BB14" i="6" a="1"/>
  <c r="BB14" i="6" s="1"/>
  <c r="AZ9" i="6" l="1" a="1"/>
  <c r="AZ9" i="6" s="1"/>
  <c r="AZ55" i="6" a="1"/>
  <c r="AZ55" i="6" s="1"/>
  <c r="AZ52" i="6" a="1"/>
  <c r="AZ52" i="6" s="1"/>
  <c r="AZ54" i="6" a="1"/>
  <c r="AZ54" i="6" s="1"/>
  <c r="AZ56" i="6" a="1"/>
  <c r="AZ56" i="6" s="1"/>
  <c r="AZ57" i="6" a="1"/>
  <c r="AZ57" i="6" s="1"/>
  <c r="AZ53" i="6" a="1"/>
  <c r="AZ53" i="6" s="1"/>
  <c r="BA3" i="6"/>
  <c r="BA7" i="6"/>
  <c r="BA5" i="6"/>
  <c r="BA48" i="6"/>
  <c r="BA4" i="6"/>
  <c r="BA49" i="6"/>
  <c r="BA6" i="6"/>
  <c r="BA47" i="6"/>
  <c r="AY59" i="6"/>
  <c r="BB10" i="6"/>
  <c r="BB41" i="6"/>
  <c r="BB45" i="6" s="1"/>
  <c r="BA46" i="6"/>
  <c r="BA50" i="6"/>
  <c r="BC13" i="6" a="1"/>
  <c r="BC13" i="6" s="1"/>
  <c r="BC12" i="6" a="1"/>
  <c r="BC12" i="6" s="1"/>
  <c r="BC16" i="6" a="1"/>
  <c r="BC16" i="6" s="1"/>
  <c r="BC14" i="6" a="1"/>
  <c r="BC14" i="6" s="1"/>
  <c r="BC15" i="6" a="1"/>
  <c r="BC15" i="6" s="1"/>
  <c r="BC17" i="6" a="1"/>
  <c r="BC17" i="6" s="1"/>
  <c r="BA9" i="6" l="1" a="1"/>
  <c r="BA9" i="6" s="1"/>
  <c r="BA55" i="6" a="1"/>
  <c r="BA55" i="6" s="1"/>
  <c r="BA56" i="6" a="1"/>
  <c r="BA56" i="6" s="1"/>
  <c r="BA52" i="6" a="1"/>
  <c r="BA52" i="6" s="1"/>
  <c r="BA53" i="6" a="1"/>
  <c r="BA53" i="6" s="1"/>
  <c r="BA54" i="6" a="1"/>
  <c r="BA54" i="6" s="1"/>
  <c r="BA57" i="6" a="1"/>
  <c r="BA57" i="6" s="1"/>
  <c r="AZ59" i="6"/>
  <c r="BB49" i="6"/>
  <c r="BB47" i="6"/>
  <c r="BB48" i="6"/>
  <c r="BB50" i="6"/>
  <c r="BC41" i="6"/>
  <c r="BC49" i="6" s="1"/>
  <c r="BB7" i="6"/>
  <c r="BB6" i="6"/>
  <c r="BB3" i="6"/>
  <c r="BB5" i="6"/>
  <c r="BB4" i="6"/>
  <c r="BB2" i="6"/>
  <c r="BB46" i="6"/>
  <c r="BC10" i="6"/>
  <c r="BD16" i="6" a="1"/>
  <c r="BD16" i="6" s="1"/>
  <c r="BD15" i="6" a="1"/>
  <c r="BD15" i="6" s="1"/>
  <c r="BD17" i="6" a="1"/>
  <c r="BD17" i="6" s="1"/>
  <c r="BD14" i="6" a="1"/>
  <c r="BD14" i="6" s="1"/>
  <c r="BD13" i="6" a="1"/>
  <c r="BD13" i="6" s="1"/>
  <c r="BD12" i="6" a="1"/>
  <c r="BD12" i="6" s="1"/>
  <c r="BB9" i="6" l="1" a="1"/>
  <c r="BB9" i="6" s="1"/>
  <c r="BB52" i="6" a="1"/>
  <c r="BB52" i="6" s="1"/>
  <c r="BB53" i="6" a="1"/>
  <c r="BB53" i="6" s="1"/>
  <c r="BB57" i="6" a="1"/>
  <c r="BB57" i="6" s="1"/>
  <c r="BB54" i="6" a="1"/>
  <c r="BB54" i="6" s="1"/>
  <c r="BB56" i="6" a="1"/>
  <c r="BB56" i="6" s="1"/>
  <c r="BB55" i="6" a="1"/>
  <c r="BB55" i="6" s="1"/>
  <c r="BC46" i="6"/>
  <c r="BC45" i="6"/>
  <c r="BC47" i="6"/>
  <c r="BC50" i="6"/>
  <c r="BC48" i="6"/>
  <c r="BD10" i="6"/>
  <c r="BD7" i="6" s="1"/>
  <c r="BC4" i="6"/>
  <c r="BC3" i="6"/>
  <c r="BC5" i="6"/>
  <c r="BC7" i="6"/>
  <c r="BC2" i="6"/>
  <c r="BC6" i="6"/>
  <c r="BA59" i="6"/>
  <c r="BD41" i="6"/>
  <c r="BD48" i="6" s="1"/>
  <c r="BE15" i="6" a="1"/>
  <c r="BE15" i="6" s="1"/>
  <c r="BE14" i="6" a="1"/>
  <c r="BE14" i="6" s="1"/>
  <c r="BE13" i="6" a="1"/>
  <c r="BE13" i="6" s="1"/>
  <c r="BE17" i="6" a="1"/>
  <c r="BE17" i="6" s="1"/>
  <c r="BE12" i="6" a="1"/>
  <c r="BE12" i="6" s="1"/>
  <c r="BE16" i="6" a="1"/>
  <c r="BE16" i="6" s="1"/>
  <c r="BC9" i="6" l="1" a="1"/>
  <c r="BC9" i="6" s="1"/>
  <c r="P2" i="6" s="1" a="1"/>
  <c r="P2" i="6" s="1"/>
  <c r="BC52" i="6" a="1"/>
  <c r="BC52" i="6" s="1"/>
  <c r="BC55" i="6" a="1"/>
  <c r="BC55" i="6" s="1"/>
  <c r="BC56" i="6" a="1"/>
  <c r="BC56" i="6" s="1"/>
  <c r="BC54" i="6" a="1"/>
  <c r="BC54" i="6" s="1"/>
  <c r="BC57" i="6" a="1"/>
  <c r="BC57" i="6" s="1"/>
  <c r="BC53" i="6" a="1"/>
  <c r="BC53" i="6" s="1"/>
  <c r="BD6" i="6"/>
  <c r="BB59" i="6"/>
  <c r="BD5" i="6"/>
  <c r="BD45" i="6"/>
  <c r="BD50" i="6"/>
  <c r="BD46" i="6"/>
  <c r="BD49" i="6"/>
  <c r="BD47" i="6"/>
  <c r="BD2" i="6"/>
  <c r="BE10" i="6"/>
  <c r="BE3" i="6" s="1"/>
  <c r="BD3" i="6"/>
  <c r="BD4" i="6"/>
  <c r="BE41" i="6"/>
  <c r="BE47" i="6" s="1"/>
  <c r="BF15" i="6" a="1"/>
  <c r="BF15" i="6" s="1"/>
  <c r="BF14" i="6" a="1"/>
  <c r="BF14" i="6" s="1"/>
  <c r="BF12" i="6" a="1"/>
  <c r="BF12" i="6" s="1"/>
  <c r="BF16" i="6" a="1"/>
  <c r="BF16" i="6" s="1"/>
  <c r="BF13" i="6" a="1"/>
  <c r="BF13" i="6" s="1"/>
  <c r="BF17" i="6" a="1"/>
  <c r="BF17" i="6" s="1"/>
  <c r="P100" i="6" l="1" a="1"/>
  <c r="P100" i="6" s="1"/>
  <c r="P12" i="6" a="1"/>
  <c r="P12" i="6" s="1"/>
  <c r="P255" i="6" a="1"/>
  <c r="P255" i="6" s="1"/>
  <c r="P106" i="6" a="1"/>
  <c r="P106" i="6" s="1"/>
  <c r="P229" i="6" a="1"/>
  <c r="P229" i="6" s="1"/>
  <c r="P169" i="6" a="1"/>
  <c r="P169" i="6" s="1"/>
  <c r="P13" i="6" a="1"/>
  <c r="P13" i="6" s="1"/>
  <c r="P96" i="6" a="1"/>
  <c r="P96" i="6" s="1"/>
  <c r="P177" i="6" a="1"/>
  <c r="P177" i="6" s="1"/>
  <c r="P250" i="6" a="1"/>
  <c r="P250" i="6" s="1"/>
  <c r="P66" i="6" a="1"/>
  <c r="P66" i="6" s="1"/>
  <c r="P82" i="6" a="1"/>
  <c r="P82" i="6" s="1"/>
  <c r="P26" i="6" a="1"/>
  <c r="P26" i="6" s="1"/>
  <c r="P129" i="6" a="1"/>
  <c r="P129" i="6" s="1"/>
  <c r="P294" i="6" a="1"/>
  <c r="P294" i="6" s="1"/>
  <c r="P174" i="6" a="1"/>
  <c r="P174" i="6" s="1"/>
  <c r="P211" i="6" a="1"/>
  <c r="P211" i="6" s="1"/>
  <c r="P190" i="6" a="1"/>
  <c r="P190" i="6" s="1"/>
  <c r="P73" i="6" a="1"/>
  <c r="P73" i="6" s="1"/>
  <c r="P182" i="6" a="1"/>
  <c r="P182" i="6" s="1"/>
  <c r="P273" i="6" a="1"/>
  <c r="P273" i="6" s="1"/>
  <c r="P6" i="6" a="1"/>
  <c r="P6" i="6" s="1"/>
  <c r="P195" i="6" a="1"/>
  <c r="P195" i="6" s="1"/>
  <c r="P39" i="6" a="1"/>
  <c r="P39" i="6" s="1"/>
  <c r="P148" i="6" a="1"/>
  <c r="P148" i="6" s="1"/>
  <c r="P88" i="6" a="1"/>
  <c r="P88" i="6" s="1"/>
  <c r="P188" i="6" a="1"/>
  <c r="P188" i="6" s="1"/>
  <c r="P291" i="6" a="1"/>
  <c r="P291" i="6" s="1"/>
  <c r="P115" i="6" a="1"/>
  <c r="P115" i="6" s="1"/>
  <c r="P23" i="6" a="1"/>
  <c r="P23" i="6" s="1"/>
  <c r="P27" i="6" a="1"/>
  <c r="P27" i="6" s="1"/>
  <c r="P204" i="6" a="1"/>
  <c r="P204" i="6" s="1"/>
  <c r="P48" i="6" a="1"/>
  <c r="P48" i="6" s="1"/>
  <c r="P270" i="6" a="1"/>
  <c r="P270" i="6" s="1"/>
  <c r="P186" i="6" a="1"/>
  <c r="P186" i="6" s="1"/>
  <c r="P89" i="6" a="1"/>
  <c r="P89" i="6" s="1"/>
  <c r="P52" i="6" a="1"/>
  <c r="P52" i="6" s="1"/>
  <c r="P18" i="6" a="1"/>
  <c r="P18" i="6" s="1"/>
  <c r="P295" i="6" a="1"/>
  <c r="P295" i="6" s="1"/>
  <c r="P58" i="6" a="1"/>
  <c r="P58" i="6" s="1"/>
  <c r="P292" i="6" a="1"/>
  <c r="P292" i="6" s="1"/>
  <c r="P10" i="6" a="1"/>
  <c r="P10" i="6" s="1"/>
  <c r="P189" i="6" a="1"/>
  <c r="P189" i="6" s="1"/>
  <c r="P33" i="6" a="1"/>
  <c r="P33" i="6" s="1"/>
  <c r="P133" i="6" a="1"/>
  <c r="P133" i="6" s="1"/>
  <c r="P226" i="6" a="1"/>
  <c r="P226" i="6" s="1"/>
  <c r="P136" i="6" a="1"/>
  <c r="P136" i="6" s="1"/>
  <c r="P260" i="6" a="1"/>
  <c r="P260" i="6" s="1"/>
  <c r="P293" i="6" a="1"/>
  <c r="P293" i="6" s="1"/>
  <c r="P109" i="6" a="1"/>
  <c r="P109" i="6" s="1"/>
  <c r="P17" i="6" a="1"/>
  <c r="P17" i="6" s="1"/>
  <c r="P21" i="6" a="1"/>
  <c r="P21" i="6" s="1"/>
  <c r="P214" i="6" a="1"/>
  <c r="P214" i="6" s="1"/>
  <c r="P231" i="6" a="1"/>
  <c r="P231" i="6" s="1"/>
  <c r="P102" i="6" a="1"/>
  <c r="P102" i="6" s="1"/>
  <c r="P181" i="6" a="1"/>
  <c r="P181" i="6" s="1"/>
  <c r="P93" i="6" a="1"/>
  <c r="P93" i="6" s="1"/>
  <c r="P222" i="6" a="1"/>
  <c r="P222" i="6" s="1"/>
  <c r="P235" i="6" a="1"/>
  <c r="P235" i="6" s="1"/>
  <c r="P175" i="6" a="1"/>
  <c r="P175" i="6" s="1"/>
  <c r="P19" i="6" a="1"/>
  <c r="P19" i="6" s="1"/>
  <c r="P192" i="6" a="1"/>
  <c r="P192" i="6" s="1"/>
  <c r="P196" i="6" a="1"/>
  <c r="P196" i="6" s="1"/>
  <c r="P108" i="6" a="1"/>
  <c r="P108" i="6" s="1"/>
  <c r="P208" i="6" a="1"/>
  <c r="P208" i="6" s="1"/>
  <c r="P198" i="6" a="1"/>
  <c r="P198" i="6" s="1"/>
  <c r="P22" i="6" a="1"/>
  <c r="P22" i="6" s="1"/>
  <c r="P135" i="6" a="1"/>
  <c r="P135" i="6" s="1"/>
  <c r="P259" i="6" a="1"/>
  <c r="P259" i="6" s="1"/>
  <c r="P184" i="6" a="1"/>
  <c r="P184" i="6" s="1"/>
  <c r="P28" i="6" a="1"/>
  <c r="P28" i="6" s="1"/>
  <c r="P159" i="6" a="1"/>
  <c r="P159" i="6" s="1"/>
  <c r="P282" i="6" a="1"/>
  <c r="P282" i="6" s="1"/>
  <c r="P232" i="6" a="1"/>
  <c r="P232" i="6" s="1"/>
  <c r="P249" i="6" a="1"/>
  <c r="P249" i="6" s="1"/>
  <c r="P123" i="6" a="1"/>
  <c r="P123" i="6" s="1"/>
  <c r="P205" i="6" a="1"/>
  <c r="P205" i="6" s="1"/>
  <c r="P15" i="6" a="1"/>
  <c r="P15" i="6" s="1"/>
  <c r="P225" i="6" a="1"/>
  <c r="P225" i="6" s="1"/>
  <c r="P35" i="6" a="1"/>
  <c r="P35" i="6" s="1"/>
  <c r="P113" i="6" a="1"/>
  <c r="P113" i="6" s="1"/>
  <c r="P124" i="6" a="1"/>
  <c r="P124" i="6" s="1"/>
  <c r="P69" i="6" a="1"/>
  <c r="P69" i="6" s="1"/>
  <c r="P144" i="6" a="1"/>
  <c r="P144" i="6" s="1"/>
  <c r="P117" i="6" a="1"/>
  <c r="P117" i="6" s="1"/>
  <c r="P32" i="6" a="1"/>
  <c r="P32" i="6" s="1"/>
  <c r="P9" i="6" a="1"/>
  <c r="P9" i="6" s="1"/>
  <c r="P90" i="6" a="1"/>
  <c r="P90" i="6" s="1"/>
  <c r="P29" i="6" a="1"/>
  <c r="P29" i="6" s="1"/>
  <c r="P36" i="6" a="1"/>
  <c r="P36" i="6" s="1"/>
  <c r="P54" i="6" a="1"/>
  <c r="P54" i="6" s="1"/>
  <c r="P31" i="6" a="1"/>
  <c r="P31" i="6" s="1"/>
  <c r="P94" i="6" a="1"/>
  <c r="P94" i="6" s="1"/>
  <c r="P57" i="6" a="1"/>
  <c r="P57" i="6" s="1"/>
  <c r="P215" i="6" a="1"/>
  <c r="P215" i="6" s="1"/>
  <c r="P298" i="6" a="1"/>
  <c r="P298" i="6" s="1"/>
  <c r="P171" i="6" a="1"/>
  <c r="P171" i="6" s="1"/>
  <c r="P168" i="6" a="1"/>
  <c r="P168" i="6" s="1"/>
  <c r="P219" i="6" a="1"/>
  <c r="P219" i="6" s="1"/>
  <c r="P266" i="6" a="1"/>
  <c r="P266" i="6" s="1"/>
  <c r="P111" i="6" a="1"/>
  <c r="P111" i="6" s="1"/>
  <c r="P256" i="6" a="1"/>
  <c r="P256" i="6" s="1"/>
  <c r="P131" i="6" a="1"/>
  <c r="P131" i="6" s="1"/>
  <c r="P209" i="6" a="1"/>
  <c r="P209" i="6" s="1"/>
  <c r="P220" i="6" a="1"/>
  <c r="P220" i="6" s="1"/>
  <c r="P165" i="6" a="1"/>
  <c r="P165" i="6" s="1"/>
  <c r="P240" i="6" a="1"/>
  <c r="P240" i="6" s="1"/>
  <c r="P274" i="6" a="1"/>
  <c r="P274" i="6" s="1"/>
  <c r="P119" i="6" a="1"/>
  <c r="P119" i="6" s="1"/>
  <c r="P50" i="6" a="1"/>
  <c r="P50" i="6" s="1"/>
  <c r="P75" i="6" a="1"/>
  <c r="P75" i="6" s="1"/>
  <c r="P98" i="6" a="1"/>
  <c r="P98" i="6" s="1"/>
  <c r="P132" i="6" a="1"/>
  <c r="P132" i="6" s="1"/>
  <c r="P246" i="6" a="1"/>
  <c r="P246" i="6" s="1"/>
  <c r="P24" i="6" a="1"/>
  <c r="P24" i="6" s="1"/>
  <c r="P286" i="6" a="1"/>
  <c r="P286" i="6" s="1"/>
  <c r="P44" i="6" a="1"/>
  <c r="P44" i="6" s="1"/>
  <c r="P62" i="6" a="1"/>
  <c r="P62" i="6" s="1"/>
  <c r="P191" i="6" a="1"/>
  <c r="P191" i="6" s="1"/>
  <c r="P279" i="6" a="1"/>
  <c r="P279" i="6" s="1"/>
  <c r="P265" i="6" a="1"/>
  <c r="P265" i="6" s="1"/>
  <c r="P70" i="6" a="1"/>
  <c r="P70" i="6" s="1"/>
  <c r="P130" i="6" a="1"/>
  <c r="P130" i="6" s="1"/>
  <c r="P207" i="6" a="1"/>
  <c r="P207" i="6" s="1"/>
  <c r="P178" i="6" a="1"/>
  <c r="P178" i="6" s="1"/>
  <c r="P227" i="6" a="1"/>
  <c r="P227" i="6" s="1"/>
  <c r="P296" i="6" a="1"/>
  <c r="P296" i="6" s="1"/>
  <c r="P51" i="6" a="1"/>
  <c r="P51" i="6" s="1"/>
  <c r="P281" i="6" a="1"/>
  <c r="P281" i="6" s="1"/>
  <c r="P71" i="6" a="1"/>
  <c r="P71" i="6" s="1"/>
  <c r="P244" i="6" a="1"/>
  <c r="P244" i="6" s="1"/>
  <c r="P224" i="6" a="1"/>
  <c r="P224" i="6" s="1"/>
  <c r="P201" i="6" a="1"/>
  <c r="P201" i="6" s="1"/>
  <c r="P180" i="6" a="1"/>
  <c r="P180" i="6" s="1"/>
  <c r="P221" i="6" a="1"/>
  <c r="P221" i="6" s="1"/>
  <c r="P228" i="6" a="1"/>
  <c r="P228" i="6" s="1"/>
  <c r="P45" i="6" a="1"/>
  <c r="P45" i="6" s="1"/>
  <c r="P120" i="6" a="1"/>
  <c r="P120" i="6" s="1"/>
  <c r="P65" i="6" a="1"/>
  <c r="P65" i="6" s="1"/>
  <c r="P140" i="6" a="1"/>
  <c r="P140" i="6" s="1"/>
  <c r="P254" i="6" a="1"/>
  <c r="P254" i="6" s="1"/>
  <c r="P185" i="6" a="1"/>
  <c r="P185" i="6" s="1"/>
  <c r="P166" i="6" a="1"/>
  <c r="P166" i="6" s="1"/>
  <c r="P234" i="6" a="1"/>
  <c r="P234" i="6" s="1"/>
  <c r="P213" i="6" a="1"/>
  <c r="P213" i="6" s="1"/>
  <c r="P128" i="6" a="1"/>
  <c r="P128" i="6" s="1"/>
  <c r="P105" i="6" a="1"/>
  <c r="P105" i="6" s="1"/>
  <c r="P84" i="6" a="1"/>
  <c r="P84" i="6" s="1"/>
  <c r="P125" i="6" a="1"/>
  <c r="P125" i="6" s="1"/>
  <c r="P146" i="6" a="1"/>
  <c r="P146" i="6" s="1"/>
  <c r="P147" i="6" a="1"/>
  <c r="P147" i="6" s="1"/>
  <c r="P42" i="6" a="1"/>
  <c r="P42" i="6" s="1"/>
  <c r="P167" i="6" a="1"/>
  <c r="P167" i="6" s="1"/>
  <c r="P154" i="6" a="1"/>
  <c r="P154" i="6" s="1"/>
  <c r="P55" i="6" a="1"/>
  <c r="P55" i="6" s="1"/>
  <c r="P202" i="6" a="1"/>
  <c r="P202" i="6" s="1"/>
  <c r="P11" i="6" a="1"/>
  <c r="P11" i="6" s="1"/>
  <c r="P252" i="6" a="1"/>
  <c r="P252" i="6" s="1"/>
  <c r="P59" i="6" a="1"/>
  <c r="P59" i="6" s="1"/>
  <c r="P141" i="6" a="1"/>
  <c r="P141" i="6" s="1"/>
  <c r="P216" i="6" a="1"/>
  <c r="P216" i="6" s="1"/>
  <c r="P161" i="6" a="1"/>
  <c r="P161" i="6" s="1"/>
  <c r="P236" i="6" a="1"/>
  <c r="P236" i="6" s="1"/>
  <c r="P49" i="6" a="1"/>
  <c r="P49" i="6" s="1"/>
  <c r="P60" i="6" a="1"/>
  <c r="P60" i="6" s="1"/>
  <c r="P5" i="6" a="1"/>
  <c r="P5" i="6" s="1"/>
  <c r="P80" i="6" a="1"/>
  <c r="P80" i="6" s="1"/>
  <c r="P53" i="6" a="1"/>
  <c r="P53" i="6" s="1"/>
  <c r="P142" i="6" a="1"/>
  <c r="P142" i="6" s="1"/>
  <c r="P238" i="6" a="1"/>
  <c r="P238" i="6" s="1"/>
  <c r="P121" i="6" a="1"/>
  <c r="P121" i="6" s="1"/>
  <c r="P278" i="6" a="1"/>
  <c r="P278" i="6" s="1"/>
  <c r="P25" i="6" a="1"/>
  <c r="P25" i="6" s="1"/>
  <c r="P243" i="6" a="1"/>
  <c r="P243" i="6" s="1"/>
  <c r="P290" i="6" a="1"/>
  <c r="P290" i="6" s="1"/>
  <c r="P271" i="6" a="1"/>
  <c r="P271" i="6" s="1"/>
  <c r="P127" i="6" a="1"/>
  <c r="P127" i="6" s="1"/>
  <c r="P151" i="6" a="1"/>
  <c r="P151" i="6" s="1"/>
  <c r="P122" i="6" a="1"/>
  <c r="P122" i="6" s="1"/>
  <c r="P107" i="6" a="1"/>
  <c r="P107" i="6" s="1"/>
  <c r="P170" i="6" a="1"/>
  <c r="P170" i="6" s="1"/>
  <c r="P262" i="6" a="1"/>
  <c r="P262" i="6" s="1"/>
  <c r="P8" i="6" a="1"/>
  <c r="P8" i="6" s="1"/>
  <c r="P46" i="6" a="1"/>
  <c r="P46" i="6" s="1"/>
  <c r="P63" i="6" a="1"/>
  <c r="P63" i="6" s="1"/>
  <c r="P86" i="6" a="1"/>
  <c r="P86" i="6" s="1"/>
  <c r="P145" i="6" a="1"/>
  <c r="P145" i="6" s="1"/>
  <c r="P156" i="6" a="1"/>
  <c r="P156" i="6" s="1"/>
  <c r="P101" i="6" a="1"/>
  <c r="P101" i="6" s="1"/>
  <c r="P176" i="6" a="1"/>
  <c r="P176" i="6" s="1"/>
  <c r="P149" i="6" a="1"/>
  <c r="P149" i="6" s="1"/>
  <c r="P64" i="6" a="1"/>
  <c r="P64" i="6" s="1"/>
  <c r="P41" i="6" a="1"/>
  <c r="P41" i="6" s="1"/>
  <c r="P20" i="6" a="1"/>
  <c r="P20" i="6" s="1"/>
  <c r="P61" i="6" a="1"/>
  <c r="P61" i="6" s="1"/>
  <c r="P68" i="6" a="1"/>
  <c r="P68" i="6" s="1"/>
  <c r="P118" i="6" a="1"/>
  <c r="P118" i="6" s="1"/>
  <c r="P14" i="6" a="1"/>
  <c r="P14" i="6" s="1"/>
  <c r="P158" i="6" a="1"/>
  <c r="P158" i="6" s="1"/>
  <c r="P162" i="6" a="1"/>
  <c r="P162" i="6" s="1"/>
  <c r="P247" i="6" a="1"/>
  <c r="P247" i="6" s="1"/>
  <c r="P72" i="6" a="1"/>
  <c r="P72" i="6" s="1"/>
  <c r="P203" i="6" a="1"/>
  <c r="P203" i="6" s="1"/>
  <c r="P95" i="6" a="1"/>
  <c r="P95" i="6" s="1"/>
  <c r="P251" i="6" a="1"/>
  <c r="P251" i="6" s="1"/>
  <c r="P268" i="6" a="1"/>
  <c r="P268" i="6" s="1"/>
  <c r="P143" i="6" a="1"/>
  <c r="P143" i="6" s="1"/>
  <c r="P288" i="6" a="1"/>
  <c r="P288" i="6" s="1"/>
  <c r="P163" i="6" a="1"/>
  <c r="P163" i="6" s="1"/>
  <c r="P241" i="6" a="1"/>
  <c r="P241" i="6" s="1"/>
  <c r="P275" i="6" a="1"/>
  <c r="P275" i="6" s="1"/>
  <c r="P197" i="6" a="1"/>
  <c r="P197" i="6" s="1"/>
  <c r="P7" i="6" a="1"/>
  <c r="P7" i="6" s="1"/>
  <c r="P245" i="6" a="1"/>
  <c r="P245" i="6" s="1"/>
  <c r="P160" i="6" a="1"/>
  <c r="P160" i="6" s="1"/>
  <c r="P137" i="6" a="1"/>
  <c r="P137" i="6" s="1"/>
  <c r="P116" i="6" a="1"/>
  <c r="P116" i="6" s="1"/>
  <c r="P157" i="6" a="1"/>
  <c r="P157" i="6" s="1"/>
  <c r="P155" i="6" a="1"/>
  <c r="P155" i="6" s="1"/>
  <c r="P237" i="6" a="1"/>
  <c r="P237" i="6" s="1"/>
  <c r="P47" i="6" a="1"/>
  <c r="P47" i="6" s="1"/>
  <c r="P261" i="6" a="1"/>
  <c r="P261" i="6" s="1"/>
  <c r="P67" i="6" a="1"/>
  <c r="P67" i="6" s="1"/>
  <c r="P126" i="6" a="1"/>
  <c r="P126" i="6" s="1"/>
  <c r="P206" i="6" a="1"/>
  <c r="P206" i="6" s="1"/>
  <c r="P38" i="6" a="1"/>
  <c r="P38" i="6" s="1"/>
  <c r="P153" i="6" a="1"/>
  <c r="P153" i="6" s="1"/>
  <c r="P134" i="6" a="1"/>
  <c r="P134" i="6" s="1"/>
  <c r="P210" i="6" a="1"/>
  <c r="P210" i="6" s="1"/>
  <c r="P239" i="6" a="1"/>
  <c r="P239" i="6" s="1"/>
  <c r="P258" i="6" a="1"/>
  <c r="P258" i="6" s="1"/>
  <c r="P263" i="6" a="1"/>
  <c r="P263" i="6" s="1"/>
  <c r="P272" i="6" a="1"/>
  <c r="P272" i="6" s="1"/>
  <c r="P83" i="6" a="1"/>
  <c r="P83" i="6" s="1"/>
  <c r="P138" i="6" a="1"/>
  <c r="P138" i="6" s="1"/>
  <c r="P103" i="6" a="1"/>
  <c r="P103" i="6" s="1"/>
  <c r="P276" i="6" a="1"/>
  <c r="P276" i="6" s="1"/>
  <c r="P283" i="6" a="1"/>
  <c r="P283" i="6" s="1"/>
  <c r="P233" i="6" a="1"/>
  <c r="P233" i="6" s="1"/>
  <c r="P212" i="6" a="1"/>
  <c r="P212" i="6" s="1"/>
  <c r="P253" i="6" a="1"/>
  <c r="P253" i="6" s="1"/>
  <c r="P287" i="6" a="1"/>
  <c r="P287" i="6" s="1"/>
  <c r="P77" i="6" a="1"/>
  <c r="P77" i="6" s="1"/>
  <c r="P152" i="6" a="1"/>
  <c r="P152" i="6" s="1"/>
  <c r="P97" i="6" a="1"/>
  <c r="P97" i="6" s="1"/>
  <c r="P172" i="6" a="1"/>
  <c r="P172" i="6" s="1"/>
  <c r="P277" i="6" a="1"/>
  <c r="P277" i="6" s="1"/>
  <c r="P280" i="6" a="1"/>
  <c r="P280" i="6" s="1"/>
  <c r="P230" i="6" a="1"/>
  <c r="P230" i="6" s="1"/>
  <c r="P16" i="6" a="1"/>
  <c r="P16" i="6" s="1"/>
  <c r="P285" i="6" a="1"/>
  <c r="P285" i="6" s="1"/>
  <c r="P200" i="6" a="1"/>
  <c r="P200" i="6" s="1"/>
  <c r="P110" i="6" a="1"/>
  <c r="P110" i="6" s="1"/>
  <c r="P223" i="6" a="1"/>
  <c r="P223" i="6" s="1"/>
  <c r="P150" i="6" a="1"/>
  <c r="P150" i="6" s="1"/>
  <c r="P164" i="6" a="1"/>
  <c r="P164" i="6" s="1"/>
  <c r="P269" i="6" a="1"/>
  <c r="P269" i="6" s="1"/>
  <c r="P56" i="6" a="1"/>
  <c r="P56" i="6" s="1"/>
  <c r="P297" i="6" a="1"/>
  <c r="P297" i="6" s="1"/>
  <c r="P76" i="6" a="1"/>
  <c r="P76" i="6" s="1"/>
  <c r="P87" i="6" a="1"/>
  <c r="P87" i="6" s="1"/>
  <c r="P264" i="6" a="1"/>
  <c r="P264" i="6" s="1"/>
  <c r="P43" i="6" a="1"/>
  <c r="P43" i="6" s="1"/>
  <c r="P284" i="6" a="1"/>
  <c r="P284" i="6" s="1"/>
  <c r="P91" i="6" a="1"/>
  <c r="P91" i="6" s="1"/>
  <c r="P173" i="6" a="1"/>
  <c r="P173" i="6" s="1"/>
  <c r="P267" i="6" a="1"/>
  <c r="P267" i="6" s="1"/>
  <c r="P193" i="6" a="1"/>
  <c r="P193" i="6" s="1"/>
  <c r="P3" i="6" a="1"/>
  <c r="P3" i="6" s="1"/>
  <c r="P81" i="6" a="1"/>
  <c r="P81" i="6" s="1"/>
  <c r="P92" i="6" a="1"/>
  <c r="P92" i="6" s="1"/>
  <c r="P37" i="6" a="1"/>
  <c r="P37" i="6" s="1"/>
  <c r="P112" i="6" a="1"/>
  <c r="P112" i="6" s="1"/>
  <c r="P85" i="6" a="1"/>
  <c r="P85" i="6" s="1"/>
  <c r="P248" i="6" a="1"/>
  <c r="P248" i="6" s="1"/>
  <c r="P257" i="6" a="1"/>
  <c r="P257" i="6" s="1"/>
  <c r="P217" i="6" a="1"/>
  <c r="P217" i="6" s="1"/>
  <c r="P289" i="6" a="1"/>
  <c r="P289" i="6" s="1"/>
  <c r="P4" i="6" a="1"/>
  <c r="P4" i="6" s="1"/>
  <c r="P299" i="6" a="1"/>
  <c r="P299" i="6" s="1"/>
  <c r="P104" i="6" a="1"/>
  <c r="P104" i="6" s="1"/>
  <c r="P30" i="6" a="1"/>
  <c r="P30" i="6" s="1"/>
  <c r="P78" i="6" a="1"/>
  <c r="P78" i="6" s="1"/>
  <c r="P183" i="6" a="1"/>
  <c r="P183" i="6" s="1"/>
  <c r="P194" i="6" a="1"/>
  <c r="P194" i="6" s="1"/>
  <c r="P139" i="6" a="1"/>
  <c r="P139" i="6" s="1"/>
  <c r="P242" i="6" a="1"/>
  <c r="P242" i="6" s="1"/>
  <c r="P187" i="6" a="1"/>
  <c r="P187" i="6" s="1"/>
  <c r="P34" i="6" a="1"/>
  <c r="P34" i="6" s="1"/>
  <c r="P79" i="6" a="1"/>
  <c r="P79" i="6" s="1"/>
  <c r="P74" i="6" a="1"/>
  <c r="P74" i="6" s="1"/>
  <c r="P99" i="6" a="1"/>
  <c r="P99" i="6" s="1"/>
  <c r="P218" i="6" a="1"/>
  <c r="P218" i="6" s="1"/>
  <c r="P179" i="6" a="1"/>
  <c r="P179" i="6" s="1"/>
  <c r="P114" i="6" a="1"/>
  <c r="P114" i="6" s="1"/>
  <c r="P199" i="6" a="1"/>
  <c r="P199" i="6" s="1"/>
  <c r="P40" i="6" a="1"/>
  <c r="P40" i="6" s="1"/>
  <c r="BD9" i="6" a="1"/>
  <c r="BD9" i="6" s="1"/>
  <c r="K11" i="8"/>
  <c r="BD56" i="6" a="1"/>
  <c r="BD56" i="6" s="1"/>
  <c r="BD55" i="6" a="1"/>
  <c r="BD55" i="6" s="1"/>
  <c r="BD52" i="6" a="1"/>
  <c r="BD52" i="6" s="1"/>
  <c r="BD54" i="6" a="1"/>
  <c r="BD54" i="6" s="1"/>
  <c r="BD53" i="6" a="1"/>
  <c r="BD53" i="6" s="1"/>
  <c r="BD57" i="6" a="1"/>
  <c r="BD57" i="6" s="1"/>
  <c r="BC59" i="6"/>
  <c r="BE46" i="6"/>
  <c r="BE49" i="6"/>
  <c r="BE45" i="6"/>
  <c r="BE48" i="6"/>
  <c r="BE50" i="6"/>
  <c r="BE2" i="6"/>
  <c r="BE4" i="6"/>
  <c r="BE7" i="6"/>
  <c r="BE5" i="6"/>
  <c r="BE6" i="6"/>
  <c r="BF10" i="6"/>
  <c r="BF41" i="6"/>
  <c r="BF49" i="6" s="1"/>
  <c r="BG14" i="6" a="1"/>
  <c r="BG14" i="6" s="1"/>
  <c r="BG12" i="6" a="1"/>
  <c r="BG12" i="6" s="1"/>
  <c r="BG16" i="6" a="1"/>
  <c r="BG16" i="6" s="1"/>
  <c r="BG13" i="6" a="1"/>
  <c r="BG13" i="6" s="1"/>
  <c r="BG15" i="6" a="1"/>
  <c r="BG15" i="6" s="1"/>
  <c r="BG17" i="6" a="1"/>
  <c r="BG17" i="6" s="1"/>
  <c r="O11" i="8" l="1"/>
  <c r="N11" i="8"/>
  <c r="L11" i="8"/>
  <c r="BE9" i="6" a="1"/>
  <c r="BE9" i="6" s="1"/>
  <c r="BE52" i="6" a="1"/>
  <c r="BE52" i="6" s="1"/>
  <c r="BE56" i="6" a="1"/>
  <c r="BE56" i="6" s="1"/>
  <c r="BE55" i="6" a="1"/>
  <c r="BE55" i="6" s="1"/>
  <c r="BE53" i="6" a="1"/>
  <c r="BE53" i="6" s="1"/>
  <c r="BE57" i="6" a="1"/>
  <c r="BE57" i="6" s="1"/>
  <c r="BE54" i="6" a="1"/>
  <c r="BE54" i="6" s="1"/>
  <c r="BD59" i="6"/>
  <c r="BF50" i="6"/>
  <c r="BF48" i="6"/>
  <c r="BF46" i="6"/>
  <c r="BF47" i="6"/>
  <c r="BG10" i="6"/>
  <c r="BF4" i="6"/>
  <c r="BF7" i="6"/>
  <c r="BF6" i="6"/>
  <c r="BF2" i="6"/>
  <c r="BF5" i="6"/>
  <c r="BF3" i="6"/>
  <c r="BF45" i="6"/>
  <c r="BG41" i="6"/>
  <c r="BG49" i="6" s="1"/>
  <c r="BH12" i="6" a="1"/>
  <c r="BH12" i="6" s="1"/>
  <c r="BH14" i="6" a="1"/>
  <c r="BH14" i="6" s="1"/>
  <c r="BH15" i="6" a="1"/>
  <c r="BH15" i="6" s="1"/>
  <c r="BH13" i="6" a="1"/>
  <c r="BH13" i="6" s="1"/>
  <c r="BH17" i="6" a="1"/>
  <c r="BH17" i="6" s="1"/>
  <c r="BH16" i="6" a="1"/>
  <c r="BH16" i="6" s="1"/>
  <c r="BF9" i="6" l="1" a="1"/>
  <c r="BF9" i="6" s="1"/>
  <c r="BF56" i="6" a="1"/>
  <c r="BF56" i="6" s="1"/>
  <c r="BF52" i="6" a="1"/>
  <c r="BF52" i="6" s="1"/>
  <c r="BF53" i="6" a="1"/>
  <c r="BF53" i="6" s="1"/>
  <c r="BF57" i="6" a="1"/>
  <c r="BF57" i="6" s="1"/>
  <c r="BF54" i="6" a="1"/>
  <c r="BF54" i="6" s="1"/>
  <c r="BF55" i="6" a="1"/>
  <c r="BF55" i="6" s="1"/>
  <c r="BE59" i="6"/>
  <c r="BH10" i="6"/>
  <c r="BG7" i="6"/>
  <c r="BG6" i="6"/>
  <c r="BG2" i="6"/>
  <c r="BG4" i="6"/>
  <c r="BG3" i="6"/>
  <c r="BG5" i="6"/>
  <c r="BG47" i="6"/>
  <c r="BG45" i="6"/>
  <c r="BG50" i="6"/>
  <c r="BG46" i="6"/>
  <c r="BH41" i="6"/>
  <c r="BH48" i="6" s="1"/>
  <c r="BG48" i="6"/>
  <c r="BI13" i="6" a="1"/>
  <c r="BI13" i="6" s="1"/>
  <c r="BI17" i="6" a="1"/>
  <c r="BI17" i="6" s="1"/>
  <c r="BI12" i="6" a="1"/>
  <c r="BI12" i="6" s="1"/>
  <c r="BI16" i="6" a="1"/>
  <c r="BI16" i="6" s="1"/>
  <c r="BI15" i="6" a="1"/>
  <c r="BI15" i="6" s="1"/>
  <c r="BI14" i="6" a="1"/>
  <c r="BI14" i="6" s="1"/>
  <c r="BG9" i="6" l="1" a="1"/>
  <c r="BG9" i="6" s="1"/>
  <c r="BG52" i="6" a="1"/>
  <c r="BG52" i="6" s="1"/>
  <c r="BG55" i="6" a="1"/>
  <c r="BG55" i="6" s="1"/>
  <c r="BG56" i="6" a="1"/>
  <c r="BG56" i="6" s="1"/>
  <c r="BG54" i="6" a="1"/>
  <c r="BG54" i="6" s="1"/>
  <c r="BG57" i="6" a="1"/>
  <c r="BG57" i="6" s="1"/>
  <c r="BG53" i="6" a="1"/>
  <c r="BG53" i="6" s="1"/>
  <c r="BF59" i="6"/>
  <c r="BI10" i="6"/>
  <c r="BH4" i="6"/>
  <c r="BH7" i="6"/>
  <c r="BH3" i="6"/>
  <c r="BH6" i="6"/>
  <c r="BH2" i="6"/>
  <c r="BH5" i="6"/>
  <c r="BI41" i="6"/>
  <c r="BI49" i="6" s="1"/>
  <c r="BH46" i="6"/>
  <c r="BH49" i="6"/>
  <c r="BH50" i="6"/>
  <c r="BH47" i="6"/>
  <c r="BH45" i="6"/>
  <c r="BJ15" i="6" a="1"/>
  <c r="BJ15" i="6" s="1"/>
  <c r="BJ13" i="6" a="1"/>
  <c r="BJ13" i="6" s="1"/>
  <c r="BJ12" i="6" a="1"/>
  <c r="BJ12" i="6" s="1"/>
  <c r="BJ16" i="6" a="1"/>
  <c r="BJ16" i="6" s="1"/>
  <c r="BJ14" i="6" a="1"/>
  <c r="BJ14" i="6" s="1"/>
  <c r="BJ17" i="6" a="1"/>
  <c r="BJ17" i="6" s="1"/>
  <c r="BH9" i="6" l="1" a="1"/>
  <c r="BH9" i="6" s="1"/>
  <c r="BH56" i="6" a="1"/>
  <c r="BH56" i="6" s="1"/>
  <c r="BH55" i="6" a="1"/>
  <c r="BH55" i="6" s="1"/>
  <c r="BH54" i="6" a="1"/>
  <c r="BH54" i="6" s="1"/>
  <c r="BH52" i="6" a="1"/>
  <c r="BH52" i="6" s="1"/>
  <c r="BH53" i="6" a="1"/>
  <c r="BH53" i="6" s="1"/>
  <c r="BH57" i="6" a="1"/>
  <c r="BH57" i="6" s="1"/>
  <c r="BI46" i="6"/>
  <c r="BI50" i="6"/>
  <c r="BI48" i="6"/>
  <c r="BI47" i="6"/>
  <c r="BI3" i="6"/>
  <c r="BI4" i="6"/>
  <c r="BI7" i="6"/>
  <c r="BI5" i="6"/>
  <c r="BI6" i="6"/>
  <c r="BI2" i="6"/>
  <c r="BI45" i="6"/>
  <c r="BJ10" i="6"/>
  <c r="BG59" i="6"/>
  <c r="BJ41" i="6"/>
  <c r="BJ47" i="6" s="1"/>
  <c r="BK14" i="6" a="1"/>
  <c r="BK14" i="6" s="1"/>
  <c r="BK12" i="6" a="1"/>
  <c r="BK12" i="6" s="1"/>
  <c r="BK15" i="6" a="1"/>
  <c r="BK15" i="6" s="1"/>
  <c r="BK16" i="6" a="1"/>
  <c r="BK16" i="6" s="1"/>
  <c r="BK13" i="6" a="1"/>
  <c r="BK13" i="6" s="1"/>
  <c r="BK17" i="6" a="1"/>
  <c r="BK17" i="6" s="1"/>
  <c r="BI9" i="6" l="1" a="1"/>
  <c r="BI9" i="6" s="1"/>
  <c r="BI52" i="6" a="1"/>
  <c r="BI52" i="6" s="1"/>
  <c r="BI54" i="6" a="1"/>
  <c r="BI54" i="6" s="1"/>
  <c r="BI56" i="6" a="1"/>
  <c r="BI56" i="6" s="1"/>
  <c r="BI55" i="6" a="1"/>
  <c r="BI55" i="6" s="1"/>
  <c r="BI57" i="6" a="1"/>
  <c r="BI57" i="6" s="1"/>
  <c r="BI53" i="6" a="1"/>
  <c r="BI53" i="6" s="1"/>
  <c r="BJ48" i="6"/>
  <c r="BK10" i="6"/>
  <c r="BK3" i="6" s="1"/>
  <c r="BJ2" i="6"/>
  <c r="BJ5" i="6"/>
  <c r="BJ3" i="6"/>
  <c r="BJ4" i="6"/>
  <c r="BJ6" i="6"/>
  <c r="BJ7" i="6"/>
  <c r="BH59" i="6"/>
  <c r="BJ50" i="6"/>
  <c r="BJ45" i="6"/>
  <c r="BJ46" i="6"/>
  <c r="BJ49" i="6"/>
  <c r="BK41" i="6"/>
  <c r="BK48" i="6" s="1"/>
  <c r="BL12" i="6" a="1"/>
  <c r="BL12" i="6" s="1"/>
  <c r="BL15" i="6" a="1"/>
  <c r="BL15" i="6" s="1"/>
  <c r="BL14" i="6" a="1"/>
  <c r="BL14" i="6" s="1"/>
  <c r="BL13" i="6" a="1"/>
  <c r="BL13" i="6" s="1"/>
  <c r="BL17" i="6" a="1"/>
  <c r="BL17" i="6" s="1"/>
  <c r="BL16" i="6" a="1"/>
  <c r="BL16" i="6" s="1"/>
  <c r="BJ9" i="6" l="1" a="1"/>
  <c r="BJ9" i="6" s="1"/>
  <c r="BJ55" i="6" a="1"/>
  <c r="BJ55" i="6" s="1"/>
  <c r="BJ52" i="6" a="1"/>
  <c r="BJ52" i="6" s="1"/>
  <c r="BJ56" i="6" a="1"/>
  <c r="BJ56" i="6" s="1"/>
  <c r="BJ53" i="6" a="1"/>
  <c r="BJ53" i="6" s="1"/>
  <c r="BJ57" i="6" a="1"/>
  <c r="BJ57" i="6" s="1"/>
  <c r="BJ54" i="6" a="1"/>
  <c r="BJ54" i="6" s="1"/>
  <c r="BI59" i="6"/>
  <c r="BK6" i="6"/>
  <c r="BK2" i="6"/>
  <c r="BK7" i="6"/>
  <c r="BK5" i="6"/>
  <c r="BK4" i="6"/>
  <c r="BL10" i="6"/>
  <c r="BK45" i="6"/>
  <c r="BK47" i="6"/>
  <c r="BK49" i="6"/>
  <c r="BL41" i="6"/>
  <c r="BL49" i="6" s="1"/>
  <c r="BK50" i="6"/>
  <c r="BK46" i="6"/>
  <c r="BM13" i="6" a="1"/>
  <c r="BM13" i="6" s="1"/>
  <c r="BM14" i="6" a="1"/>
  <c r="BM14" i="6" s="1"/>
  <c r="BM17" i="6" a="1"/>
  <c r="BM17" i="6" s="1"/>
  <c r="BM12" i="6" a="1"/>
  <c r="BM12" i="6" s="1"/>
  <c r="BM16" i="6" a="1"/>
  <c r="BM16" i="6" s="1"/>
  <c r="BM15" i="6" a="1"/>
  <c r="BM15" i="6" s="1"/>
  <c r="BK9" i="6" l="1" a="1"/>
  <c r="BK9" i="6" s="1"/>
  <c r="BK52" i="6" a="1"/>
  <c r="BK52" i="6" s="1"/>
  <c r="BK55" i="6" a="1"/>
  <c r="BK55" i="6" s="1"/>
  <c r="BK56" i="6" a="1"/>
  <c r="BK56" i="6" s="1"/>
  <c r="BK54" i="6" a="1"/>
  <c r="BK54" i="6" s="1"/>
  <c r="BK57" i="6" a="1"/>
  <c r="BK57" i="6" s="1"/>
  <c r="BK53" i="6" a="1"/>
  <c r="BK53" i="6" s="1"/>
  <c r="BJ59" i="6"/>
  <c r="BL45" i="6"/>
  <c r="BL46" i="6"/>
  <c r="BL48" i="6"/>
  <c r="BM10" i="6"/>
  <c r="BL7" i="6"/>
  <c r="BL6" i="6"/>
  <c r="BL4" i="6"/>
  <c r="BL2" i="6"/>
  <c r="BL3" i="6"/>
  <c r="BL5" i="6"/>
  <c r="BL47" i="6"/>
  <c r="BL50" i="6"/>
  <c r="BM41" i="6"/>
  <c r="BM49" i="6" s="1"/>
  <c r="BN17" i="6" a="1"/>
  <c r="BN17" i="6" s="1"/>
  <c r="BN13" i="6" a="1"/>
  <c r="BN13" i="6" s="1"/>
  <c r="BN14" i="6" a="1"/>
  <c r="BN14" i="6" s="1"/>
  <c r="BN12" i="6" a="1"/>
  <c r="BN12" i="6" s="1"/>
  <c r="BN16" i="6" a="1"/>
  <c r="BN16" i="6" s="1"/>
  <c r="BN15" i="6" a="1"/>
  <c r="BN15" i="6" s="1"/>
  <c r="BL9" i="6" l="1" a="1"/>
  <c r="BL9" i="6" s="1"/>
  <c r="BL56" i="6" a="1"/>
  <c r="BL56" i="6" s="1"/>
  <c r="BL55" i="6" a="1"/>
  <c r="BL55" i="6" s="1"/>
  <c r="BL52" i="6" a="1"/>
  <c r="BL52" i="6" s="1"/>
  <c r="BL53" i="6" a="1"/>
  <c r="BL53" i="6" s="1"/>
  <c r="BL54" i="6" a="1"/>
  <c r="BL54" i="6" s="1"/>
  <c r="BL57" i="6" a="1"/>
  <c r="BL57" i="6" s="1"/>
  <c r="BM50" i="6"/>
  <c r="BM46" i="6"/>
  <c r="BM48" i="6"/>
  <c r="BM45" i="6"/>
  <c r="BK59" i="6"/>
  <c r="BN10" i="6"/>
  <c r="BN41" i="6"/>
  <c r="BN50" i="6" s="1"/>
  <c r="BM7" i="6"/>
  <c r="BM5" i="6"/>
  <c r="BM3" i="6"/>
  <c r="BM2" i="6"/>
  <c r="BM4" i="6"/>
  <c r="BM6" i="6"/>
  <c r="BM47" i="6"/>
  <c r="BO17" i="6" a="1"/>
  <c r="BO17" i="6" s="1"/>
  <c r="BO12" i="6" a="1"/>
  <c r="BO12" i="6" s="1"/>
  <c r="BO16" i="6" a="1"/>
  <c r="BO16" i="6" s="1"/>
  <c r="BO15" i="6" a="1"/>
  <c r="BO15" i="6" s="1"/>
  <c r="BO13" i="6" a="1"/>
  <c r="BO13" i="6" s="1"/>
  <c r="BO14" i="6" a="1"/>
  <c r="BO14" i="6" s="1"/>
  <c r="BM9" i="6" l="1" a="1"/>
  <c r="BM9" i="6" s="1"/>
  <c r="BM52" i="6" a="1"/>
  <c r="BM52" i="6" s="1"/>
  <c r="BM56" i="6" a="1"/>
  <c r="BM56" i="6" s="1"/>
  <c r="BM55" i="6" a="1"/>
  <c r="BM55" i="6" s="1"/>
  <c r="BM54" i="6" a="1"/>
  <c r="BM54" i="6" s="1"/>
  <c r="BM57" i="6" a="1"/>
  <c r="BM57" i="6" s="1"/>
  <c r="BM53" i="6" a="1"/>
  <c r="BM53" i="6" s="1"/>
  <c r="BL59" i="6"/>
  <c r="BN46" i="6"/>
  <c r="BN47" i="6"/>
  <c r="BN45" i="6"/>
  <c r="BN49" i="6"/>
  <c r="BN48" i="6"/>
  <c r="BO10" i="6"/>
  <c r="BO6" i="6" s="1"/>
  <c r="BN3" i="6"/>
  <c r="BN2" i="6"/>
  <c r="BN4" i="6"/>
  <c r="BN5" i="6"/>
  <c r="BN6" i="6"/>
  <c r="BN7" i="6"/>
  <c r="BO41" i="6"/>
  <c r="BO45" i="6" s="1"/>
  <c r="BP12" i="6" a="1"/>
  <c r="BP12" i="6" s="1"/>
  <c r="BP14" i="6" a="1"/>
  <c r="BP14" i="6" s="1"/>
  <c r="BP15" i="6" a="1"/>
  <c r="BP15" i="6" s="1"/>
  <c r="BP16" i="6" a="1"/>
  <c r="BP16" i="6" s="1"/>
  <c r="BP13" i="6" a="1"/>
  <c r="BP13" i="6" s="1"/>
  <c r="BP17" i="6" a="1"/>
  <c r="BP17" i="6" s="1"/>
  <c r="BN9" i="6" l="1" a="1"/>
  <c r="BN9" i="6" s="1"/>
  <c r="BN52" i="6" a="1"/>
  <c r="BN52" i="6" s="1"/>
  <c r="BN55" i="6" a="1"/>
  <c r="BN55" i="6" s="1"/>
  <c r="BN56" i="6" a="1"/>
  <c r="BN56" i="6" s="1"/>
  <c r="BN54" i="6" a="1"/>
  <c r="BN54" i="6" s="1"/>
  <c r="BN53" i="6" a="1"/>
  <c r="BN53" i="6" s="1"/>
  <c r="BN57" i="6" a="1"/>
  <c r="BN57" i="6" s="1"/>
  <c r="BM59" i="6"/>
  <c r="BO48" i="6"/>
  <c r="BP41" i="6"/>
  <c r="BP48" i="6" s="1"/>
  <c r="BO7" i="6"/>
  <c r="BO2" i="6"/>
  <c r="BO4" i="6"/>
  <c r="BP10" i="6"/>
  <c r="BP6" i="6" s="1"/>
  <c r="BO5" i="6"/>
  <c r="BO3" i="6"/>
  <c r="BO47" i="6"/>
  <c r="BO50" i="6"/>
  <c r="BO49" i="6"/>
  <c r="BO46" i="6"/>
  <c r="BQ16" i="6" a="1"/>
  <c r="BQ16" i="6" s="1"/>
  <c r="BQ13" i="6" a="1"/>
  <c r="BQ13" i="6" s="1"/>
  <c r="BQ15" i="6" a="1"/>
  <c r="BQ15" i="6" s="1"/>
  <c r="BQ17" i="6" a="1"/>
  <c r="BQ17" i="6" s="1"/>
  <c r="BQ12" i="6" a="1"/>
  <c r="BQ12" i="6" s="1"/>
  <c r="BQ14" i="6" a="1"/>
  <c r="BQ14" i="6" s="1"/>
  <c r="BO9" i="6" l="1" a="1"/>
  <c r="BO9" i="6" s="1"/>
  <c r="BO52" i="6" a="1"/>
  <c r="BO52" i="6" s="1"/>
  <c r="BO53" i="6" a="1"/>
  <c r="BO53" i="6" s="1"/>
  <c r="BO57" i="6" a="1"/>
  <c r="BO57" i="6" s="1"/>
  <c r="BO56" i="6" a="1"/>
  <c r="BO56" i="6" s="1"/>
  <c r="BO54" i="6" a="1"/>
  <c r="BO54" i="6" s="1"/>
  <c r="BO55" i="6" a="1"/>
  <c r="BO55" i="6" s="1"/>
  <c r="BP50" i="6"/>
  <c r="BN59" i="6"/>
  <c r="BP45" i="6"/>
  <c r="BP47" i="6"/>
  <c r="BP49" i="6"/>
  <c r="BP46" i="6"/>
  <c r="BP5" i="6"/>
  <c r="BP3" i="6"/>
  <c r="BP4" i="6"/>
  <c r="BP7" i="6"/>
  <c r="BP2" i="6"/>
  <c r="BQ10" i="6"/>
  <c r="BQ41" i="6"/>
  <c r="BQ50" i="6" s="1"/>
  <c r="BR15" i="6" a="1"/>
  <c r="BR15" i="6" s="1"/>
  <c r="BR13" i="6" a="1"/>
  <c r="BR13" i="6" s="1"/>
  <c r="BR17" i="6" a="1"/>
  <c r="BR17" i="6" s="1"/>
  <c r="BR14" i="6" a="1"/>
  <c r="BR14" i="6" s="1"/>
  <c r="BR12" i="6" a="1"/>
  <c r="BR12" i="6" s="1"/>
  <c r="BR16" i="6" a="1"/>
  <c r="BR16" i="6" s="1"/>
  <c r="BP9" i="6" l="1" a="1"/>
  <c r="BP9" i="6" s="1"/>
  <c r="BP56" i="6" a="1"/>
  <c r="BP56" i="6" s="1"/>
  <c r="BP54" i="6" a="1"/>
  <c r="BP54" i="6" s="1"/>
  <c r="BP55" i="6" a="1"/>
  <c r="BP55" i="6" s="1"/>
  <c r="BP52" i="6" a="1"/>
  <c r="BP52" i="6" s="1"/>
  <c r="BP53" i="6" a="1"/>
  <c r="BP53" i="6" s="1"/>
  <c r="BP57" i="6" a="1"/>
  <c r="BP57" i="6" s="1"/>
  <c r="BO59" i="6"/>
  <c r="BQ6" i="6"/>
  <c r="BQ5" i="6"/>
  <c r="BQ3" i="6"/>
  <c r="BQ7" i="6"/>
  <c r="BQ2" i="6"/>
  <c r="BQ4" i="6"/>
  <c r="BR10" i="6"/>
  <c r="BQ47" i="6"/>
  <c r="BQ48" i="6"/>
  <c r="BQ49" i="6"/>
  <c r="BQ45" i="6"/>
  <c r="BR41" i="6"/>
  <c r="BR50" i="6" s="1"/>
  <c r="BQ46" i="6"/>
  <c r="BS15" i="6" a="1"/>
  <c r="BS15" i="6" s="1"/>
  <c r="BS17" i="6" a="1"/>
  <c r="BS17" i="6" s="1"/>
  <c r="BS12" i="6" a="1"/>
  <c r="BS12" i="6" s="1"/>
  <c r="BS14" i="6" a="1"/>
  <c r="BS14" i="6" s="1"/>
  <c r="BS16" i="6" a="1"/>
  <c r="BS16" i="6" s="1"/>
  <c r="BS13" i="6" a="1"/>
  <c r="BS13" i="6" s="1"/>
  <c r="BQ9" i="6" l="1" a="1"/>
  <c r="BQ9" i="6" s="1"/>
  <c r="BQ52" i="6" a="1"/>
  <c r="BQ52" i="6" s="1"/>
  <c r="BQ56" i="6" a="1"/>
  <c r="BQ56" i="6" s="1"/>
  <c r="BQ55" i="6" a="1"/>
  <c r="BQ55" i="6" s="1"/>
  <c r="BQ53" i="6" a="1"/>
  <c r="BQ53" i="6" s="1"/>
  <c r="BQ54" i="6" a="1"/>
  <c r="BQ54" i="6" s="1"/>
  <c r="BQ57" i="6" a="1"/>
  <c r="BQ57" i="6" s="1"/>
  <c r="BP59" i="6"/>
  <c r="BS10" i="6"/>
  <c r="BR5" i="6"/>
  <c r="BR3" i="6"/>
  <c r="BR2" i="6"/>
  <c r="BR6" i="6"/>
  <c r="BR7" i="6"/>
  <c r="BR4" i="6"/>
  <c r="BR49" i="6"/>
  <c r="BR48" i="6"/>
  <c r="BR46" i="6"/>
  <c r="BR45" i="6"/>
  <c r="BS41" i="6"/>
  <c r="BS47" i="6" s="1"/>
  <c r="BR47" i="6"/>
  <c r="BT15" i="6" a="1"/>
  <c r="BT15" i="6" s="1"/>
  <c r="BT14" i="6" a="1"/>
  <c r="BT14" i="6" s="1"/>
  <c r="BT16" i="6" a="1"/>
  <c r="BT16" i="6" s="1"/>
  <c r="BT12" i="6" a="1"/>
  <c r="BT12" i="6" s="1"/>
  <c r="BT13" i="6" a="1"/>
  <c r="BT13" i="6" s="1"/>
  <c r="BT17" i="6" a="1"/>
  <c r="BT17" i="6" s="1"/>
  <c r="BR9" i="6" l="1" a="1"/>
  <c r="BR9" i="6" s="1"/>
  <c r="BR55" i="6" a="1"/>
  <c r="BR55" i="6" s="1"/>
  <c r="BR52" i="6" a="1"/>
  <c r="BR52" i="6" s="1"/>
  <c r="BR56" i="6" a="1"/>
  <c r="BR56" i="6" s="1"/>
  <c r="BR53" i="6" a="1"/>
  <c r="BR53" i="6" s="1"/>
  <c r="BR54" i="6" a="1"/>
  <c r="BR54" i="6" s="1"/>
  <c r="BR57" i="6" a="1"/>
  <c r="BR57" i="6" s="1"/>
  <c r="BS50" i="6"/>
  <c r="BS45" i="6"/>
  <c r="BS46" i="6"/>
  <c r="BS48" i="6"/>
  <c r="BS49" i="6"/>
  <c r="BS3" i="6"/>
  <c r="BS2" i="6"/>
  <c r="BS5" i="6"/>
  <c r="BS6" i="6"/>
  <c r="BS4" i="6"/>
  <c r="BS7" i="6"/>
  <c r="BT10" i="6"/>
  <c r="BQ59" i="6"/>
  <c r="BT41" i="6"/>
  <c r="BT48" i="6" s="1"/>
  <c r="BU16" i="6" a="1"/>
  <c r="BU16" i="6" s="1"/>
  <c r="BU14" i="6" a="1"/>
  <c r="BU14" i="6" s="1"/>
  <c r="BU15" i="6" a="1"/>
  <c r="BU15" i="6" s="1"/>
  <c r="BU13" i="6" a="1"/>
  <c r="BU13" i="6" s="1"/>
  <c r="BU17" i="6" a="1"/>
  <c r="BU17" i="6" s="1"/>
  <c r="BU12" i="6" a="1"/>
  <c r="BU12" i="6" s="1"/>
  <c r="BS9" i="6" l="1" a="1"/>
  <c r="BS9" i="6" s="1"/>
  <c r="BS52" i="6" a="1"/>
  <c r="BS52" i="6" s="1"/>
  <c r="BS54" i="6" a="1"/>
  <c r="BS54" i="6" s="1"/>
  <c r="BS55" i="6" a="1"/>
  <c r="BS55" i="6" s="1"/>
  <c r="BS56" i="6" a="1"/>
  <c r="BS56" i="6" s="1"/>
  <c r="BS53" i="6" a="1"/>
  <c r="BS53" i="6" s="1"/>
  <c r="BS57" i="6" a="1"/>
  <c r="BS57" i="6" s="1"/>
  <c r="BU10" i="6"/>
  <c r="BU3" i="6" s="1"/>
  <c r="BT2" i="6"/>
  <c r="BT4" i="6"/>
  <c r="BT3" i="6"/>
  <c r="BT6" i="6"/>
  <c r="BT5" i="6"/>
  <c r="BT7" i="6"/>
  <c r="BR59" i="6"/>
  <c r="BT50" i="6"/>
  <c r="BT47" i="6"/>
  <c r="BT46" i="6"/>
  <c r="BT45" i="6"/>
  <c r="BU41" i="6"/>
  <c r="BU50" i="6" s="1"/>
  <c r="BT49" i="6"/>
  <c r="BV12" i="6" a="1"/>
  <c r="BV12" i="6" s="1"/>
  <c r="BV16" i="6" a="1"/>
  <c r="BV16" i="6" s="1"/>
  <c r="BV13" i="6" a="1"/>
  <c r="BV13" i="6" s="1"/>
  <c r="BV17" i="6" a="1"/>
  <c r="BV17" i="6" s="1"/>
  <c r="BV14" i="6" a="1"/>
  <c r="BV14" i="6" s="1"/>
  <c r="BV15" i="6" a="1"/>
  <c r="BV15" i="6" s="1"/>
  <c r="BT9" i="6" l="1" a="1"/>
  <c r="BT9" i="6" s="1"/>
  <c r="BT54" i="6" a="1"/>
  <c r="BT54" i="6" s="1"/>
  <c r="BT56" i="6" a="1"/>
  <c r="BT56" i="6" s="1"/>
  <c r="BT55" i="6" a="1"/>
  <c r="BT55" i="6" s="1"/>
  <c r="BT52" i="6" a="1"/>
  <c r="BT52" i="6" s="1"/>
  <c r="BT57" i="6" a="1"/>
  <c r="BT57" i="6" s="1"/>
  <c r="BT53" i="6" a="1"/>
  <c r="BT53" i="6" s="1"/>
  <c r="BS59" i="6"/>
  <c r="BU6" i="6"/>
  <c r="BU2" i="6"/>
  <c r="BU7" i="6"/>
  <c r="BU46" i="6"/>
  <c r="BU4" i="6"/>
  <c r="BU5" i="6"/>
  <c r="BV10" i="6"/>
  <c r="BU47" i="6"/>
  <c r="BU48" i="6"/>
  <c r="BU45" i="6"/>
  <c r="BU49" i="6"/>
  <c r="BV41" i="6"/>
  <c r="BV48" i="6" s="1"/>
  <c r="BW17" i="6" a="1"/>
  <c r="BW17" i="6" s="1"/>
  <c r="BW15" i="6" a="1"/>
  <c r="BW15" i="6" s="1"/>
  <c r="BW12" i="6" a="1"/>
  <c r="BW12" i="6" s="1"/>
  <c r="BW13" i="6" a="1"/>
  <c r="BW13" i="6" s="1"/>
  <c r="BW16" i="6" a="1"/>
  <c r="BW16" i="6" s="1"/>
  <c r="BW14" i="6" a="1"/>
  <c r="BW14" i="6" s="1"/>
  <c r="BU9" i="6" l="1" a="1"/>
  <c r="BU9" i="6" s="1"/>
  <c r="BU52" i="6" a="1"/>
  <c r="BU52" i="6" s="1"/>
  <c r="BU56" i="6" a="1"/>
  <c r="BU56" i="6" s="1"/>
  <c r="BU55" i="6" a="1"/>
  <c r="BU55" i="6" s="1"/>
  <c r="BU54" i="6" a="1"/>
  <c r="BU54" i="6" s="1"/>
  <c r="BU57" i="6" a="1"/>
  <c r="BU57" i="6" s="1"/>
  <c r="BU53" i="6" a="1"/>
  <c r="BU53" i="6" s="1"/>
  <c r="BT59" i="6"/>
  <c r="BW10" i="6"/>
  <c r="BV6" i="6"/>
  <c r="BV7" i="6"/>
  <c r="BV2" i="6"/>
  <c r="BV3" i="6"/>
  <c r="BV4" i="6"/>
  <c r="BV5" i="6"/>
  <c r="BW41" i="6"/>
  <c r="BW46" i="6" s="1"/>
  <c r="BV45" i="6"/>
  <c r="BV47" i="6"/>
  <c r="BV49" i="6"/>
  <c r="BV46" i="6"/>
  <c r="BV50" i="6"/>
  <c r="BX16" i="6" a="1"/>
  <c r="BX16" i="6" s="1"/>
  <c r="BX17" i="6" a="1"/>
  <c r="BX17" i="6" s="1"/>
  <c r="BX15" i="6" a="1"/>
  <c r="BX15" i="6" s="1"/>
  <c r="BX14" i="6" a="1"/>
  <c r="BX14" i="6" s="1"/>
  <c r="BX12" i="6" a="1"/>
  <c r="BX12" i="6" s="1"/>
  <c r="BX13" i="6" a="1"/>
  <c r="BX13" i="6" s="1"/>
  <c r="BV9" i="6" l="1" a="1"/>
  <c r="BV9" i="6" s="1"/>
  <c r="BV55" i="6" a="1"/>
  <c r="BV55" i="6" s="1"/>
  <c r="BV56" i="6" a="1"/>
  <c r="BV56" i="6" s="1"/>
  <c r="BV52" i="6" a="1"/>
  <c r="BV52" i="6" s="1"/>
  <c r="BV53" i="6" a="1"/>
  <c r="BV53" i="6" s="1"/>
  <c r="BV54" i="6" a="1"/>
  <c r="BV54" i="6" s="1"/>
  <c r="BV57" i="6" a="1"/>
  <c r="BV57" i="6" s="1"/>
  <c r="BU59" i="6"/>
  <c r="BW45" i="6"/>
  <c r="BW47" i="6"/>
  <c r="BW49" i="6"/>
  <c r="BX10" i="6"/>
  <c r="BX4" i="6" s="1"/>
  <c r="BW50" i="6"/>
  <c r="BW48" i="6"/>
  <c r="BW4" i="6"/>
  <c r="BW2" i="6"/>
  <c r="BW5" i="6"/>
  <c r="BW6" i="6"/>
  <c r="BW3" i="6"/>
  <c r="BW7" i="6"/>
  <c r="BX41" i="6"/>
  <c r="BX47" i="6" s="1"/>
  <c r="BY12" i="6" a="1"/>
  <c r="BY12" i="6" s="1"/>
  <c r="BY15" i="6" a="1"/>
  <c r="BY15" i="6" s="1"/>
  <c r="BY16" i="6" a="1"/>
  <c r="BY16" i="6" s="1"/>
  <c r="BY14" i="6" a="1"/>
  <c r="BY14" i="6" s="1"/>
  <c r="BY13" i="6" a="1"/>
  <c r="BY13" i="6" s="1"/>
  <c r="BY17" i="6" a="1"/>
  <c r="BY17" i="6" s="1"/>
  <c r="BW9" i="6" l="1" a="1"/>
  <c r="BW9" i="6" s="1"/>
  <c r="BW52" i="6" a="1"/>
  <c r="BW52" i="6" s="1"/>
  <c r="BW55" i="6" a="1"/>
  <c r="BW55" i="6" s="1"/>
  <c r="BW56" i="6" a="1"/>
  <c r="BW56" i="6" s="1"/>
  <c r="BW54" i="6" a="1"/>
  <c r="BW54" i="6" s="1"/>
  <c r="BW53" i="6" a="1"/>
  <c r="BW53" i="6" s="1"/>
  <c r="BW57" i="6" a="1"/>
  <c r="BW57" i="6" s="1"/>
  <c r="BX45" i="6"/>
  <c r="BX48" i="6"/>
  <c r="BX46" i="6"/>
  <c r="BX49" i="6"/>
  <c r="BX50" i="6"/>
  <c r="BX5" i="6"/>
  <c r="BX2" i="6"/>
  <c r="BX6" i="6"/>
  <c r="BX3" i="6"/>
  <c r="BX7" i="6"/>
  <c r="BY10" i="6"/>
  <c r="BV59" i="6"/>
  <c r="BY41" i="6"/>
  <c r="BY45" i="6" s="1"/>
  <c r="BZ15" i="6" a="1"/>
  <c r="BZ15" i="6" s="1"/>
  <c r="BZ12" i="6" a="1"/>
  <c r="BZ12" i="6" s="1"/>
  <c r="BZ16" i="6" a="1"/>
  <c r="BZ16" i="6" s="1"/>
  <c r="BZ14" i="6" a="1"/>
  <c r="BZ14" i="6" s="1"/>
  <c r="BZ13" i="6" a="1"/>
  <c r="BZ13" i="6" s="1"/>
  <c r="BZ17" i="6" a="1"/>
  <c r="BZ17" i="6" s="1"/>
  <c r="BX9" i="6" l="1" a="1"/>
  <c r="BX9" i="6" s="1"/>
  <c r="BX52" i="6" a="1"/>
  <c r="BX52" i="6" s="1"/>
  <c r="BX56" i="6" a="1"/>
  <c r="BX56" i="6" s="1"/>
  <c r="BX55" i="6" a="1"/>
  <c r="BX55" i="6" s="1"/>
  <c r="BX54" i="6" a="1"/>
  <c r="BX54" i="6" s="1"/>
  <c r="BX57" i="6" a="1"/>
  <c r="BX57" i="6" s="1"/>
  <c r="BX53" i="6" a="1"/>
  <c r="BX53" i="6" s="1"/>
  <c r="BY49" i="6"/>
  <c r="BY48" i="6"/>
  <c r="BW59" i="6"/>
  <c r="BY47" i="6"/>
  <c r="BY46" i="6"/>
  <c r="BZ10" i="6"/>
  <c r="BZ5" i="6" s="1"/>
  <c r="BZ41" i="6"/>
  <c r="BZ50" i="6" s="1"/>
  <c r="BY50" i="6"/>
  <c r="BY5" i="6"/>
  <c r="BY2" i="6"/>
  <c r="BY6" i="6"/>
  <c r="BY7" i="6"/>
  <c r="BY3" i="6"/>
  <c r="BY4" i="6"/>
  <c r="CA16" i="6" a="1"/>
  <c r="CA16" i="6" s="1"/>
  <c r="CA15" i="6" a="1"/>
  <c r="CA15" i="6" s="1"/>
  <c r="CA17" i="6" a="1"/>
  <c r="CA17" i="6" s="1"/>
  <c r="CA13" i="6" a="1"/>
  <c r="CA13" i="6" s="1"/>
  <c r="CA14" i="6" a="1"/>
  <c r="CA14" i="6" s="1"/>
  <c r="CA12" i="6" a="1"/>
  <c r="CA12" i="6" s="1"/>
  <c r="BY9" i="6" l="1" a="1"/>
  <c r="BY9" i="6" s="1"/>
  <c r="BY54" i="6" a="1"/>
  <c r="BY54" i="6" s="1"/>
  <c r="BY56" i="6" a="1"/>
  <c r="BY56" i="6" s="1"/>
  <c r="BY57" i="6" a="1"/>
  <c r="BY57" i="6" s="1"/>
  <c r="BY52" i="6" a="1"/>
  <c r="BY52" i="6" s="1"/>
  <c r="BY53" i="6" a="1"/>
  <c r="BY53" i="6" s="1"/>
  <c r="BY55" i="6" a="1"/>
  <c r="BY55" i="6" s="1"/>
  <c r="BX59" i="6"/>
  <c r="BZ47" i="6"/>
  <c r="BZ49" i="6"/>
  <c r="BZ48" i="6"/>
  <c r="BZ45" i="6"/>
  <c r="BZ46" i="6"/>
  <c r="BZ6" i="6"/>
  <c r="BZ7" i="6"/>
  <c r="BZ4" i="6"/>
  <c r="BZ2" i="6"/>
  <c r="BZ3" i="6"/>
  <c r="CA10" i="6"/>
  <c r="CA41" i="6"/>
  <c r="CA50" i="6" s="1"/>
  <c r="CB16" i="6" a="1"/>
  <c r="CB16" i="6" s="1"/>
  <c r="CB15" i="6" a="1"/>
  <c r="CB15" i="6" s="1"/>
  <c r="CB14" i="6" a="1"/>
  <c r="CB14" i="6" s="1"/>
  <c r="CB17" i="6" a="1"/>
  <c r="CB17" i="6" s="1"/>
  <c r="CB13" i="6" a="1"/>
  <c r="CB13" i="6" s="1"/>
  <c r="CB12" i="6" a="1"/>
  <c r="CB12" i="6" s="1"/>
  <c r="BZ9" i="6" l="1" a="1"/>
  <c r="BZ9" i="6" s="1"/>
  <c r="BZ52" i="6" a="1"/>
  <c r="BZ52" i="6" s="1"/>
  <c r="BZ55" i="6" a="1"/>
  <c r="BZ55" i="6" s="1"/>
  <c r="BZ56" i="6" a="1"/>
  <c r="BZ56" i="6" s="1"/>
  <c r="BZ54" i="6" a="1"/>
  <c r="BZ54" i="6" s="1"/>
  <c r="BZ57" i="6" a="1"/>
  <c r="BZ57" i="6" s="1"/>
  <c r="BZ53" i="6" a="1"/>
  <c r="BZ53" i="6" s="1"/>
  <c r="BY59" i="6"/>
  <c r="CB41" i="6"/>
  <c r="CB50" i="6" s="1"/>
  <c r="CA45" i="6"/>
  <c r="CA46" i="6"/>
  <c r="CA49" i="6"/>
  <c r="CA48" i="6"/>
  <c r="CB10" i="6"/>
  <c r="CB4" i="6" s="1"/>
  <c r="CA3" i="6"/>
  <c r="CA2" i="6"/>
  <c r="CA5" i="6"/>
  <c r="CA6" i="6"/>
  <c r="CA4" i="6"/>
  <c r="CA7" i="6"/>
  <c r="CA47" i="6"/>
  <c r="CC17" i="6" a="1"/>
  <c r="CC17" i="6" s="1"/>
  <c r="CC12" i="6" a="1"/>
  <c r="CC12" i="6" s="1"/>
  <c r="CC16" i="6" a="1"/>
  <c r="CC16" i="6" s="1"/>
  <c r="CC14" i="6" a="1"/>
  <c r="CC14" i="6" s="1"/>
  <c r="CC15" i="6" a="1"/>
  <c r="CC15" i="6" s="1"/>
  <c r="CC13" i="6" a="1"/>
  <c r="CC13" i="6" s="1"/>
  <c r="CA9" i="6" l="1" a="1"/>
  <c r="CA9" i="6" s="1"/>
  <c r="CA56" i="6" a="1"/>
  <c r="CA56" i="6" s="1"/>
  <c r="CA52" i="6" a="1"/>
  <c r="CA52" i="6" s="1"/>
  <c r="CA55" i="6" a="1"/>
  <c r="CA55" i="6" s="1"/>
  <c r="CA54" i="6" a="1"/>
  <c r="CA54" i="6" s="1"/>
  <c r="CA53" i="6" a="1"/>
  <c r="CA53" i="6" s="1"/>
  <c r="CA57" i="6" a="1"/>
  <c r="CA57" i="6" s="1"/>
  <c r="BZ59" i="6"/>
  <c r="CB45" i="6"/>
  <c r="CB48" i="6"/>
  <c r="CB46" i="6"/>
  <c r="CB47" i="6"/>
  <c r="CB49" i="6"/>
  <c r="CB3" i="6"/>
  <c r="CB6" i="6"/>
  <c r="CB5" i="6"/>
  <c r="CB7" i="6"/>
  <c r="CB2" i="6"/>
  <c r="CC10" i="6"/>
  <c r="CC41" i="6"/>
  <c r="CC46" i="6" s="1"/>
  <c r="CD13" i="6" a="1"/>
  <c r="CD13" i="6" s="1"/>
  <c r="CD12" i="6" a="1"/>
  <c r="CD12" i="6" s="1"/>
  <c r="CD16" i="6" a="1"/>
  <c r="CD16" i="6" s="1"/>
  <c r="CD17" i="6" a="1"/>
  <c r="CD17" i="6" s="1"/>
  <c r="CD14" i="6" a="1"/>
  <c r="CD14" i="6" s="1"/>
  <c r="CD15" i="6" a="1"/>
  <c r="CD15" i="6" s="1"/>
  <c r="CB9" i="6" l="1" a="1"/>
  <c r="CB9" i="6" s="1"/>
  <c r="CB55" i="6" a="1"/>
  <c r="CB55" i="6" s="1"/>
  <c r="CB52" i="6" a="1"/>
  <c r="CB52" i="6" s="1"/>
  <c r="CB56" i="6" a="1"/>
  <c r="CB56" i="6" s="1"/>
  <c r="CB53" i="6" a="1"/>
  <c r="CB53" i="6" s="1"/>
  <c r="CB57" i="6" a="1"/>
  <c r="CB57" i="6" s="1"/>
  <c r="CB54" i="6" a="1"/>
  <c r="CB54" i="6" s="1"/>
  <c r="CC49" i="6"/>
  <c r="CC48" i="6"/>
  <c r="CC50" i="6"/>
  <c r="CC47" i="6"/>
  <c r="CC45" i="6"/>
  <c r="CD41" i="6"/>
  <c r="CD49" i="6" s="1"/>
  <c r="CA59" i="6"/>
  <c r="CD10" i="6"/>
  <c r="CD4" i="6" s="1"/>
  <c r="CC4" i="6"/>
  <c r="CC3" i="6"/>
  <c r="CC2" i="6"/>
  <c r="CC7" i="6"/>
  <c r="CC5" i="6"/>
  <c r="CC6" i="6"/>
  <c r="CE12" i="6" a="1"/>
  <c r="CE12" i="6" s="1"/>
  <c r="CE16" i="6" a="1"/>
  <c r="CE16" i="6" s="1"/>
  <c r="CE15" i="6" a="1"/>
  <c r="CE15" i="6" s="1"/>
  <c r="CE17" i="6" a="1"/>
  <c r="CE17" i="6" s="1"/>
  <c r="CE13" i="6" a="1"/>
  <c r="CE13" i="6" s="1"/>
  <c r="CE14" i="6" a="1"/>
  <c r="CE14" i="6" s="1"/>
  <c r="CC9" i="6" l="1" a="1"/>
  <c r="CC9" i="6" s="1"/>
  <c r="CC52" i="6" a="1"/>
  <c r="CC52" i="6" s="1"/>
  <c r="CC56" i="6" a="1"/>
  <c r="CC56" i="6" s="1"/>
  <c r="CC55" i="6" a="1"/>
  <c r="CC55" i="6" s="1"/>
  <c r="CC54" i="6" a="1"/>
  <c r="CC54" i="6" s="1"/>
  <c r="CC53" i="6" a="1"/>
  <c r="CC53" i="6" s="1"/>
  <c r="CC57" i="6" a="1"/>
  <c r="CC57" i="6" s="1"/>
  <c r="CB59" i="6"/>
  <c r="CD50" i="6"/>
  <c r="CD46" i="6"/>
  <c r="CD45" i="6"/>
  <c r="CD48" i="6"/>
  <c r="CD47" i="6"/>
  <c r="CD3" i="6"/>
  <c r="CD2" i="6"/>
  <c r="CD6" i="6"/>
  <c r="CD7" i="6"/>
  <c r="CD5" i="6"/>
  <c r="CE10" i="6"/>
  <c r="CE41" i="6"/>
  <c r="CE45" i="6" s="1"/>
  <c r="CF13" i="6" a="1"/>
  <c r="CF13" i="6" s="1"/>
  <c r="CF15" i="6" a="1"/>
  <c r="CF15" i="6" s="1"/>
  <c r="CF17" i="6" a="1"/>
  <c r="CF17" i="6" s="1"/>
  <c r="CF14" i="6" a="1"/>
  <c r="CF14" i="6" s="1"/>
  <c r="CF12" i="6" a="1"/>
  <c r="CF12" i="6" s="1"/>
  <c r="CF16" i="6" a="1"/>
  <c r="CF16" i="6" s="1"/>
  <c r="CD9" i="6" l="1" a="1"/>
  <c r="CD9" i="6" s="1"/>
  <c r="CD52" i="6" a="1"/>
  <c r="CD52" i="6" s="1"/>
  <c r="CD56" i="6" a="1"/>
  <c r="CD56" i="6" s="1"/>
  <c r="CD55" i="6" a="1"/>
  <c r="CD55" i="6" s="1"/>
  <c r="CD57" i="6" a="1"/>
  <c r="CD57" i="6" s="1"/>
  <c r="CD53" i="6" a="1"/>
  <c r="CD53" i="6" s="1"/>
  <c r="CD54" i="6" a="1"/>
  <c r="CD54" i="6" s="1"/>
  <c r="CC59" i="6"/>
  <c r="CE46" i="6"/>
  <c r="CE50" i="6"/>
  <c r="CE49" i="6"/>
  <c r="CF41" i="6"/>
  <c r="CF45" i="6" s="1"/>
  <c r="CF10" i="6"/>
  <c r="CE2" i="6"/>
  <c r="CE3" i="6"/>
  <c r="CE4" i="6"/>
  <c r="CE7" i="6"/>
  <c r="CE6" i="6"/>
  <c r="CE5" i="6"/>
  <c r="CE47" i="6"/>
  <c r="CE48" i="6"/>
  <c r="CG12" i="6" a="1"/>
  <c r="CG12" i="6" s="1"/>
  <c r="CG15" i="6" a="1"/>
  <c r="CG15" i="6" s="1"/>
  <c r="CG14" i="6" a="1"/>
  <c r="CG14" i="6" s="1"/>
  <c r="CG16" i="6" a="1"/>
  <c r="CG16" i="6" s="1"/>
  <c r="CG13" i="6" a="1"/>
  <c r="CG13" i="6" s="1"/>
  <c r="CG17" i="6" a="1"/>
  <c r="CG17" i="6" s="1"/>
  <c r="CE9" i="6" l="1" a="1"/>
  <c r="CE9" i="6" s="1"/>
  <c r="CE55" i="6" a="1"/>
  <c r="CE55" i="6" s="1"/>
  <c r="CE54" i="6" a="1"/>
  <c r="CE54" i="6" s="1"/>
  <c r="CE53" i="6" a="1"/>
  <c r="CE53" i="6" s="1"/>
  <c r="CE57" i="6" a="1"/>
  <c r="CE57" i="6" s="1"/>
  <c r="CE52" i="6" a="1"/>
  <c r="CE52" i="6" s="1"/>
  <c r="CE56" i="6" a="1"/>
  <c r="CE56" i="6" s="1"/>
  <c r="CD59" i="6"/>
  <c r="CF48" i="6"/>
  <c r="CF46" i="6"/>
  <c r="CF49" i="6"/>
  <c r="CF50" i="6"/>
  <c r="CF47" i="6"/>
  <c r="CG10" i="6"/>
  <c r="CG5" i="6" s="1"/>
  <c r="CF4" i="6"/>
  <c r="CF3" i="6"/>
  <c r="CF6" i="6"/>
  <c r="CF2" i="6"/>
  <c r="CF7" i="6"/>
  <c r="CF5" i="6"/>
  <c r="CG41" i="6"/>
  <c r="CG50" i="6" s="1"/>
  <c r="CH14" i="6" a="1"/>
  <c r="CH14" i="6" s="1"/>
  <c r="CH17" i="6" a="1"/>
  <c r="CH17" i="6" s="1"/>
  <c r="CH12" i="6" a="1"/>
  <c r="CH12" i="6" s="1"/>
  <c r="CH16" i="6" a="1"/>
  <c r="CH16" i="6" s="1"/>
  <c r="CH15" i="6" a="1"/>
  <c r="CH15" i="6" s="1"/>
  <c r="CH13" i="6" a="1"/>
  <c r="CH13" i="6" s="1"/>
  <c r="CF9" i="6" l="1" a="1"/>
  <c r="CF9" i="6" s="1"/>
  <c r="CF56" i="6" a="1"/>
  <c r="CF56" i="6" s="1"/>
  <c r="CF54" i="6" a="1"/>
  <c r="CF54" i="6" s="1"/>
  <c r="CF52" i="6" a="1"/>
  <c r="CF52" i="6" s="1"/>
  <c r="CF55" i="6" a="1"/>
  <c r="CF55" i="6" s="1"/>
  <c r="CF57" i="6" a="1"/>
  <c r="CF57" i="6" s="1"/>
  <c r="CF53" i="6" a="1"/>
  <c r="CF53" i="6" s="1"/>
  <c r="CG7" i="6"/>
  <c r="CG3" i="6"/>
  <c r="CG2" i="6"/>
  <c r="CG4" i="6"/>
  <c r="CE59" i="6"/>
  <c r="CG6" i="6"/>
  <c r="CG47" i="6"/>
  <c r="CH10" i="6"/>
  <c r="CG45" i="6"/>
  <c r="CG48" i="6"/>
  <c r="CG46" i="6"/>
  <c r="CG49" i="6"/>
  <c r="CH41" i="6"/>
  <c r="CH45" i="6" s="1"/>
  <c r="CI12" i="6" a="1"/>
  <c r="CI12" i="6" s="1"/>
  <c r="CI15" i="6" a="1"/>
  <c r="CI15" i="6" s="1"/>
  <c r="CI16" i="6" a="1"/>
  <c r="CI16" i="6" s="1"/>
  <c r="CI13" i="6" a="1"/>
  <c r="CI13" i="6" s="1"/>
  <c r="CI17" i="6" a="1"/>
  <c r="CI17" i="6" s="1"/>
  <c r="CI14" i="6" a="1"/>
  <c r="CI14" i="6" s="1"/>
  <c r="CG9" i="6" l="1" a="1"/>
  <c r="CG9" i="6" s="1"/>
  <c r="CG52" i="6" a="1"/>
  <c r="CG52" i="6" s="1"/>
  <c r="CG56" i="6" a="1"/>
  <c r="CG56" i="6" s="1"/>
  <c r="CG55" i="6" a="1"/>
  <c r="CG55" i="6" s="1"/>
  <c r="CG57" i="6" a="1"/>
  <c r="CG57" i="6" s="1"/>
  <c r="CG54" i="6" a="1"/>
  <c r="CG54" i="6" s="1"/>
  <c r="CG53" i="6" a="1"/>
  <c r="CG53" i="6" s="1"/>
  <c r="CF59" i="6"/>
  <c r="CH46" i="6"/>
  <c r="CH48" i="6"/>
  <c r="CH49" i="6"/>
  <c r="CI41" i="6"/>
  <c r="CI50" i="6" s="1"/>
  <c r="CI10" i="6"/>
  <c r="CI2" i="6" s="1"/>
  <c r="CH3" i="6"/>
  <c r="CH4" i="6"/>
  <c r="CH5" i="6"/>
  <c r="CH2" i="6"/>
  <c r="CH7" i="6"/>
  <c r="CH6" i="6"/>
  <c r="CH50" i="6"/>
  <c r="CH47" i="6"/>
  <c r="CJ14" i="6" a="1"/>
  <c r="CJ14" i="6" s="1"/>
  <c r="CJ13" i="6" a="1"/>
  <c r="CJ13" i="6" s="1"/>
  <c r="CJ16" i="6" a="1"/>
  <c r="CJ16" i="6" s="1"/>
  <c r="CJ17" i="6" a="1"/>
  <c r="CJ17" i="6" s="1"/>
  <c r="CJ15" i="6" a="1"/>
  <c r="CJ15" i="6" s="1"/>
  <c r="CJ12" i="6" a="1"/>
  <c r="CJ12" i="6" s="1"/>
  <c r="CH9" i="6" l="1" a="1"/>
  <c r="CH9" i="6" s="1"/>
  <c r="CH52" i="6" a="1"/>
  <c r="CH52" i="6" s="1"/>
  <c r="CH54" i="6" a="1"/>
  <c r="CH54" i="6" s="1"/>
  <c r="CH55" i="6" a="1"/>
  <c r="CH55" i="6" s="1"/>
  <c r="CH53" i="6" a="1"/>
  <c r="CH53" i="6" s="1"/>
  <c r="CH57" i="6" a="1"/>
  <c r="CH57" i="6" s="1"/>
  <c r="CH56" i="6" a="1"/>
  <c r="CH56" i="6" s="1"/>
  <c r="CI48" i="6"/>
  <c r="CI45" i="6"/>
  <c r="CI46" i="6"/>
  <c r="CI47" i="6"/>
  <c r="CI49" i="6"/>
  <c r="CI5" i="6"/>
  <c r="CG59" i="6"/>
  <c r="CI6" i="6"/>
  <c r="CI4" i="6"/>
  <c r="CI3" i="6"/>
  <c r="CI7" i="6"/>
  <c r="CJ10" i="6"/>
  <c r="CJ4" i="6" s="1"/>
  <c r="CJ41" i="6"/>
  <c r="CJ50" i="6" s="1"/>
  <c r="CK12" i="6" a="1"/>
  <c r="CK12" i="6" s="1"/>
  <c r="CK15" i="6" a="1"/>
  <c r="CK15" i="6" s="1"/>
  <c r="CK14" i="6" a="1"/>
  <c r="CK14" i="6" s="1"/>
  <c r="CK16" i="6" a="1"/>
  <c r="CK16" i="6" s="1"/>
  <c r="CK17" i="6" a="1"/>
  <c r="CK17" i="6" s="1"/>
  <c r="CK13" i="6" a="1"/>
  <c r="CK13" i="6" s="1"/>
  <c r="CI9" i="6" l="1" a="1"/>
  <c r="CI9" i="6" s="1"/>
  <c r="CI55" i="6" a="1"/>
  <c r="CI55" i="6" s="1"/>
  <c r="CI56" i="6" a="1"/>
  <c r="CI56" i="6" s="1"/>
  <c r="CI52" i="6" a="1"/>
  <c r="CI52" i="6" s="1"/>
  <c r="CI54" i="6" a="1"/>
  <c r="CI54" i="6" s="1"/>
  <c r="CI57" i="6" a="1"/>
  <c r="CI57" i="6" s="1"/>
  <c r="CI53" i="6" a="1"/>
  <c r="CI53" i="6" s="1"/>
  <c r="CH59" i="6"/>
  <c r="CJ46" i="6"/>
  <c r="CJ49" i="6"/>
  <c r="CJ45" i="6"/>
  <c r="CJ6" i="6"/>
  <c r="CJ7" i="6"/>
  <c r="CJ48" i="6"/>
  <c r="CJ47" i="6"/>
  <c r="CJ5" i="6"/>
  <c r="CJ3" i="6"/>
  <c r="CJ2" i="6"/>
  <c r="CK10" i="6"/>
  <c r="CK41" i="6"/>
  <c r="CK45" i="6" s="1"/>
  <c r="CL13" i="6" a="1"/>
  <c r="CL13" i="6" s="1"/>
  <c r="CL12" i="6" a="1"/>
  <c r="CL12" i="6" s="1"/>
  <c r="CL16" i="6" a="1"/>
  <c r="CL16" i="6" s="1"/>
  <c r="CL15" i="6" a="1"/>
  <c r="CL15" i="6" s="1"/>
  <c r="CL14" i="6" a="1"/>
  <c r="CL14" i="6" s="1"/>
  <c r="CL17" i="6" a="1"/>
  <c r="CL17" i="6" s="1"/>
  <c r="CJ9" i="6" l="1" a="1"/>
  <c r="CJ9" i="6" s="1"/>
  <c r="CJ56" i="6" a="1"/>
  <c r="CJ56" i="6" s="1"/>
  <c r="CJ55" i="6" a="1"/>
  <c r="CJ55" i="6" s="1"/>
  <c r="CJ52" i="6" a="1"/>
  <c r="CJ52" i="6" s="1"/>
  <c r="CJ54" i="6" a="1"/>
  <c r="CJ54" i="6" s="1"/>
  <c r="CJ57" i="6" a="1"/>
  <c r="CJ57" i="6" s="1"/>
  <c r="CJ53" i="6" a="1"/>
  <c r="CJ53" i="6" s="1"/>
  <c r="CI59" i="6"/>
  <c r="CL10" i="6"/>
  <c r="CK2" i="6"/>
  <c r="CK5" i="6"/>
  <c r="CK3" i="6"/>
  <c r="CK7" i="6"/>
  <c r="CK4" i="6"/>
  <c r="CK6" i="6"/>
  <c r="CL41" i="6"/>
  <c r="CL48" i="6" s="1"/>
  <c r="CK46" i="6"/>
  <c r="CK50" i="6"/>
  <c r="CK49" i="6"/>
  <c r="CK47" i="6"/>
  <c r="CK48" i="6"/>
  <c r="CM13" i="6" a="1"/>
  <c r="CM13" i="6" s="1"/>
  <c r="CM12" i="6" a="1"/>
  <c r="CM12" i="6" s="1"/>
  <c r="CM15" i="6" a="1"/>
  <c r="CM15" i="6" s="1"/>
  <c r="CM16" i="6" a="1"/>
  <c r="CM16" i="6" s="1"/>
  <c r="CM14" i="6" a="1"/>
  <c r="CM14" i="6" s="1"/>
  <c r="CM17" i="6" a="1"/>
  <c r="CM17" i="6" s="1"/>
  <c r="CK9" i="6" l="1" a="1"/>
  <c r="CK9" i="6" s="1"/>
  <c r="CK56" i="6" a="1"/>
  <c r="CK56" i="6" s="1"/>
  <c r="CK53" i="6" a="1"/>
  <c r="CK53" i="6" s="1"/>
  <c r="CK54" i="6" a="1"/>
  <c r="CK54" i="6" s="1"/>
  <c r="CK57" i="6" a="1"/>
  <c r="CK57" i="6" s="1"/>
  <c r="CK52" i="6" a="1"/>
  <c r="CK52" i="6" s="1"/>
  <c r="CK55" i="6" a="1"/>
  <c r="CK55" i="6" s="1"/>
  <c r="CJ59" i="6"/>
  <c r="CL46" i="6"/>
  <c r="CL45" i="6"/>
  <c r="CL49" i="6"/>
  <c r="CM10" i="6"/>
  <c r="CL47" i="6"/>
  <c r="CL50" i="6"/>
  <c r="CL4" i="6"/>
  <c r="CL3" i="6"/>
  <c r="CL6" i="6"/>
  <c r="CL7" i="6"/>
  <c r="CL5" i="6"/>
  <c r="CL2" i="6"/>
  <c r="CM41" i="6"/>
  <c r="CM48" i="6" s="1"/>
  <c r="CN12" i="6" a="1"/>
  <c r="CN12" i="6" s="1"/>
  <c r="CN15" i="6" a="1"/>
  <c r="CN15" i="6" s="1"/>
  <c r="CN13" i="6" a="1"/>
  <c r="CN13" i="6" s="1"/>
  <c r="CN16" i="6" a="1"/>
  <c r="CN16" i="6" s="1"/>
  <c r="CN17" i="6" a="1"/>
  <c r="CN17" i="6" s="1"/>
  <c r="CN14" i="6" a="1"/>
  <c r="CN14" i="6" s="1"/>
  <c r="CL9" i="6" l="1" a="1"/>
  <c r="CL9" i="6" s="1"/>
  <c r="CL52" i="6" a="1"/>
  <c r="CL52" i="6" s="1"/>
  <c r="CL56" i="6" a="1"/>
  <c r="CL56" i="6" s="1"/>
  <c r="CL54" i="6" a="1"/>
  <c r="CL54" i="6" s="1"/>
  <c r="CL55" i="6" a="1"/>
  <c r="CL55" i="6" s="1"/>
  <c r="CL57" i="6" a="1"/>
  <c r="CL57" i="6" s="1"/>
  <c r="CL53" i="6" a="1"/>
  <c r="CL53" i="6" s="1"/>
  <c r="CM47" i="6"/>
  <c r="CM3" i="6"/>
  <c r="CM6" i="6"/>
  <c r="CM7" i="6"/>
  <c r="CM4" i="6"/>
  <c r="CM2" i="6"/>
  <c r="CM5" i="6"/>
  <c r="CN10" i="6"/>
  <c r="CM50" i="6"/>
  <c r="CK59" i="6"/>
  <c r="CM45" i="6"/>
  <c r="CM46" i="6"/>
  <c r="CM49" i="6"/>
  <c r="CN41" i="6"/>
  <c r="CN46" i="6" s="1"/>
  <c r="CO15" i="6" a="1"/>
  <c r="CO15" i="6" s="1"/>
  <c r="CO14" i="6" a="1"/>
  <c r="CO14" i="6" s="1"/>
  <c r="CO17" i="6" a="1"/>
  <c r="CO17" i="6" s="1"/>
  <c r="CO12" i="6" a="1"/>
  <c r="CO12" i="6" s="1"/>
  <c r="CO13" i="6" a="1"/>
  <c r="CO13" i="6" s="1"/>
  <c r="CO16" i="6" a="1"/>
  <c r="CO16" i="6" s="1"/>
  <c r="CM9" i="6" l="1" a="1"/>
  <c r="CM9" i="6" s="1"/>
  <c r="CM54" i="6" a="1"/>
  <c r="CM54" i="6" s="1"/>
  <c r="CM55" i="6" a="1"/>
  <c r="CM55" i="6" s="1"/>
  <c r="CM52" i="6" a="1"/>
  <c r="CM52" i="6" s="1"/>
  <c r="CM56" i="6" a="1"/>
  <c r="CM56" i="6" s="1"/>
  <c r="CM53" i="6" a="1"/>
  <c r="CM53" i="6" s="1"/>
  <c r="CM57" i="6" a="1"/>
  <c r="CM57" i="6" s="1"/>
  <c r="CL59" i="6"/>
  <c r="CN48" i="6"/>
  <c r="CN47" i="6"/>
  <c r="CO10" i="6"/>
  <c r="CO5" i="6" s="1"/>
  <c r="CN3" i="6"/>
  <c r="CN5" i="6"/>
  <c r="CN4" i="6"/>
  <c r="CN6" i="6"/>
  <c r="CN7" i="6"/>
  <c r="CN2" i="6"/>
  <c r="CN49" i="6"/>
  <c r="CN45" i="6"/>
  <c r="CN50" i="6"/>
  <c r="CO41" i="6"/>
  <c r="CO50" i="6" s="1"/>
  <c r="CP13" i="6" a="1"/>
  <c r="CP13" i="6" s="1"/>
  <c r="CP14" i="6" a="1"/>
  <c r="CP14" i="6" s="1"/>
  <c r="CP12" i="6" a="1"/>
  <c r="CP12" i="6" s="1"/>
  <c r="CP16" i="6" a="1"/>
  <c r="CP16" i="6" s="1"/>
  <c r="CP17" i="6" a="1"/>
  <c r="CP17" i="6" s="1"/>
  <c r="CP15" i="6" a="1"/>
  <c r="CP15" i="6" s="1"/>
  <c r="CN9" i="6" l="1" a="1"/>
  <c r="CN9" i="6" s="1"/>
  <c r="CN56" i="6" a="1"/>
  <c r="CN56" i="6" s="1"/>
  <c r="CN55" i="6" a="1"/>
  <c r="CN55" i="6" s="1"/>
  <c r="CN52" i="6" a="1"/>
  <c r="CN52" i="6" s="1"/>
  <c r="CN54" i="6" a="1"/>
  <c r="CN54" i="6" s="1"/>
  <c r="CN53" i="6" a="1"/>
  <c r="CN53" i="6" s="1"/>
  <c r="CN57" i="6" a="1"/>
  <c r="CN57" i="6" s="1"/>
  <c r="CO4" i="6"/>
  <c r="CM59" i="6"/>
  <c r="CO3" i="6"/>
  <c r="CO2" i="6"/>
  <c r="CO6" i="6"/>
  <c r="CO49" i="6"/>
  <c r="CO7" i="6"/>
  <c r="CP10" i="6"/>
  <c r="CO45" i="6"/>
  <c r="CO48" i="6"/>
  <c r="CO47" i="6"/>
  <c r="CO46" i="6"/>
  <c r="CP41" i="6"/>
  <c r="CP46" i="6" s="1"/>
  <c r="CQ12" i="6" a="1"/>
  <c r="CQ12" i="6" s="1"/>
  <c r="CQ13" i="6" a="1"/>
  <c r="CQ13" i="6" s="1"/>
  <c r="CQ16" i="6" a="1"/>
  <c r="CQ16" i="6" s="1"/>
  <c r="CQ14" i="6" a="1"/>
  <c r="CQ14" i="6" s="1"/>
  <c r="CQ15" i="6" a="1"/>
  <c r="CQ15" i="6" s="1"/>
  <c r="CQ17" i="6" a="1"/>
  <c r="CQ17" i="6" s="1"/>
  <c r="CO9" i="6" l="1" a="1"/>
  <c r="CO9" i="6" s="1"/>
  <c r="CO56" i="6" a="1"/>
  <c r="CO56" i="6" s="1"/>
  <c r="CO55" i="6" a="1"/>
  <c r="CO55" i="6" s="1"/>
  <c r="CO52" i="6" a="1"/>
  <c r="CO52" i="6" s="1"/>
  <c r="CO54" i="6" a="1"/>
  <c r="CO54" i="6" s="1"/>
  <c r="CO57" i="6" a="1"/>
  <c r="CO57" i="6" s="1"/>
  <c r="CO53" i="6" a="1"/>
  <c r="CO53" i="6" s="1"/>
  <c r="CN59" i="6"/>
  <c r="CQ41" i="6"/>
  <c r="CQ49" i="6" s="1"/>
  <c r="CQ10" i="6"/>
  <c r="CQ7" i="6" s="1"/>
  <c r="CP50" i="6"/>
  <c r="CP47" i="6"/>
  <c r="CP48" i="6"/>
  <c r="CP45" i="6"/>
  <c r="CP3" i="6"/>
  <c r="CP5" i="6"/>
  <c r="CP7" i="6"/>
  <c r="CP2" i="6"/>
  <c r="CP4" i="6"/>
  <c r="CP6" i="6"/>
  <c r="CP49" i="6"/>
  <c r="CR14" i="6" a="1"/>
  <c r="CR14" i="6" s="1"/>
  <c r="CR12" i="6" a="1"/>
  <c r="CR12" i="6" s="1"/>
  <c r="CR16" i="6" a="1"/>
  <c r="CR16" i="6" s="1"/>
  <c r="CR13" i="6" a="1"/>
  <c r="CR13" i="6" s="1"/>
  <c r="CR15" i="6" a="1"/>
  <c r="CR15" i="6" s="1"/>
  <c r="CR17" i="6" a="1"/>
  <c r="CR17" i="6" s="1"/>
  <c r="CP9" i="6" l="1" a="1"/>
  <c r="CP9" i="6" s="1"/>
  <c r="CP55" i="6" a="1"/>
  <c r="CP55" i="6" s="1"/>
  <c r="CP52" i="6" a="1"/>
  <c r="CP52" i="6" s="1"/>
  <c r="CP56" i="6" a="1"/>
  <c r="CP56" i="6" s="1"/>
  <c r="CP53" i="6" a="1"/>
  <c r="CP53" i="6" s="1"/>
  <c r="CP54" i="6" a="1"/>
  <c r="CP54" i="6" s="1"/>
  <c r="CP57" i="6" a="1"/>
  <c r="CP57" i="6" s="1"/>
  <c r="CQ46" i="6"/>
  <c r="CQ50" i="6"/>
  <c r="CQ48" i="6"/>
  <c r="CQ47" i="6"/>
  <c r="CQ45" i="6"/>
  <c r="CQ4" i="6"/>
  <c r="CQ6" i="6"/>
  <c r="CQ5" i="6"/>
  <c r="CQ2" i="6"/>
  <c r="CQ3" i="6"/>
  <c r="CO59" i="6"/>
  <c r="CR10" i="6"/>
  <c r="CR41" i="6"/>
  <c r="CR46" i="6" s="1"/>
  <c r="CS17" i="6" a="1"/>
  <c r="CS17" i="6" s="1"/>
  <c r="CS15" i="6" a="1"/>
  <c r="CS15" i="6" s="1"/>
  <c r="CS13" i="6" a="1"/>
  <c r="CS13" i="6" s="1"/>
  <c r="CS12" i="6" a="1"/>
  <c r="CS12" i="6" s="1"/>
  <c r="CS14" i="6" a="1"/>
  <c r="CS14" i="6" s="1"/>
  <c r="CS16" i="6" a="1"/>
  <c r="CS16" i="6" s="1"/>
  <c r="CQ9" i="6" l="1" a="1"/>
  <c r="CQ9" i="6" s="1"/>
  <c r="CQ55" i="6" a="1"/>
  <c r="CQ55" i="6" s="1"/>
  <c r="CQ56" i="6" a="1"/>
  <c r="CQ56" i="6" s="1"/>
  <c r="CQ52" i="6" a="1"/>
  <c r="CQ52" i="6" s="1"/>
  <c r="CQ53" i="6" a="1"/>
  <c r="CQ53" i="6" s="1"/>
  <c r="CQ57" i="6" a="1"/>
  <c r="CQ57" i="6" s="1"/>
  <c r="CQ54" i="6" a="1"/>
  <c r="CQ54" i="6" s="1"/>
  <c r="CR49" i="6"/>
  <c r="CR48" i="6"/>
  <c r="CR45" i="6"/>
  <c r="CR47" i="6"/>
  <c r="CR50" i="6"/>
  <c r="CS10" i="6"/>
  <c r="CS2" i="6" s="1"/>
  <c r="CR7" i="6"/>
  <c r="CR5" i="6"/>
  <c r="CR6" i="6"/>
  <c r="CR4" i="6"/>
  <c r="CR2" i="6"/>
  <c r="CR3" i="6"/>
  <c r="CP59" i="6"/>
  <c r="CS41" i="6"/>
  <c r="CS49" i="6" s="1"/>
  <c r="CT17" i="6" a="1"/>
  <c r="CT17" i="6" s="1"/>
  <c r="CT15" i="6" a="1"/>
  <c r="CT15" i="6" s="1"/>
  <c r="CT12" i="6" a="1"/>
  <c r="CT12" i="6" s="1"/>
  <c r="CT16" i="6" a="1"/>
  <c r="CT16" i="6" s="1"/>
  <c r="CT13" i="6" a="1"/>
  <c r="CT13" i="6" s="1"/>
  <c r="CT14" i="6" a="1"/>
  <c r="CT14" i="6" s="1"/>
  <c r="CR9" i="6" l="1" a="1"/>
  <c r="CR9" i="6" s="1"/>
  <c r="CR56" i="6" a="1"/>
  <c r="CR56" i="6" s="1"/>
  <c r="CR55" i="6" a="1"/>
  <c r="CR55" i="6" s="1"/>
  <c r="CR52" i="6" a="1"/>
  <c r="CR52" i="6" s="1"/>
  <c r="CR54" i="6" a="1"/>
  <c r="CR54" i="6" s="1"/>
  <c r="CR53" i="6" a="1"/>
  <c r="CR53" i="6" s="1"/>
  <c r="CR57" i="6" a="1"/>
  <c r="CR57" i="6" s="1"/>
  <c r="CQ59" i="6"/>
  <c r="CS45" i="6"/>
  <c r="CS48" i="6"/>
  <c r="CS50" i="6"/>
  <c r="CS46" i="6"/>
  <c r="CS6" i="6"/>
  <c r="CS4" i="6"/>
  <c r="CS5" i="6"/>
  <c r="CS3" i="6"/>
  <c r="CS7" i="6"/>
  <c r="CS47" i="6"/>
  <c r="CT10" i="6"/>
  <c r="CT41" i="6"/>
  <c r="CT46" i="6" s="1"/>
  <c r="CU17" i="6" a="1"/>
  <c r="CU17" i="6" s="1"/>
  <c r="CU15" i="6" a="1"/>
  <c r="CU15" i="6" s="1"/>
  <c r="CU13" i="6" a="1"/>
  <c r="CU13" i="6" s="1"/>
  <c r="CU14" i="6" a="1"/>
  <c r="CU14" i="6" s="1"/>
  <c r="CU12" i="6" a="1"/>
  <c r="CU12" i="6" s="1"/>
  <c r="CU16" i="6" a="1"/>
  <c r="CU16" i="6" s="1"/>
  <c r="CS9" i="6" l="1" a="1"/>
  <c r="CS9" i="6" s="1"/>
  <c r="CS56" i="6" a="1"/>
  <c r="CS56" i="6" s="1"/>
  <c r="CS55" i="6" a="1"/>
  <c r="CS55" i="6" s="1"/>
  <c r="CS52" i="6" a="1"/>
  <c r="CS52" i="6" s="1"/>
  <c r="CS54" i="6" a="1"/>
  <c r="CS54" i="6" s="1"/>
  <c r="CS53" i="6" a="1"/>
  <c r="CS53" i="6" s="1"/>
  <c r="CS57" i="6" a="1"/>
  <c r="CS57" i="6" s="1"/>
  <c r="CR59" i="6"/>
  <c r="CT48" i="6"/>
  <c r="CT50" i="6"/>
  <c r="CT45" i="6"/>
  <c r="CT49" i="6"/>
  <c r="CT2" i="6"/>
  <c r="CT3" i="6"/>
  <c r="CT4" i="6"/>
  <c r="CT7" i="6"/>
  <c r="CT6" i="6"/>
  <c r="CT5" i="6"/>
  <c r="CU41" i="6"/>
  <c r="CU50" i="6" s="1"/>
  <c r="CU10" i="6"/>
  <c r="CT47" i="6"/>
  <c r="CV15" i="6" a="1"/>
  <c r="CV15" i="6" s="1"/>
  <c r="CV13" i="6" a="1"/>
  <c r="CV13" i="6" s="1"/>
  <c r="CV12" i="6" a="1"/>
  <c r="CV12" i="6" s="1"/>
  <c r="CV17" i="6" a="1"/>
  <c r="CV17" i="6" s="1"/>
  <c r="CV16" i="6" a="1"/>
  <c r="CV16" i="6" s="1"/>
  <c r="CV14" i="6" a="1"/>
  <c r="CV14" i="6" s="1"/>
  <c r="CT9" i="6" l="1" a="1"/>
  <c r="CT9" i="6" s="1"/>
  <c r="CT56" i="6" a="1"/>
  <c r="CT56" i="6" s="1"/>
  <c r="CT54" i="6" a="1"/>
  <c r="CT54" i="6" s="1"/>
  <c r="CT52" i="6" a="1"/>
  <c r="CT52" i="6" s="1"/>
  <c r="CT55" i="6" a="1"/>
  <c r="CT55" i="6" s="1"/>
  <c r="CT53" i="6" a="1"/>
  <c r="CT53" i="6" s="1"/>
  <c r="CT57" i="6" a="1"/>
  <c r="CT57" i="6" s="1"/>
  <c r="CS59" i="6"/>
  <c r="CU49" i="6"/>
  <c r="CU47" i="6"/>
  <c r="CU46" i="6"/>
  <c r="CU48" i="6"/>
  <c r="CU45" i="6"/>
  <c r="CV10" i="6"/>
  <c r="CV3" i="6" s="1"/>
  <c r="CU3" i="6"/>
  <c r="CU4" i="6"/>
  <c r="CU6" i="6"/>
  <c r="CU7" i="6"/>
  <c r="CU5" i="6"/>
  <c r="CU2" i="6"/>
  <c r="CV41" i="6"/>
  <c r="CV49" i="6" s="1"/>
  <c r="CW16" i="6" a="1"/>
  <c r="CW16" i="6" s="1"/>
  <c r="CW15" i="6" a="1"/>
  <c r="CW15" i="6" s="1"/>
  <c r="CW14" i="6" a="1"/>
  <c r="CW14" i="6" s="1"/>
  <c r="CW13" i="6" a="1"/>
  <c r="CW13" i="6" s="1"/>
  <c r="CW12" i="6" a="1"/>
  <c r="CW12" i="6" s="1"/>
  <c r="CW17" i="6" a="1"/>
  <c r="CW17" i="6" s="1"/>
  <c r="CU9" i="6" l="1" a="1"/>
  <c r="CU9" i="6" s="1"/>
  <c r="CU54" i="6" a="1"/>
  <c r="CU54" i="6" s="1"/>
  <c r="CU52" i="6" a="1"/>
  <c r="CU52" i="6" s="1"/>
  <c r="CU55" i="6" a="1"/>
  <c r="CU55" i="6" s="1"/>
  <c r="CU56" i="6" a="1"/>
  <c r="CU56" i="6" s="1"/>
  <c r="CU53" i="6" a="1"/>
  <c r="CU53" i="6" s="1"/>
  <c r="CU57" i="6" a="1"/>
  <c r="CU57" i="6" s="1"/>
  <c r="CT59" i="6"/>
  <c r="CV5" i="6"/>
  <c r="CV7" i="6"/>
  <c r="CV6" i="6"/>
  <c r="CV2" i="6"/>
  <c r="CV4" i="6"/>
  <c r="CW10" i="6"/>
  <c r="CW41" i="6"/>
  <c r="CW45" i="6" s="1"/>
  <c r="CV50" i="6"/>
  <c r="CV47" i="6"/>
  <c r="CV45" i="6"/>
  <c r="CV46" i="6"/>
  <c r="CV48" i="6"/>
  <c r="CX14" i="6" a="1"/>
  <c r="CX14" i="6" s="1"/>
  <c r="CX17" i="6" a="1"/>
  <c r="CX17" i="6" s="1"/>
  <c r="CX15" i="6" a="1"/>
  <c r="CX15" i="6" s="1"/>
  <c r="CX12" i="6" a="1"/>
  <c r="CX12" i="6" s="1"/>
  <c r="CX16" i="6" a="1"/>
  <c r="CX16" i="6" s="1"/>
  <c r="CX13" i="6" a="1"/>
  <c r="CX13" i="6" s="1"/>
  <c r="CV9" i="6" l="1" a="1"/>
  <c r="CV9" i="6" s="1"/>
  <c r="CV56" i="6" a="1"/>
  <c r="CV56" i="6" s="1"/>
  <c r="CV55" i="6" a="1"/>
  <c r="CV55" i="6" s="1"/>
  <c r="CV52" i="6" a="1"/>
  <c r="CV52" i="6" s="1"/>
  <c r="CV53" i="6" a="1"/>
  <c r="CV53" i="6" s="1"/>
  <c r="CV54" i="6" a="1"/>
  <c r="CV54" i="6" s="1"/>
  <c r="CV57" i="6" a="1"/>
  <c r="CV57" i="6" s="1"/>
  <c r="CU59" i="6"/>
  <c r="CW48" i="6"/>
  <c r="CW47" i="6"/>
  <c r="CX10" i="6"/>
  <c r="CX5" i="6" s="1"/>
  <c r="CW49" i="6"/>
  <c r="CW46" i="6"/>
  <c r="CW50" i="6"/>
  <c r="CW3" i="6"/>
  <c r="CW6" i="6"/>
  <c r="CW4" i="6"/>
  <c r="CW5" i="6"/>
  <c r="CW7" i="6"/>
  <c r="CW2" i="6"/>
  <c r="CX41" i="6"/>
  <c r="CX49" i="6" s="1"/>
  <c r="CY14" i="6" a="1"/>
  <c r="CY14" i="6" s="1"/>
  <c r="CY17" i="6" a="1"/>
  <c r="CY17" i="6" s="1"/>
  <c r="CY13" i="6" a="1"/>
  <c r="CY13" i="6" s="1"/>
  <c r="CY12" i="6" a="1"/>
  <c r="CY12" i="6" s="1"/>
  <c r="CY16" i="6" a="1"/>
  <c r="CY16" i="6" s="1"/>
  <c r="CY15" i="6" a="1"/>
  <c r="CY15" i="6" s="1"/>
  <c r="CW9" i="6" l="1" a="1"/>
  <c r="CW9" i="6" s="1"/>
  <c r="CW52" i="6" a="1"/>
  <c r="CW52" i="6" s="1"/>
  <c r="CW54" i="6" a="1"/>
  <c r="CW54" i="6" s="1"/>
  <c r="CW57" i="6" a="1"/>
  <c r="CW57" i="6" s="1"/>
  <c r="CW53" i="6" a="1"/>
  <c r="CW53" i="6" s="1"/>
  <c r="CW55" i="6" a="1"/>
  <c r="CW55" i="6" s="1"/>
  <c r="CW56" i="6" a="1"/>
  <c r="CW56" i="6" s="1"/>
  <c r="CX50" i="6"/>
  <c r="CX2" i="6"/>
  <c r="CX48" i="6"/>
  <c r="CX4" i="6"/>
  <c r="CX6" i="6"/>
  <c r="CV59" i="6"/>
  <c r="CX7" i="6"/>
  <c r="CX3" i="6"/>
  <c r="CY10" i="6"/>
  <c r="CY7" i="6" s="1"/>
  <c r="CY41" i="6"/>
  <c r="CY46" i="6" s="1"/>
  <c r="CX47" i="6"/>
  <c r="CX46" i="6"/>
  <c r="CX45" i="6"/>
  <c r="CZ12" i="6" a="1"/>
  <c r="CZ12" i="6" s="1"/>
  <c r="CZ17" i="6" a="1"/>
  <c r="CZ17" i="6" s="1"/>
  <c r="CZ16" i="6" a="1"/>
  <c r="CZ16" i="6" s="1"/>
  <c r="CZ15" i="6" a="1"/>
  <c r="CZ15" i="6" s="1"/>
  <c r="CZ14" i="6" a="1"/>
  <c r="CZ14" i="6" s="1"/>
  <c r="CZ13" i="6" a="1"/>
  <c r="CZ13" i="6" s="1"/>
  <c r="CX9" i="6" l="1" a="1"/>
  <c r="CX9" i="6" s="1"/>
  <c r="CX52" i="6" a="1"/>
  <c r="CX52" i="6" s="1"/>
  <c r="CX56" i="6" a="1"/>
  <c r="CX56" i="6" s="1"/>
  <c r="CX54" i="6" a="1"/>
  <c r="CX54" i="6" s="1"/>
  <c r="CX53" i="6" a="1"/>
  <c r="CX53" i="6" s="1"/>
  <c r="CX57" i="6" a="1"/>
  <c r="CX57" i="6" s="1"/>
  <c r="CX55" i="6" a="1"/>
  <c r="CX55" i="6" s="1"/>
  <c r="CW59" i="6"/>
  <c r="CY48" i="6"/>
  <c r="CY47" i="6"/>
  <c r="CY3" i="6"/>
  <c r="CY6" i="6"/>
  <c r="CY2" i="6"/>
  <c r="CY50" i="6"/>
  <c r="CY5" i="6"/>
  <c r="CY4" i="6"/>
  <c r="CY45" i="6"/>
  <c r="CZ10" i="6"/>
  <c r="CY49" i="6"/>
  <c r="CZ41" i="6"/>
  <c r="CZ45" i="6" s="1"/>
  <c r="DA14" i="6" a="1"/>
  <c r="DA14" i="6" s="1"/>
  <c r="DA17" i="6" a="1"/>
  <c r="DA17" i="6" s="1"/>
  <c r="DA16" i="6" a="1"/>
  <c r="DA16" i="6" s="1"/>
  <c r="DA15" i="6" a="1"/>
  <c r="DA15" i="6" s="1"/>
  <c r="DA13" i="6" a="1"/>
  <c r="DA13" i="6" s="1"/>
  <c r="DA12" i="6" a="1"/>
  <c r="DA12" i="6" s="1"/>
  <c r="CY9" i="6" l="1" a="1"/>
  <c r="CY9" i="6" s="1"/>
  <c r="CY52" i="6" a="1"/>
  <c r="CY52" i="6" s="1"/>
  <c r="CY55" i="6" a="1"/>
  <c r="CY55" i="6" s="1"/>
  <c r="CY56" i="6" a="1"/>
  <c r="CY56" i="6" s="1"/>
  <c r="CY54" i="6" a="1"/>
  <c r="CY54" i="6" s="1"/>
  <c r="CY53" i="6" a="1"/>
  <c r="CY53" i="6" s="1"/>
  <c r="CY57" i="6" a="1"/>
  <c r="CY57" i="6" s="1"/>
  <c r="CZ47" i="6"/>
  <c r="CZ46" i="6"/>
  <c r="CZ50" i="6"/>
  <c r="CX59" i="6"/>
  <c r="CZ49" i="6"/>
  <c r="CZ48" i="6"/>
  <c r="DA10" i="6"/>
  <c r="CZ4" i="6"/>
  <c r="CZ6" i="6"/>
  <c r="CZ3" i="6"/>
  <c r="CZ7" i="6"/>
  <c r="CZ2" i="6"/>
  <c r="CZ5" i="6"/>
  <c r="DA41" i="6"/>
  <c r="DA50" i="6" s="1"/>
  <c r="DB12" i="6" a="1"/>
  <c r="DB12" i="6" s="1"/>
  <c r="DB16" i="6" a="1"/>
  <c r="DB16" i="6" s="1"/>
  <c r="DB14" i="6" a="1"/>
  <c r="DB14" i="6" s="1"/>
  <c r="DB15" i="6" a="1"/>
  <c r="DB15" i="6" s="1"/>
  <c r="DB13" i="6" a="1"/>
  <c r="DB13" i="6" s="1"/>
  <c r="DB17" i="6" a="1"/>
  <c r="DB17" i="6" s="1"/>
  <c r="CZ9" i="6" l="1" a="1"/>
  <c r="CZ9" i="6" s="1"/>
  <c r="CZ54" i="6" a="1"/>
  <c r="CZ54" i="6" s="1"/>
  <c r="CZ52" i="6" a="1"/>
  <c r="CZ52" i="6" s="1"/>
  <c r="CZ56" i="6" a="1"/>
  <c r="CZ56" i="6" s="1"/>
  <c r="CZ53" i="6" a="1"/>
  <c r="CZ53" i="6" s="1"/>
  <c r="CZ57" i="6" a="1"/>
  <c r="CZ57" i="6" s="1"/>
  <c r="CZ55" i="6" a="1"/>
  <c r="CZ55" i="6" s="1"/>
  <c r="CY59" i="6"/>
  <c r="DA49" i="6"/>
  <c r="DA45" i="6"/>
  <c r="DB41" i="6"/>
  <c r="DB49" i="6" s="1"/>
  <c r="DA47" i="6"/>
  <c r="DB10" i="6"/>
  <c r="DA48" i="6"/>
  <c r="DA4" i="6"/>
  <c r="DA3" i="6"/>
  <c r="DA2" i="6"/>
  <c r="DA7" i="6"/>
  <c r="DA5" i="6"/>
  <c r="DA6" i="6"/>
  <c r="DA46" i="6"/>
  <c r="DC15" i="6" a="1"/>
  <c r="DC15" i="6" s="1"/>
  <c r="DC13" i="6" a="1"/>
  <c r="DC13" i="6" s="1"/>
  <c r="DC17" i="6" a="1"/>
  <c r="DC17" i="6" s="1"/>
  <c r="DC14" i="6" a="1"/>
  <c r="DC14" i="6" s="1"/>
  <c r="DC12" i="6" a="1"/>
  <c r="DC12" i="6" s="1"/>
  <c r="DC16" i="6" a="1"/>
  <c r="DC16" i="6" s="1"/>
  <c r="DA9" i="6" l="1" a="1"/>
  <c r="DA9" i="6" s="1"/>
  <c r="DA52" i="6" a="1"/>
  <c r="DA52" i="6" s="1"/>
  <c r="DA56" i="6" a="1"/>
  <c r="DA56" i="6" s="1"/>
  <c r="DA55" i="6" a="1"/>
  <c r="DA55" i="6" s="1"/>
  <c r="DA53" i="6" a="1"/>
  <c r="DA53" i="6" s="1"/>
  <c r="DA54" i="6" a="1"/>
  <c r="DA54" i="6" s="1"/>
  <c r="DA57" i="6" a="1"/>
  <c r="DA57" i="6" s="1"/>
  <c r="CZ59" i="6"/>
  <c r="DB46" i="6"/>
  <c r="DB47" i="6"/>
  <c r="DB48" i="6"/>
  <c r="DB45" i="6"/>
  <c r="DB50" i="6"/>
  <c r="DB6" i="6"/>
  <c r="DB3" i="6"/>
  <c r="DB7" i="6"/>
  <c r="DB4" i="6"/>
  <c r="DB2" i="6"/>
  <c r="DB5" i="6"/>
  <c r="DC10" i="6"/>
  <c r="DC41" i="6"/>
  <c r="DC48" i="6" s="1"/>
  <c r="DD13" i="6" a="1"/>
  <c r="DD13" i="6" s="1"/>
  <c r="DD16" i="6" a="1"/>
  <c r="DD16" i="6" s="1"/>
  <c r="DD12" i="6" a="1"/>
  <c r="DD12" i="6" s="1"/>
  <c r="DD17" i="6" a="1"/>
  <c r="DD17" i="6" s="1"/>
  <c r="DD15" i="6" a="1"/>
  <c r="DD15" i="6" s="1"/>
  <c r="DD14" i="6" a="1"/>
  <c r="DD14" i="6" s="1"/>
  <c r="DB9" i="6" l="1" a="1"/>
  <c r="DB9" i="6" s="1"/>
  <c r="DB55" i="6" a="1"/>
  <c r="DB55" i="6" s="1"/>
  <c r="DB54" i="6" a="1"/>
  <c r="DB54" i="6" s="1"/>
  <c r="DB56" i="6" a="1"/>
  <c r="DB56" i="6" s="1"/>
  <c r="DB52" i="6" a="1"/>
  <c r="DB52" i="6" s="1"/>
  <c r="DB53" i="6" a="1"/>
  <c r="DB53" i="6" s="1"/>
  <c r="DB57" i="6" a="1"/>
  <c r="DB57" i="6" s="1"/>
  <c r="DA59" i="6"/>
  <c r="DD10" i="6"/>
  <c r="DC7" i="6"/>
  <c r="DC5" i="6"/>
  <c r="DC2" i="6"/>
  <c r="DC4" i="6"/>
  <c r="DC3" i="6"/>
  <c r="DC6" i="6"/>
  <c r="DC45" i="6"/>
  <c r="DC50" i="6"/>
  <c r="DC47" i="6"/>
  <c r="DC49" i="6"/>
  <c r="DD41" i="6"/>
  <c r="DD46" i="6" s="1"/>
  <c r="DC46" i="6"/>
  <c r="DE12" i="6" a="1"/>
  <c r="DE12" i="6" s="1"/>
  <c r="DE16" i="6" a="1"/>
  <c r="DE16" i="6" s="1"/>
  <c r="DE14" i="6" a="1"/>
  <c r="DE14" i="6" s="1"/>
  <c r="DE13" i="6" a="1"/>
  <c r="DE13" i="6" s="1"/>
  <c r="DE17" i="6" a="1"/>
  <c r="DE17" i="6" s="1"/>
  <c r="DE15" i="6" a="1"/>
  <c r="DE15" i="6" s="1"/>
  <c r="DC9" i="6" l="1" a="1"/>
  <c r="DC9" i="6" s="1"/>
  <c r="DC54" i="6" a="1"/>
  <c r="DC54" i="6" s="1"/>
  <c r="DC52" i="6" a="1"/>
  <c r="DC52" i="6" s="1"/>
  <c r="DC55" i="6" a="1"/>
  <c r="DC55" i="6" s="1"/>
  <c r="DC56" i="6" a="1"/>
  <c r="DC56" i="6" s="1"/>
  <c r="DC53" i="6" a="1"/>
  <c r="DC53" i="6" s="1"/>
  <c r="DC57" i="6" a="1"/>
  <c r="DC57" i="6" s="1"/>
  <c r="DB59" i="6"/>
  <c r="DE10" i="6"/>
  <c r="DD5" i="6"/>
  <c r="DD6" i="6"/>
  <c r="DD2" i="6"/>
  <c r="DD7" i="6"/>
  <c r="DD4" i="6"/>
  <c r="DD3" i="6"/>
  <c r="DD49" i="6"/>
  <c r="DD48" i="6"/>
  <c r="DD45" i="6"/>
  <c r="DD47" i="6"/>
  <c r="DE41" i="6"/>
  <c r="DE49" i="6" s="1"/>
  <c r="DD50" i="6"/>
  <c r="DF17" i="6" a="1"/>
  <c r="DF17" i="6" s="1"/>
  <c r="DF12" i="6" a="1"/>
  <c r="DF12" i="6" s="1"/>
  <c r="DF16" i="6" a="1"/>
  <c r="DF16" i="6" s="1"/>
  <c r="DF15" i="6" a="1"/>
  <c r="DF15" i="6" s="1"/>
  <c r="DF14" i="6" a="1"/>
  <c r="DF14" i="6" s="1"/>
  <c r="DF13" i="6" a="1"/>
  <c r="DF13" i="6" s="1"/>
  <c r="DD9" i="6" l="1" a="1"/>
  <c r="DD9" i="6" s="1"/>
  <c r="DD52" i="6" a="1"/>
  <c r="DD52" i="6" s="1"/>
  <c r="DD55" i="6" a="1"/>
  <c r="DD55" i="6" s="1"/>
  <c r="DD56" i="6" a="1"/>
  <c r="DD56" i="6" s="1"/>
  <c r="DD57" i="6" a="1"/>
  <c r="DD57" i="6" s="1"/>
  <c r="DD54" i="6" a="1"/>
  <c r="DD54" i="6" s="1"/>
  <c r="DD53" i="6" a="1"/>
  <c r="DD53" i="6" s="1"/>
  <c r="DF10" i="6"/>
  <c r="DF7" i="6" s="1"/>
  <c r="DE6" i="6"/>
  <c r="DE7" i="6"/>
  <c r="DE4" i="6"/>
  <c r="DE2" i="6"/>
  <c r="DE5" i="6"/>
  <c r="DE3" i="6"/>
  <c r="DC59" i="6"/>
  <c r="DE47" i="6"/>
  <c r="DE46" i="6"/>
  <c r="DE45" i="6"/>
  <c r="DE50" i="6"/>
  <c r="DE48" i="6"/>
  <c r="DF41" i="6"/>
  <c r="DF45" i="6" s="1"/>
  <c r="DG16" i="6" a="1"/>
  <c r="DG16" i="6" s="1"/>
  <c r="DG13" i="6" a="1"/>
  <c r="DG13" i="6" s="1"/>
  <c r="DG14" i="6" a="1"/>
  <c r="DG14" i="6" s="1"/>
  <c r="DG17" i="6" a="1"/>
  <c r="DG17" i="6" s="1"/>
  <c r="DG15" i="6" a="1"/>
  <c r="DG15" i="6" s="1"/>
  <c r="DG12" i="6" a="1"/>
  <c r="DG12" i="6" s="1"/>
  <c r="DE9" i="6" l="1" a="1"/>
  <c r="DE9" i="6" s="1"/>
  <c r="DE55" i="6" a="1"/>
  <c r="DE55" i="6" s="1"/>
  <c r="DE52" i="6" a="1"/>
  <c r="DE52" i="6" s="1"/>
  <c r="DE56" i="6" a="1"/>
  <c r="DE56" i="6" s="1"/>
  <c r="DE54" i="6" a="1"/>
  <c r="DE54" i="6" s="1"/>
  <c r="DE53" i="6" a="1"/>
  <c r="DE53" i="6" s="1"/>
  <c r="DE57" i="6" a="1"/>
  <c r="DE57" i="6" s="1"/>
  <c r="DF5" i="6"/>
  <c r="DF6" i="6"/>
  <c r="DF4" i="6"/>
  <c r="DF3" i="6"/>
  <c r="DF2" i="6"/>
  <c r="DD59" i="6"/>
  <c r="DG10" i="6"/>
  <c r="DG41" i="6"/>
  <c r="DG45" i="6" s="1"/>
  <c r="DF50" i="6"/>
  <c r="DF48" i="6"/>
  <c r="DF46" i="6"/>
  <c r="DF47" i="6"/>
  <c r="DF49" i="6"/>
  <c r="DH17" i="6" a="1"/>
  <c r="DH17" i="6" s="1"/>
  <c r="DH16" i="6" a="1"/>
  <c r="DH16" i="6" s="1"/>
  <c r="DH15" i="6" a="1"/>
  <c r="DH15" i="6" s="1"/>
  <c r="DH14" i="6" a="1"/>
  <c r="DH14" i="6" s="1"/>
  <c r="DH12" i="6" a="1"/>
  <c r="DH12" i="6" s="1"/>
  <c r="DH13" i="6" a="1"/>
  <c r="DH13" i="6" s="1"/>
  <c r="DF9" i="6" l="1" a="1"/>
  <c r="DF9" i="6" s="1"/>
  <c r="DF52" i="6" a="1"/>
  <c r="DF52" i="6" s="1"/>
  <c r="DF53" i="6" a="1"/>
  <c r="DF53" i="6" s="1"/>
  <c r="DF55" i="6" a="1"/>
  <c r="DF55" i="6" s="1"/>
  <c r="DF57" i="6" a="1"/>
  <c r="DF57" i="6" s="1"/>
  <c r="DF54" i="6" a="1"/>
  <c r="DF54" i="6" s="1"/>
  <c r="DF56" i="6" a="1"/>
  <c r="DF56" i="6" s="1"/>
  <c r="DH10" i="6"/>
  <c r="DH4" i="6" s="1"/>
  <c r="DE59" i="6"/>
  <c r="DG3" i="6"/>
  <c r="DG5" i="6"/>
  <c r="DG6" i="6"/>
  <c r="DG2" i="6"/>
  <c r="DG4" i="6"/>
  <c r="DG7" i="6"/>
  <c r="DG47" i="6"/>
  <c r="DG50" i="6"/>
  <c r="DG46" i="6"/>
  <c r="DG49" i="6"/>
  <c r="DG48" i="6"/>
  <c r="DH41" i="6"/>
  <c r="DH49" i="6" s="1"/>
  <c r="DI12" i="6" a="1"/>
  <c r="DI12" i="6" s="1"/>
  <c r="DI15" i="6" a="1"/>
  <c r="DI15" i="6" s="1"/>
  <c r="DI14" i="6" a="1"/>
  <c r="DI14" i="6" s="1"/>
  <c r="DI16" i="6" a="1"/>
  <c r="DI16" i="6" s="1"/>
  <c r="DI13" i="6" a="1"/>
  <c r="DI13" i="6" s="1"/>
  <c r="DI17" i="6" a="1"/>
  <c r="DI17" i="6" s="1"/>
  <c r="DG9" i="6" l="1" a="1"/>
  <c r="DG9" i="6" s="1"/>
  <c r="DG57" i="6" a="1"/>
  <c r="DG57" i="6" s="1"/>
  <c r="DG56" i="6" a="1"/>
  <c r="DG56" i="6" s="1"/>
  <c r="DG53" i="6" a="1"/>
  <c r="DG53" i="6" s="1"/>
  <c r="DG54" i="6" a="1"/>
  <c r="DG54" i="6" s="1"/>
  <c r="DG52" i="6" a="1"/>
  <c r="DG52" i="6" s="1"/>
  <c r="DG55" i="6" a="1"/>
  <c r="DG55" i="6" s="1"/>
  <c r="DH2" i="6"/>
  <c r="DH7" i="6"/>
  <c r="DH5" i="6"/>
  <c r="DH6" i="6"/>
  <c r="DH3" i="6"/>
  <c r="DI10" i="6"/>
  <c r="DF59" i="6"/>
  <c r="DH47" i="6"/>
  <c r="DH50" i="6"/>
  <c r="DH48" i="6"/>
  <c r="DH45" i="6"/>
  <c r="DI41" i="6"/>
  <c r="DI47" i="6" s="1"/>
  <c r="DH46" i="6"/>
  <c r="DJ17" i="6" a="1"/>
  <c r="DJ17" i="6" s="1"/>
  <c r="DJ12" i="6" a="1"/>
  <c r="DJ12" i="6" s="1"/>
  <c r="DJ16" i="6" a="1"/>
  <c r="DJ16" i="6" s="1"/>
  <c r="DJ15" i="6" a="1"/>
  <c r="DJ15" i="6" s="1"/>
  <c r="DJ13" i="6" a="1"/>
  <c r="DJ13" i="6" s="1"/>
  <c r="DJ14" i="6" a="1"/>
  <c r="DJ14" i="6" s="1"/>
  <c r="DH9" i="6" l="1" a="1"/>
  <c r="DH9" i="6" s="1"/>
  <c r="DH52" i="6" a="1"/>
  <c r="DH52" i="6" s="1"/>
  <c r="DH56" i="6" a="1"/>
  <c r="DH56" i="6" s="1"/>
  <c r="DH55" i="6" a="1"/>
  <c r="DH55" i="6" s="1"/>
  <c r="DH57" i="6" a="1"/>
  <c r="DH57" i="6" s="1"/>
  <c r="DH54" i="6" a="1"/>
  <c r="DH54" i="6" s="1"/>
  <c r="DH53" i="6" a="1"/>
  <c r="DH53" i="6" s="1"/>
  <c r="DJ10" i="6"/>
  <c r="DJ3" i="6" s="1"/>
  <c r="DG59" i="6"/>
  <c r="DI5" i="6"/>
  <c r="DI7" i="6"/>
  <c r="DI2" i="6"/>
  <c r="DI3" i="6"/>
  <c r="DI6" i="6"/>
  <c r="DI4" i="6"/>
  <c r="DI48" i="6"/>
  <c r="DI49" i="6"/>
  <c r="DI50" i="6"/>
  <c r="DI45" i="6"/>
  <c r="DI46" i="6"/>
  <c r="DJ41" i="6"/>
  <c r="DJ45" i="6" s="1"/>
  <c r="DK12" i="6" a="1"/>
  <c r="DK12" i="6" s="1"/>
  <c r="DK16" i="6" a="1"/>
  <c r="DK16" i="6" s="1"/>
  <c r="DK13" i="6" a="1"/>
  <c r="DK13" i="6" s="1"/>
  <c r="DK14" i="6" a="1"/>
  <c r="DK14" i="6" s="1"/>
  <c r="DK17" i="6" a="1"/>
  <c r="DK17" i="6" s="1"/>
  <c r="DK15" i="6" a="1"/>
  <c r="DK15" i="6" s="1"/>
  <c r="DI9" i="6" l="1" a="1"/>
  <c r="DI9" i="6" s="1"/>
  <c r="DI52" i="6" a="1"/>
  <c r="DI52" i="6" s="1"/>
  <c r="DI55" i="6" a="1"/>
  <c r="DI55" i="6" s="1"/>
  <c r="DI56" i="6" a="1"/>
  <c r="DI56" i="6" s="1"/>
  <c r="DI53" i="6" a="1"/>
  <c r="DI53" i="6" s="1"/>
  <c r="DI54" i="6" a="1"/>
  <c r="DI54" i="6" s="1"/>
  <c r="DI57" i="6" a="1"/>
  <c r="DI57" i="6" s="1"/>
  <c r="DJ4" i="6"/>
  <c r="DJ6" i="6"/>
  <c r="DJ2" i="6"/>
  <c r="DJ5" i="6"/>
  <c r="DJ7" i="6"/>
  <c r="DK10" i="6"/>
  <c r="DJ46" i="6"/>
  <c r="DJ49" i="6"/>
  <c r="DJ48" i="6"/>
  <c r="DJ50" i="6"/>
  <c r="DJ47" i="6"/>
  <c r="DH59" i="6"/>
  <c r="DK41" i="6"/>
  <c r="DK45" i="6" s="1"/>
  <c r="DL16" i="6" a="1"/>
  <c r="DL16" i="6" s="1"/>
  <c r="DL13" i="6" a="1"/>
  <c r="DL13" i="6" s="1"/>
  <c r="DL14" i="6" a="1"/>
  <c r="DL14" i="6" s="1"/>
  <c r="DL17" i="6" a="1"/>
  <c r="DL17" i="6" s="1"/>
  <c r="DL15" i="6" a="1"/>
  <c r="DL15" i="6" s="1"/>
  <c r="DL12" i="6" a="1"/>
  <c r="DL12" i="6" s="1"/>
  <c r="DJ9" i="6" l="1" a="1"/>
  <c r="DJ9" i="6" s="1"/>
  <c r="DJ54" i="6" a="1"/>
  <c r="DJ54" i="6" s="1"/>
  <c r="DJ53" i="6" a="1"/>
  <c r="DJ53" i="6" s="1"/>
  <c r="DJ57" i="6" a="1"/>
  <c r="DJ57" i="6" s="1"/>
  <c r="DJ56" i="6" a="1"/>
  <c r="DJ56" i="6" s="1"/>
  <c r="DJ55" i="6" a="1"/>
  <c r="DJ55" i="6" s="1"/>
  <c r="DJ52" i="6" a="1"/>
  <c r="DJ52" i="6" s="1"/>
  <c r="DI59" i="6"/>
  <c r="DK2" i="6"/>
  <c r="DK6" i="6"/>
  <c r="DK3" i="6"/>
  <c r="DK4" i="6"/>
  <c r="DK7" i="6"/>
  <c r="DK5" i="6"/>
  <c r="DL10" i="6"/>
  <c r="DL41" i="6"/>
  <c r="DL45" i="6" s="1"/>
  <c r="DK47" i="6"/>
  <c r="DK48" i="6"/>
  <c r="DK50" i="6"/>
  <c r="DK49" i="6"/>
  <c r="DK46" i="6"/>
  <c r="DM13" i="6" a="1"/>
  <c r="DM13" i="6" s="1"/>
  <c r="DM12" i="6" a="1"/>
  <c r="DM12" i="6" s="1"/>
  <c r="DM15" i="6" a="1"/>
  <c r="DM15" i="6" s="1"/>
  <c r="DM16" i="6" a="1"/>
  <c r="DM16" i="6" s="1"/>
  <c r="DM17" i="6" a="1"/>
  <c r="DM17" i="6" s="1"/>
  <c r="DM14" i="6" a="1"/>
  <c r="DM14" i="6" s="1"/>
  <c r="DK9" i="6" l="1" a="1"/>
  <c r="DK9" i="6" s="1"/>
  <c r="DK56" i="6" a="1"/>
  <c r="DK56" i="6" s="1"/>
  <c r="DK52" i="6" a="1"/>
  <c r="DK52" i="6" s="1"/>
  <c r="DK54" i="6" a="1"/>
  <c r="DK54" i="6" s="1"/>
  <c r="DK55" i="6" a="1"/>
  <c r="DK55" i="6" s="1"/>
  <c r="DK57" i="6" a="1"/>
  <c r="DK57" i="6" s="1"/>
  <c r="DK53" i="6" a="1"/>
  <c r="DK53" i="6" s="1"/>
  <c r="DL50" i="6"/>
  <c r="DL48" i="6"/>
  <c r="DL49" i="6"/>
  <c r="DJ59" i="6"/>
  <c r="DL46" i="6"/>
  <c r="DL2" i="6"/>
  <c r="DL7" i="6"/>
  <c r="DL3" i="6"/>
  <c r="DL4" i="6"/>
  <c r="DL5" i="6"/>
  <c r="DL6" i="6"/>
  <c r="DM10" i="6"/>
  <c r="DL47" i="6"/>
  <c r="DM41" i="6"/>
  <c r="DM49" i="6" s="1"/>
  <c r="DN12" i="6" a="1"/>
  <c r="DN12" i="6" s="1"/>
  <c r="DN16" i="6" a="1"/>
  <c r="DN16" i="6" s="1"/>
  <c r="DN13" i="6" a="1"/>
  <c r="DN13" i="6" s="1"/>
  <c r="DN17" i="6" a="1"/>
  <c r="DN17" i="6" s="1"/>
  <c r="DN15" i="6" a="1"/>
  <c r="DN15" i="6" s="1"/>
  <c r="DN14" i="6" a="1"/>
  <c r="DN14" i="6" s="1"/>
  <c r="DL9" i="6" l="1" a="1"/>
  <c r="DL9" i="6" s="1"/>
  <c r="DL52" i="6" a="1"/>
  <c r="DL52" i="6" s="1"/>
  <c r="DL53" i="6" a="1"/>
  <c r="DL53" i="6" s="1"/>
  <c r="DL57" i="6" a="1"/>
  <c r="DL57" i="6" s="1"/>
  <c r="DL56" i="6" a="1"/>
  <c r="DL56" i="6" s="1"/>
  <c r="DL55" i="6" a="1"/>
  <c r="DL55" i="6" s="1"/>
  <c r="DL54" i="6" a="1"/>
  <c r="DL54" i="6" s="1"/>
  <c r="DM48" i="6"/>
  <c r="DM46" i="6"/>
  <c r="DM47" i="6"/>
  <c r="DM45" i="6"/>
  <c r="DM5" i="6"/>
  <c r="DM2" i="6"/>
  <c r="DM3" i="6"/>
  <c r="DM7" i="6"/>
  <c r="DM4" i="6"/>
  <c r="DM6" i="6"/>
  <c r="DN10" i="6"/>
  <c r="DM50" i="6"/>
  <c r="DK59" i="6"/>
  <c r="DN41" i="6"/>
  <c r="DN45" i="6" s="1"/>
  <c r="DO13" i="6" a="1"/>
  <c r="DO13" i="6" s="1"/>
  <c r="DO12" i="6" a="1"/>
  <c r="DO12" i="6" s="1"/>
  <c r="DO16" i="6" a="1"/>
  <c r="DO16" i="6" s="1"/>
  <c r="DO14" i="6" a="1"/>
  <c r="DO14" i="6" s="1"/>
  <c r="DO17" i="6" a="1"/>
  <c r="DO17" i="6" s="1"/>
  <c r="DO15" i="6" a="1"/>
  <c r="DO15" i="6" s="1"/>
  <c r="DM9" i="6" l="1" a="1"/>
  <c r="DM9" i="6" s="1"/>
  <c r="DM52" i="6" a="1"/>
  <c r="DM52" i="6" s="1"/>
  <c r="DM56" i="6" a="1"/>
  <c r="DM56" i="6" s="1"/>
  <c r="DM55" i="6" a="1"/>
  <c r="DM55" i="6" s="1"/>
  <c r="DM57" i="6" a="1"/>
  <c r="DM57" i="6" s="1"/>
  <c r="DM54" i="6" a="1"/>
  <c r="DM54" i="6" s="1"/>
  <c r="DM53" i="6" a="1"/>
  <c r="DM53" i="6" s="1"/>
  <c r="DL59" i="6"/>
  <c r="DN49" i="6"/>
  <c r="DN50" i="6"/>
  <c r="DN46" i="6"/>
  <c r="DN48" i="6"/>
  <c r="DN47" i="6"/>
  <c r="DO41" i="6"/>
  <c r="DO46" i="6" s="1"/>
  <c r="DO10" i="6"/>
  <c r="DO5" i="6" s="1"/>
  <c r="DN2" i="6"/>
  <c r="DN9" i="6" s="1" a="1"/>
  <c r="DN9" i="6" s="1"/>
  <c r="DN3" i="6"/>
  <c r="DN7" i="6"/>
  <c r="DN6" i="6"/>
  <c r="DN5" i="6"/>
  <c r="DN4" i="6"/>
  <c r="DP16" i="6" a="1"/>
  <c r="DP16" i="6" s="1"/>
  <c r="DP14" i="6" a="1"/>
  <c r="DP14" i="6" s="1"/>
  <c r="DP15" i="6" a="1"/>
  <c r="DP15" i="6" s="1"/>
  <c r="DP13" i="6" a="1"/>
  <c r="DP13" i="6" s="1"/>
  <c r="DP12" i="6" a="1"/>
  <c r="DP12" i="6" s="1"/>
  <c r="DP17" i="6" a="1"/>
  <c r="DP17" i="6" s="1"/>
  <c r="DN56" i="6" l="1" a="1"/>
  <c r="DN56" i="6" s="1"/>
  <c r="DN54" i="6" a="1"/>
  <c r="DN54" i="6" s="1"/>
  <c r="DN53" i="6" a="1"/>
  <c r="DN53" i="6" s="1"/>
  <c r="DN57" i="6" a="1"/>
  <c r="DN57" i="6" s="1"/>
  <c r="DN55" i="6" a="1"/>
  <c r="DN55" i="6" s="1"/>
  <c r="DN52" i="6" a="1"/>
  <c r="DN52" i="6" s="1"/>
  <c r="DO4" i="6"/>
  <c r="DO7" i="6"/>
  <c r="DO50" i="6"/>
  <c r="DO48" i="6"/>
  <c r="DO49" i="6"/>
  <c r="DO45" i="6"/>
  <c r="DO47" i="6"/>
  <c r="DM59" i="6"/>
  <c r="DO2" i="6"/>
  <c r="DO3" i="6"/>
  <c r="DO6" i="6"/>
  <c r="DP10" i="6"/>
  <c r="DP41" i="6"/>
  <c r="DP48" i="6" s="1"/>
  <c r="DQ14" i="6" a="1"/>
  <c r="DQ14" i="6" s="1"/>
  <c r="DQ13" i="6" a="1"/>
  <c r="DQ13" i="6" s="1"/>
  <c r="DQ17" i="6" a="1"/>
  <c r="DQ17" i="6" s="1"/>
  <c r="DQ12" i="6" a="1"/>
  <c r="DQ12" i="6" s="1"/>
  <c r="DQ15" i="6" a="1"/>
  <c r="DQ15" i="6" s="1"/>
  <c r="DQ16" i="6" a="1"/>
  <c r="DQ16" i="6" s="1"/>
  <c r="DO9" i="6" l="1" a="1"/>
  <c r="DO9" i="6" s="1"/>
  <c r="DO56" i="6" a="1"/>
  <c r="DO56" i="6" s="1"/>
  <c r="DO52" i="6" a="1"/>
  <c r="DO52" i="6" s="1"/>
  <c r="DO55" i="6" a="1"/>
  <c r="DO55" i="6" s="1"/>
  <c r="DO57" i="6" a="1"/>
  <c r="DO57" i="6" s="1"/>
  <c r="DO53" i="6" a="1"/>
  <c r="DO53" i="6" s="1"/>
  <c r="DO54" i="6" a="1"/>
  <c r="DO54" i="6" s="1"/>
  <c r="DN59" i="6"/>
  <c r="DQ41" i="6"/>
  <c r="DQ45" i="6" s="1"/>
  <c r="DP6" i="6"/>
  <c r="DP3" i="6"/>
  <c r="DP7" i="6"/>
  <c r="DP5" i="6"/>
  <c r="DP4" i="6"/>
  <c r="DP2" i="6"/>
  <c r="DQ10" i="6"/>
  <c r="DP47" i="6"/>
  <c r="DP49" i="6"/>
  <c r="DP46" i="6"/>
  <c r="DP50" i="6"/>
  <c r="DP45" i="6"/>
  <c r="DR15" i="6" a="1"/>
  <c r="DR15" i="6" s="1"/>
  <c r="DR12" i="6" a="1"/>
  <c r="DR12" i="6" s="1"/>
  <c r="DR16" i="6" a="1"/>
  <c r="DR16" i="6" s="1"/>
  <c r="DR13" i="6" a="1"/>
  <c r="DR13" i="6" s="1"/>
  <c r="DR17" i="6" a="1"/>
  <c r="DR17" i="6" s="1"/>
  <c r="DR14" i="6" a="1"/>
  <c r="DR14" i="6" s="1"/>
  <c r="DP9" i="6" l="1" a="1"/>
  <c r="DP9" i="6" s="1"/>
  <c r="DP56" i="6" a="1"/>
  <c r="DP56" i="6" s="1"/>
  <c r="DP52" i="6" a="1"/>
  <c r="DP52" i="6" s="1"/>
  <c r="DP54" i="6" a="1"/>
  <c r="DP54" i="6" s="1"/>
  <c r="DP55" i="6" a="1"/>
  <c r="DP55" i="6" s="1"/>
  <c r="DP53" i="6" a="1"/>
  <c r="DP53" i="6" s="1"/>
  <c r="DP57" i="6" a="1"/>
  <c r="DP57" i="6" s="1"/>
  <c r="DQ50" i="6"/>
  <c r="DQ49" i="6"/>
  <c r="DO59" i="6"/>
  <c r="DQ46" i="6"/>
  <c r="DQ47" i="6"/>
  <c r="DQ48" i="6"/>
  <c r="DQ2" i="6"/>
  <c r="DQ3" i="6"/>
  <c r="DQ4" i="6"/>
  <c r="DQ7" i="6"/>
  <c r="DQ6" i="6"/>
  <c r="DQ5" i="6"/>
  <c r="DR10" i="6"/>
  <c r="DR41" i="6"/>
  <c r="DR48" i="6" s="1"/>
  <c r="DS15" i="6" a="1"/>
  <c r="DS15" i="6" s="1"/>
  <c r="DS14" i="6" a="1"/>
  <c r="DS14" i="6" s="1"/>
  <c r="DS12" i="6" a="1"/>
  <c r="DS12" i="6" s="1"/>
  <c r="DS16" i="6" a="1"/>
  <c r="DS16" i="6" s="1"/>
  <c r="DS17" i="6" a="1"/>
  <c r="DS17" i="6" s="1"/>
  <c r="DS13" i="6" a="1"/>
  <c r="DS13" i="6" s="1"/>
  <c r="DQ9" i="6" l="1" a="1"/>
  <c r="DQ9" i="6" s="1"/>
  <c r="DQ56" i="6" a="1"/>
  <c r="DQ56" i="6" s="1"/>
  <c r="DQ57" i="6" a="1"/>
  <c r="DQ57" i="6" s="1"/>
  <c r="DQ53" i="6" a="1"/>
  <c r="DQ53" i="6" s="1"/>
  <c r="DQ54" i="6" a="1"/>
  <c r="DQ54" i="6" s="1"/>
  <c r="DQ52" i="6" a="1"/>
  <c r="DQ52" i="6" s="1"/>
  <c r="DQ55" i="6" a="1"/>
  <c r="DQ55" i="6" s="1"/>
  <c r="DR46" i="6"/>
  <c r="DR50" i="6"/>
  <c r="DR47" i="6"/>
  <c r="DR45" i="6"/>
  <c r="DR49" i="6"/>
  <c r="DR4" i="6"/>
  <c r="DR6" i="6"/>
  <c r="DR3" i="6"/>
  <c r="DR2" i="6"/>
  <c r="DR7" i="6"/>
  <c r="DR5" i="6"/>
  <c r="DS10" i="6"/>
  <c r="DP59" i="6"/>
  <c r="DS41" i="6"/>
  <c r="DS49" i="6" s="1"/>
  <c r="DT12" i="6" a="1"/>
  <c r="DT12" i="6" s="1"/>
  <c r="DT17" i="6" a="1"/>
  <c r="DT17" i="6" s="1"/>
  <c r="DT14" i="6" a="1"/>
  <c r="DT14" i="6" s="1"/>
  <c r="DT16" i="6" a="1"/>
  <c r="DT16" i="6" s="1"/>
  <c r="DT13" i="6" a="1"/>
  <c r="DT13" i="6" s="1"/>
  <c r="DT15" i="6" a="1"/>
  <c r="DT15" i="6" s="1"/>
  <c r="DR9" i="6" l="1" a="1"/>
  <c r="DR9" i="6" s="1"/>
  <c r="DR52" i="6" a="1"/>
  <c r="DR52" i="6" s="1"/>
  <c r="DR56" i="6" a="1"/>
  <c r="DR56" i="6" s="1"/>
  <c r="DR55" i="6" a="1"/>
  <c r="DR55" i="6" s="1"/>
  <c r="DR54" i="6" a="1"/>
  <c r="DR54" i="6" s="1"/>
  <c r="DR53" i="6" a="1"/>
  <c r="DR53" i="6" s="1"/>
  <c r="DR57" i="6" a="1"/>
  <c r="DR57" i="6" s="1"/>
  <c r="DQ59" i="6"/>
  <c r="DT41" i="6"/>
  <c r="DT50" i="6" s="1"/>
  <c r="DT10" i="6"/>
  <c r="DS2" i="6"/>
  <c r="DS3" i="6"/>
  <c r="DS5" i="6"/>
  <c r="DS7" i="6"/>
  <c r="DS6" i="6"/>
  <c r="DS4" i="6"/>
  <c r="DS45" i="6"/>
  <c r="DS50" i="6"/>
  <c r="DS48" i="6"/>
  <c r="DS46" i="6"/>
  <c r="DS47" i="6"/>
  <c r="DU13" i="6" a="1"/>
  <c r="DU13" i="6" s="1"/>
  <c r="DU12" i="6" a="1"/>
  <c r="DU12" i="6" s="1"/>
  <c r="DU15" i="6" a="1"/>
  <c r="DU15" i="6" s="1"/>
  <c r="DU17" i="6" a="1"/>
  <c r="DU17" i="6" s="1"/>
  <c r="DU16" i="6" a="1"/>
  <c r="DU16" i="6" s="1"/>
  <c r="DU14" i="6" a="1"/>
  <c r="DU14" i="6" s="1"/>
  <c r="DS9" i="6" l="1" a="1"/>
  <c r="DS9" i="6" s="1"/>
  <c r="DS56" i="6" a="1"/>
  <c r="DS56" i="6" s="1"/>
  <c r="DS55" i="6" a="1"/>
  <c r="DS55" i="6" s="1"/>
  <c r="DS52" i="6" a="1"/>
  <c r="DS52" i="6" s="1"/>
  <c r="DS57" i="6" a="1"/>
  <c r="DS57" i="6" s="1"/>
  <c r="DS53" i="6" a="1"/>
  <c r="DS53" i="6" s="1"/>
  <c r="DS54" i="6" a="1"/>
  <c r="DS54" i="6" s="1"/>
  <c r="DR59" i="6"/>
  <c r="DT46" i="6"/>
  <c r="DT47" i="6"/>
  <c r="DT48" i="6"/>
  <c r="DT49" i="6"/>
  <c r="DT45" i="6"/>
  <c r="DT7" i="6"/>
  <c r="DT2" i="6"/>
  <c r="DT5" i="6"/>
  <c r="DT6" i="6"/>
  <c r="DT3" i="6"/>
  <c r="DT4" i="6"/>
  <c r="DU10" i="6"/>
  <c r="DU41" i="6"/>
  <c r="DU47" i="6" s="1"/>
  <c r="DV17" i="6" a="1"/>
  <c r="DV17" i="6" s="1"/>
  <c r="DV13" i="6" a="1"/>
  <c r="DV13" i="6" s="1"/>
  <c r="DV12" i="6" a="1"/>
  <c r="DV12" i="6" s="1"/>
  <c r="DV16" i="6" a="1"/>
  <c r="DV16" i="6" s="1"/>
  <c r="DV14" i="6" a="1"/>
  <c r="DV14" i="6" s="1"/>
  <c r="DV15" i="6" a="1"/>
  <c r="DV15" i="6" s="1"/>
  <c r="DT9" i="6" l="1" a="1"/>
  <c r="DT9" i="6" s="1"/>
  <c r="DT56" i="6" a="1"/>
  <c r="DT56" i="6" s="1"/>
  <c r="DT52" i="6" a="1"/>
  <c r="DT52" i="6" s="1"/>
  <c r="DT55" i="6" a="1"/>
  <c r="DT55" i="6" s="1"/>
  <c r="DT54" i="6" a="1"/>
  <c r="DT54" i="6" s="1"/>
  <c r="DT53" i="6" a="1"/>
  <c r="DT53" i="6" s="1"/>
  <c r="DT57" i="6" a="1"/>
  <c r="DT57" i="6" s="1"/>
  <c r="DU48" i="6"/>
  <c r="DU50" i="6"/>
  <c r="DU49" i="6"/>
  <c r="DU45" i="6"/>
  <c r="DU46" i="6"/>
  <c r="DS59" i="6"/>
  <c r="DU3" i="6"/>
  <c r="DU7" i="6"/>
  <c r="DU6" i="6"/>
  <c r="DU5" i="6"/>
  <c r="DU4" i="6"/>
  <c r="DU2" i="6"/>
  <c r="DV10" i="6"/>
  <c r="DV41" i="6"/>
  <c r="DV50" i="6" s="1"/>
  <c r="DW15" i="6" a="1"/>
  <c r="DW15" i="6" s="1"/>
  <c r="DW14" i="6" a="1"/>
  <c r="DW14" i="6" s="1"/>
  <c r="DW12" i="6" a="1"/>
  <c r="DW12" i="6" s="1"/>
  <c r="DW16" i="6" a="1"/>
  <c r="DW16" i="6" s="1"/>
  <c r="DW13" i="6" a="1"/>
  <c r="DW13" i="6" s="1"/>
  <c r="DW17" i="6" a="1"/>
  <c r="DW17" i="6" s="1"/>
  <c r="DU9" i="6" l="1" a="1"/>
  <c r="DU9" i="6" s="1"/>
  <c r="DU56" i="6" a="1"/>
  <c r="DU56" i="6" s="1"/>
  <c r="DU55" i="6" a="1"/>
  <c r="DU55" i="6" s="1"/>
  <c r="DU52" i="6" a="1"/>
  <c r="DU52" i="6" s="1"/>
  <c r="DU54" i="6" a="1"/>
  <c r="DU54" i="6" s="1"/>
  <c r="DU57" i="6" a="1"/>
  <c r="DU57" i="6" s="1"/>
  <c r="DU53" i="6" a="1"/>
  <c r="DU53" i="6" s="1"/>
  <c r="DT59" i="6"/>
  <c r="DV6" i="6"/>
  <c r="DV2" i="6"/>
  <c r="DV7" i="6"/>
  <c r="DV4" i="6"/>
  <c r="DV3" i="6"/>
  <c r="DV5" i="6"/>
  <c r="DW10" i="6"/>
  <c r="DV47" i="6"/>
  <c r="DV49" i="6"/>
  <c r="DV48" i="6"/>
  <c r="DV46" i="6"/>
  <c r="DV45" i="6"/>
  <c r="DW41" i="6"/>
  <c r="DW45" i="6" s="1"/>
  <c r="DX15" i="6" a="1"/>
  <c r="DX15" i="6" s="1"/>
  <c r="DX12" i="6" a="1"/>
  <c r="DX12" i="6" s="1"/>
  <c r="DX17" i="6" a="1"/>
  <c r="DX17" i="6" s="1"/>
  <c r="DX14" i="6" a="1"/>
  <c r="DX14" i="6" s="1"/>
  <c r="DX16" i="6" a="1"/>
  <c r="DX16" i="6" s="1"/>
  <c r="DX13" i="6" a="1"/>
  <c r="DX13" i="6" s="1"/>
  <c r="DV9" i="6" l="1" a="1"/>
  <c r="DV9" i="6" s="1"/>
  <c r="DV52" i="6" a="1"/>
  <c r="DV52" i="6" s="1"/>
  <c r="DV56" i="6" a="1"/>
  <c r="DV56" i="6" s="1"/>
  <c r="DV55" i="6" a="1"/>
  <c r="DV55" i="6" s="1"/>
  <c r="DV54" i="6" a="1"/>
  <c r="DV54" i="6" s="1"/>
  <c r="DV53" i="6" a="1"/>
  <c r="DV53" i="6" s="1"/>
  <c r="DV57" i="6" a="1"/>
  <c r="DV57" i="6" s="1"/>
  <c r="DU59" i="6"/>
  <c r="DX10" i="6"/>
  <c r="DX3" i="6" s="1"/>
  <c r="DW49" i="6"/>
  <c r="DW47" i="6"/>
  <c r="DW48" i="6"/>
  <c r="DW3" i="6"/>
  <c r="DW4" i="6"/>
  <c r="DW7" i="6"/>
  <c r="DW5" i="6"/>
  <c r="DW2" i="6"/>
  <c r="DW6" i="6"/>
  <c r="DW50" i="6"/>
  <c r="DW46" i="6"/>
  <c r="DX41" i="6"/>
  <c r="DX49" i="6" s="1"/>
  <c r="DY17" i="6" a="1"/>
  <c r="DY17" i="6" s="1"/>
  <c r="DY12" i="6" a="1"/>
  <c r="DY12" i="6" s="1"/>
  <c r="DY15" i="6" a="1"/>
  <c r="DY15" i="6" s="1"/>
  <c r="DY16" i="6" a="1"/>
  <c r="DY16" i="6" s="1"/>
  <c r="DY14" i="6" a="1"/>
  <c r="DY14" i="6" s="1"/>
  <c r="DY13" i="6" a="1"/>
  <c r="DY13" i="6" s="1"/>
  <c r="DW9" i="6" l="1" a="1"/>
  <c r="DW9" i="6" s="1"/>
  <c r="DW55" i="6" a="1"/>
  <c r="DW55" i="6" s="1"/>
  <c r="DW53" i="6" a="1"/>
  <c r="DW53" i="6" s="1"/>
  <c r="DW57" i="6" a="1"/>
  <c r="DW57" i="6" s="1"/>
  <c r="DW52" i="6" a="1"/>
  <c r="DW52" i="6" s="1"/>
  <c r="DW54" i="6" a="1"/>
  <c r="DW54" i="6" s="1"/>
  <c r="DW56" i="6" a="1"/>
  <c r="DW56" i="6" s="1"/>
  <c r="DX6" i="6"/>
  <c r="DX5" i="6"/>
  <c r="DX4" i="6"/>
  <c r="DV59" i="6"/>
  <c r="DX47" i="6"/>
  <c r="DX2" i="6"/>
  <c r="DX48" i="6"/>
  <c r="DX50" i="6"/>
  <c r="DX7" i="6"/>
  <c r="DY41" i="6"/>
  <c r="DY50" i="6" s="1"/>
  <c r="DY10" i="6"/>
  <c r="DX45" i="6"/>
  <c r="DX46" i="6"/>
  <c r="DZ13" i="6" a="1"/>
  <c r="DZ13" i="6" s="1"/>
  <c r="DZ15" i="6" a="1"/>
  <c r="DZ15" i="6" s="1"/>
  <c r="DZ14" i="6" a="1"/>
  <c r="DZ14" i="6" s="1"/>
  <c r="DZ17" i="6" a="1"/>
  <c r="DZ17" i="6" s="1"/>
  <c r="DZ12" i="6" a="1"/>
  <c r="DZ12" i="6" s="1"/>
  <c r="DZ16" i="6" a="1"/>
  <c r="DZ16" i="6" s="1"/>
  <c r="DX9" i="6" l="1" a="1"/>
  <c r="DX9" i="6" s="1"/>
  <c r="DX56" i="6" a="1"/>
  <c r="DX56" i="6" s="1"/>
  <c r="DX55" i="6" a="1"/>
  <c r="DX55" i="6" s="1"/>
  <c r="DX52" i="6" a="1"/>
  <c r="DX52" i="6" s="1"/>
  <c r="DX53" i="6" a="1"/>
  <c r="DX53" i="6" s="1"/>
  <c r="DX57" i="6" a="1"/>
  <c r="DX57" i="6" s="1"/>
  <c r="DX54" i="6" a="1"/>
  <c r="DX54" i="6" s="1"/>
  <c r="DY45" i="6"/>
  <c r="DY46" i="6"/>
  <c r="DY49" i="6"/>
  <c r="DY47" i="6"/>
  <c r="DY48" i="6"/>
  <c r="DZ41" i="6"/>
  <c r="DZ49" i="6" s="1"/>
  <c r="DW59" i="6"/>
  <c r="DY3" i="6"/>
  <c r="DY7" i="6"/>
  <c r="DY2" i="6"/>
  <c r="DY5" i="6"/>
  <c r="DY4" i="6"/>
  <c r="DY6" i="6"/>
  <c r="DZ10" i="6"/>
  <c r="EA15" i="6" a="1"/>
  <c r="EA15" i="6" s="1"/>
  <c r="EA16" i="6" a="1"/>
  <c r="EA16" i="6" s="1"/>
  <c r="EA13" i="6" a="1"/>
  <c r="EA13" i="6" s="1"/>
  <c r="EA17" i="6" a="1"/>
  <c r="EA17" i="6" s="1"/>
  <c r="EA12" i="6" a="1"/>
  <c r="EA12" i="6" s="1"/>
  <c r="EA14" i="6" a="1"/>
  <c r="EA14" i="6" s="1"/>
  <c r="DY9" i="6" l="1" a="1"/>
  <c r="DY9" i="6" s="1"/>
  <c r="L12" i="8"/>
  <c r="DY56" i="6" a="1"/>
  <c r="DY56" i="6" s="1"/>
  <c r="DY52" i="6" a="1"/>
  <c r="DY52" i="6" s="1"/>
  <c r="DY55" i="6" a="1"/>
  <c r="DY55" i="6" s="1"/>
  <c r="DY54" i="6" a="1"/>
  <c r="DY54" i="6" s="1"/>
  <c r="DY57" i="6" a="1"/>
  <c r="DY57" i="6" s="1"/>
  <c r="DY53" i="6" a="1"/>
  <c r="DY53" i="6" s="1"/>
  <c r="DZ48" i="6"/>
  <c r="DZ50" i="6"/>
  <c r="DZ45" i="6"/>
  <c r="DZ47" i="6"/>
  <c r="DZ46" i="6"/>
  <c r="DX59" i="6"/>
  <c r="DZ7" i="6"/>
  <c r="DZ3" i="6"/>
  <c r="DZ5" i="6"/>
  <c r="DZ4" i="6"/>
  <c r="DZ2" i="6"/>
  <c r="DZ6" i="6"/>
  <c r="EA10" i="6"/>
  <c r="EA41" i="6"/>
  <c r="EA50" i="6" s="1"/>
  <c r="DZ9" i="6" l="1" a="1"/>
  <c r="DZ9" i="6" s="1"/>
  <c r="DZ56" i="6" a="1"/>
  <c r="DZ56" i="6" s="1"/>
  <c r="DZ52" i="6" a="1"/>
  <c r="DZ52" i="6" s="1"/>
  <c r="DZ53" i="6" a="1"/>
  <c r="DZ53" i="6" s="1"/>
  <c r="DZ55" i="6" a="1"/>
  <c r="DZ55" i="6" s="1"/>
  <c r="DZ57" i="6" a="1"/>
  <c r="DZ57" i="6" s="1"/>
  <c r="DZ54" i="6" a="1"/>
  <c r="DZ54" i="6" s="1"/>
  <c r="DY59" i="6"/>
  <c r="EA45" i="6"/>
  <c r="EA4" i="6"/>
  <c r="EA3" i="6"/>
  <c r="EA6" i="6"/>
  <c r="EA5" i="6"/>
  <c r="EA7" i="6"/>
  <c r="EA2" i="6"/>
  <c r="EA46" i="6"/>
  <c r="EA47" i="6"/>
  <c r="EA48" i="6"/>
  <c r="EA49" i="6"/>
  <c r="AQ59" i="6"/>
  <c r="EA9" i="6" l="1" a="1"/>
  <c r="EA9" i="6" s="1"/>
  <c r="EA55" i="6" a="1"/>
  <c r="EA55" i="6" s="1"/>
  <c r="EA52" i="6" a="1"/>
  <c r="EA52" i="6" s="1"/>
  <c r="EA56" i="6" a="1"/>
  <c r="EA56" i="6" s="1"/>
  <c r="EA54" i="6" a="1"/>
  <c r="EA54" i="6" s="1"/>
  <c r="EA57" i="6" a="1"/>
  <c r="EA57" i="6" s="1"/>
  <c r="EA53" i="6" a="1"/>
  <c r="EA53" i="6" s="1"/>
  <c r="DZ59" i="6"/>
  <c r="EA59" i="6" l="1"/>
  <c r="K14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<sst xmlns="http://schemas.openxmlformats.org/spreadsheetml/2006/main" count="323" uniqueCount="266">
  <si>
    <t>Y</t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</si>
  <si>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</si>
  <si>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</si>
  <si>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</si>
  <si>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</si>
  <si>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</si>
  <si>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</si>
  <si>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</si>
  <si>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</si>
  <si>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</si>
  <si>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</si>
  <si>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</si>
  <si>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</si>
  <si>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</si>
  <si>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</si>
  <si>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</si>
  <si>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</si>
  <si>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</si>
  <si>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</si>
  <si>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</si>
  <si>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</si>
  <si>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</si>
  <si>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</si>
  <si>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</si>
  <si>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</si>
  <si>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</si>
  <si>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</si>
  <si>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</si>
  <si>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</si>
  <si>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</si>
  <si>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</si>
  <si>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</si>
  <si>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</si>
  <si>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</si>
  <si>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</si>
  <si>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</si>
  <si>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</si>
  <si>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</si>
  <si>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</si>
  <si>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</si>
  <si>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</si>
  <si>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</si>
  <si>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</si>
  <si>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</si>
  <si>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</si>
  <si>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</si>
  <si>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</si>
  <si>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</si>
  <si>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</si>
  <si>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</si>
  <si>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</si>
  <si>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</si>
  <si>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</si>
  <si>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</si>
  <si>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</si>
  <si>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</si>
  <si>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</si>
  <si>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</si>
  <si>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</si>
  <si>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</si>
  <si>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</si>
  <si>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</si>
  <si>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</si>
  <si>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</si>
  <si>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</si>
  <si>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</si>
  <si>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</si>
  <si>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</si>
  <si>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</si>
  <si>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</si>
  <si>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</si>
  <si>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</si>
  <si>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</si>
  <si>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</si>
  <si>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</si>
  <si>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</si>
  <si>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</si>
  <si>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</si>
  <si>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</si>
  <si>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</si>
  <si>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</si>
  <si>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</si>
  <si>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</si>
  <si>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</si>
  <si>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</si>
  <si>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85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</si>
  <si>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</si>
  <si>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</si>
  <si>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</si>
  <si>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</si>
  <si>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</si>
  <si>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91</t>
    </r>
    <r>
      <rPr>
        <sz val="11"/>
        <color theme="1"/>
        <rFont val="Calibri"/>
        <family val="2"/>
        <scheme val="minor"/>
      </rPr>
      <t/>
    </r>
  </si>
  <si>
    <t>Noise</t>
  </si>
  <si>
    <t>https://math.stackexchange.com/questions/2554808/finding-approximation-of-largest-eigenvalue</t>
  </si>
  <si>
    <t>Approx. largest eigenval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</si>
  <si>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</si>
  <si>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</si>
  <si>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</si>
  <si>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</si>
  <si>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</si>
  <si>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</si>
  <si>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Z</t>
    </r>
    <r>
      <rPr>
        <vertAlign val="subscript"/>
        <sz val="11"/>
        <color theme="1"/>
        <rFont val="Calibri"/>
        <family val="2"/>
        <scheme val="minor"/>
      </rPr>
      <t>1</t>
    </r>
  </si>
  <si>
    <r>
      <t>Z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</si>
  <si>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Z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</si>
  <si>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Z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</si>
  <si>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Z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</si>
  <si>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Z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</si>
  <si>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Testing Regression on synthetic data</t>
  </si>
  <si>
    <t>D depends on iteration</t>
  </si>
  <si>
    <t>Regression for ML</t>
  </si>
  <si>
    <t>Regression for ML, with synthetic data</t>
  </si>
  <si>
    <t>Eigenvalue</t>
  </si>
  <si>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</si>
  <si>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</si>
  <si>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</si>
  <si>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</si>
  <si>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</si>
  <si>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</si>
  <si>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Correl</t>
  </si>
  <si>
    <r>
      <t>Z</t>
    </r>
    <r>
      <rPr>
        <vertAlign val="subscript"/>
        <sz val="1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</si>
  <si>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Z</t>
    </r>
    <r>
      <rPr>
        <vertAlign val="subscript"/>
        <sz val="1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</si>
  <si>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Z</t>
    </r>
    <r>
      <rPr>
        <vertAlign val="subscript"/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</si>
  <si>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initial beta -&gt; hdt?</t>
  </si>
  <si>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Y</t>
    </r>
  </si>
  <si>
    <r>
      <t>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</si>
  <si>
    <t>use x1=1 for intercept</t>
  </si>
  <si>
    <t>L</t>
  </si>
  <si>
    <t>Weights</t>
  </si>
  <si>
    <t>Cov</t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</si>
  <si>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0</t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</si>
  <si>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</si>
  <si>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</si>
  <si>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</si>
  <si>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</si>
  <si>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</si>
  <si>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</si>
  <si>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</si>
  <si>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</si>
  <si>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</si>
  <si>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</si>
  <si>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</si>
  <si>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</si>
  <si>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</si>
  <si>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</si>
  <si>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</si>
  <si>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</si>
  <si>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</si>
  <si>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</si>
  <si>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</si>
  <si>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</si>
  <si>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</si>
  <si>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</si>
  <si>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</si>
  <si>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</si>
  <si>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</si>
  <si>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</si>
  <si>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</si>
  <si>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</si>
  <si>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</si>
  <si>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</si>
  <si>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</si>
  <si>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</si>
  <si>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</si>
  <si>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</si>
  <si>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</si>
  <si>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</si>
  <si>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</si>
  <si>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</si>
  <si>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</si>
  <si>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</si>
  <si>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</si>
  <si>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</si>
  <si>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</si>
  <si>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</si>
  <si>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</si>
  <si>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</si>
  <si>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</si>
  <si>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</si>
  <si>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</si>
  <si>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</si>
  <si>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</si>
  <si>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</si>
  <si>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</si>
  <si>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</si>
  <si>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</si>
  <si>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</si>
  <si>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</si>
  <si>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</si>
  <si>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</si>
  <si>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</si>
  <si>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</si>
  <si>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</si>
  <si>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</si>
  <si>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</si>
  <si>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</si>
  <si>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</si>
  <si>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</si>
  <si>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</si>
  <si>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</si>
  <si>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</si>
  <si>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</si>
  <si>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</si>
  <si>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</si>
  <si>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</si>
  <si>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</si>
  <si>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</si>
  <si>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</si>
  <si>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</si>
  <si>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</si>
  <si>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</si>
  <si>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</si>
  <si>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</si>
  <si>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</si>
  <si>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</si>
  <si>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85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</si>
  <si>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</si>
  <si>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</si>
  <si>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</si>
  <si>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</si>
  <si>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</si>
  <si>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91</t>
    </r>
    <r>
      <rPr>
        <sz val="11"/>
        <color theme="1"/>
        <rFont val="Calibri"/>
        <family val="2"/>
        <scheme val="minor"/>
      </rPr>
      <t/>
    </r>
  </si>
  <si>
    <t>g</t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</si>
  <si>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</si>
  <si>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</si>
  <si>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</si>
  <si>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</si>
  <si>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</si>
  <si>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</si>
  <si>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</si>
  <si>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99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</si>
  <si>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</si>
  <si>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</si>
  <si>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</si>
  <si>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</si>
  <si>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</si>
  <si>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</si>
  <si>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</si>
  <si>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</si>
  <si>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99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</si>
  <si>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</si>
  <si>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/>
    </r>
  </si>
  <si>
    <t>interpretable AI</t>
  </si>
  <si>
    <t>simulated missing features</t>
  </si>
  <si>
    <t>Interpretable ML Regression, using synthetic data</t>
  </si>
  <si>
    <t>Add link to MLT, put on GitHub</t>
  </si>
  <si>
    <t>use for feature selection / impact of missing features</t>
  </si>
  <si>
    <t>use transpose Excel fction</t>
  </si>
  <si>
    <t>CI for beta by resampling noise / sensitivity analysis</t>
  </si>
  <si>
    <t>Feature selection</t>
  </si>
  <si>
    <t>Top parameters</t>
  </si>
  <si>
    <t>Source:</t>
  </si>
  <si>
    <t>www.MLTechniques.com</t>
  </si>
  <si>
    <t>a</t>
  </si>
  <si>
    <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Symbol"/>
        <family val="1"/>
        <charset val="2"/>
      </rPr>
      <t>15</t>
    </r>
  </si>
  <si>
    <r>
      <t>b</t>
    </r>
    <r>
      <rPr>
        <vertAlign val="superscript"/>
        <sz val="11"/>
        <color theme="1"/>
        <rFont val="Symbol"/>
        <family val="1"/>
        <charset val="2"/>
      </rPr>
      <t>*</t>
    </r>
    <r>
      <rPr>
        <vertAlign val="subscript"/>
        <sz val="11"/>
        <color theme="1"/>
        <rFont val="Symbol"/>
        <family val="1"/>
        <charset val="2"/>
      </rPr>
      <t>100</t>
    </r>
  </si>
  <si>
    <t>White Noise</t>
  </si>
  <si>
    <t>Mean noise</t>
  </si>
  <si>
    <t>Exact Y</t>
  </si>
  <si>
    <t>Observed Y</t>
  </si>
  <si>
    <r>
      <t>Y</t>
    </r>
    <r>
      <rPr>
        <vertAlign val="superscript"/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[k = 15]</t>
    </r>
  </si>
  <si>
    <r>
      <t>Y</t>
    </r>
    <r>
      <rPr>
        <vertAlign val="superscript"/>
        <sz val="11"/>
        <color rgb="FFFF0000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[k = 100]</t>
    </r>
  </si>
  <si>
    <r>
      <t>Regression coefficients (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= exact, </t>
    </r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Calibri"/>
        <family val="2"/>
        <scheme val="minor"/>
      </rPr>
      <t>*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= estimate after k iterations)</t>
    </r>
  </si>
  <si>
    <r>
      <t>Predicted Y</t>
    </r>
    <r>
      <rPr>
        <vertAlign val="superscript"/>
        <sz val="11"/>
        <color theme="1"/>
        <rFont val="Calibri"/>
        <family val="2"/>
        <scheme val="minor"/>
      </rPr>
      <t>*</t>
    </r>
    <r>
      <rPr>
        <vertAlign val="subscript"/>
        <sz val="11"/>
        <color theme="1"/>
        <rFont val="Calibri"/>
        <family val="2"/>
        <scheme val="minor"/>
      </rPr>
      <t>15</t>
    </r>
  </si>
  <si>
    <r>
      <t>Predicted Y</t>
    </r>
    <r>
      <rPr>
        <vertAlign val="superscript"/>
        <sz val="11"/>
        <color theme="1"/>
        <rFont val="Calibri"/>
        <family val="2"/>
        <scheme val="minor"/>
      </rPr>
      <t>*</t>
    </r>
    <r>
      <rPr>
        <vertAlign val="subscript"/>
        <sz val="11"/>
        <color theme="1"/>
        <rFont val="Calibri"/>
        <family val="2"/>
        <scheme val="minor"/>
      </rPr>
      <t>100</t>
    </r>
  </si>
  <si>
    <t>Stdev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</si>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</sst>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Symbol"/>
      <family val="1"/>
      <charset val="2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perscript"/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z val="11"/>
      <color rgb="FFFF0000"/>
      <name val="Calibri"/>
      <family val="1"/>
      <charset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0" borderId="0" xfId="0" applyFill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5" borderId="0" xfId="0" applyNumberFormat="1" applyFill="1"/>
    <xf numFmtId="2" fontId="0" fillId="3" borderId="0" xfId="0" applyNumberFormat="1" applyFill="1"/>
    <xf numFmtId="164" fontId="0" fillId="6" borderId="0" xfId="0" applyNumberFormat="1" applyFill="1" applyAlignment="1">
      <alignment horizontal="center"/>
    </xf>
    <xf numFmtId="164" fontId="0" fillId="6" borderId="0" xfId="0" applyNumberFormat="1" applyFill="1"/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64" fontId="1" fillId="0" borderId="0" xfId="0" applyNumberFormat="1" applyFont="1"/>
    <xf numFmtId="164" fontId="0" fillId="2" borderId="0" xfId="0" applyNumberForma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1" fillId="0" borderId="0" xfId="0" applyFont="1"/>
    <xf numFmtId="0" fontId="3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0" fillId="8" borderId="0" xfId="0" applyFill="1"/>
    <xf numFmtId="164" fontId="0" fillId="0" borderId="0" xfId="0" applyNumberFormat="1" applyFont="1"/>
    <xf numFmtId="164" fontId="8" fillId="0" borderId="0" xfId="0" applyNumberFormat="1" applyFont="1"/>
    <xf numFmtId="2" fontId="0" fillId="5" borderId="0" xfId="0" applyNumberFormat="1" applyFill="1" applyAlignment="1">
      <alignment horizontal="center"/>
    </xf>
    <xf numFmtId="2" fontId="3" fillId="8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0" fontId="0" fillId="9" borderId="0" xfId="0" applyFill="1"/>
    <xf numFmtId="164" fontId="0" fillId="2" borderId="0" xfId="0" applyNumberFormat="1" applyFont="1" applyFill="1" applyAlignment="1">
      <alignment horizontal="left"/>
    </xf>
    <xf numFmtId="164" fontId="8" fillId="0" borderId="0" xfId="0" applyNumberFormat="1" applyFont="1" applyFill="1"/>
    <xf numFmtId="164" fontId="0" fillId="0" borderId="0" xfId="0" applyNumberFormat="1" applyFont="1" applyFill="1"/>
    <xf numFmtId="1" fontId="0" fillId="0" borderId="0" xfId="0" applyNumberFormat="1" applyFill="1"/>
    <xf numFmtId="1" fontId="0" fillId="0" borderId="0" xfId="0" applyNumberFormat="1"/>
    <xf numFmtId="1" fontId="0" fillId="4" borderId="0" xfId="0" applyNumberFormat="1" applyFill="1"/>
    <xf numFmtId="2" fontId="3" fillId="0" borderId="0" xfId="0" applyNumberFormat="1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8" fillId="5" borderId="0" xfId="0" applyNumberFormat="1" applyFont="1" applyFill="1"/>
    <xf numFmtId="1" fontId="0" fillId="5" borderId="0" xfId="0" applyNumberFormat="1" applyFill="1" applyAlignment="1">
      <alignment horizontal="center"/>
    </xf>
    <xf numFmtId="1" fontId="8" fillId="5" borderId="0" xfId="0" applyNumberFormat="1" applyFont="1" applyFill="1" applyAlignment="1">
      <alignment horizontal="center"/>
    </xf>
    <xf numFmtId="164" fontId="11" fillId="0" borderId="0" xfId="1" applyNumberFormat="1" applyFill="1"/>
    <xf numFmtId="0" fontId="0" fillId="2" borderId="0" xfId="0" applyFill="1" applyAlignment="1"/>
    <xf numFmtId="2" fontId="3" fillId="2" borderId="0" xfId="0" applyNumberFormat="1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2" fontId="0" fillId="2" borderId="0" xfId="0" applyNumberFormat="1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2" fontId="0" fillId="6" borderId="0" xfId="0" applyNumberFormat="1" applyFill="1" applyAlignment="1"/>
    <xf numFmtId="164" fontId="0" fillId="6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0" fillId="6" borderId="0" xfId="0" applyNumberFormat="1" applyFont="1" applyFill="1"/>
    <xf numFmtId="0" fontId="0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164" fontId="13" fillId="6" borderId="0" xfId="0" applyNumberFormat="1" applyFont="1" applyFill="1" applyAlignment="1">
      <alignment horizontal="center"/>
    </xf>
    <xf numFmtId="164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Convergence</a:t>
            </a:r>
            <a:r>
              <a:rPr lang="en-US" sz="1000" baseline="0"/>
              <a:t> of 6 the regression coefficients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Test!$AO$20:$EJ$20</c:f>
              <c:numCache>
                <c:formatCode>0.0000</c:formatCode>
                <c:ptCount val="100"/>
                <c:pt idx="0">
                  <c:v>1.0315844993183727</c:v>
                </c:pt>
                <c:pt idx="1">
                  <c:v>1.1200962430228321</c:v>
                </c:pt>
                <c:pt idx="2">
                  <c:v>1.0807646140744325</c:v>
                </c:pt>
                <c:pt idx="3">
                  <c:v>1.0571661106659098</c:v>
                </c:pt>
                <c:pt idx="4">
                  <c:v>1.0369106069917224</c:v>
                </c:pt>
                <c:pt idx="5">
                  <c:v>1.020646051202537</c:v>
                </c:pt>
                <c:pt idx="6">
                  <c:v>1.0061000073915742</c:v>
                </c:pt>
                <c:pt idx="7">
                  <c:v>0.99267056965832978</c:v>
                </c:pt>
                <c:pt idx="8">
                  <c:v>0.97993910498059988</c:v>
                </c:pt>
                <c:pt idx="9">
                  <c:v>0.96772597226634205</c:v>
                </c:pt>
                <c:pt idx="10">
                  <c:v>0.95593312131635511</c:v>
                </c:pt>
                <c:pt idx="11">
                  <c:v>0.94450985838666845</c:v>
                </c:pt>
                <c:pt idx="12">
                  <c:v>0.93342668780413196</c:v>
                </c:pt>
                <c:pt idx="13">
                  <c:v>0.92266489131059259</c:v>
                </c:pt>
                <c:pt idx="14">
                  <c:v>0.91221098792709743</c:v>
                </c:pt>
                <c:pt idx="15">
                  <c:v>0.90205417291002843</c:v>
                </c:pt>
                <c:pt idx="16">
                  <c:v>0.89218505135491966</c:v>
                </c:pt>
                <c:pt idx="17">
                  <c:v>0.88259502957858782</c:v>
                </c:pt>
                <c:pt idx="18">
                  <c:v>0.87327601650141795</c:v>
                </c:pt>
                <c:pt idx="19">
                  <c:v>0.86422027647140798</c:v>
                </c:pt>
                <c:pt idx="20">
                  <c:v>0.85542035487591406</c:v>
                </c:pt>
                <c:pt idx="21">
                  <c:v>0.84686903906920419</c:v>
                </c:pt>
                <c:pt idx="22">
                  <c:v>0.83855933641672853</c:v>
                </c:pt>
                <c:pt idx="23">
                  <c:v>0.83048446069624915</c:v>
                </c:pt>
                <c:pt idx="24">
                  <c:v>0.82263782261967511</c:v>
                </c:pt>
                <c:pt idx="25">
                  <c:v>0.81501302242996143</c:v>
                </c:pt>
                <c:pt idx="26">
                  <c:v>0.80760384358294246</c:v>
                </c:pt>
                <c:pt idx="27">
                  <c:v>0.80040424703384949</c:v>
                </c:pt>
                <c:pt idx="28">
                  <c:v>0.79340836589429808</c:v>
                </c:pt>
                <c:pt idx="29">
                  <c:v>0.7866105003443673</c:v>
                </c:pt>
                <c:pt idx="30">
                  <c:v>0.78000511274179862</c:v>
                </c:pt>
                <c:pt idx="31">
                  <c:v>0.77358682289814107</c:v>
                </c:pt>
                <c:pt idx="32">
                  <c:v>0.76735040350511996</c:v>
                </c:pt>
                <c:pt idx="33">
                  <c:v>0.76129077570108472</c:v>
                </c:pt>
                <c:pt idx="34">
                  <c:v>0.7554030047706235</c:v>
                </c:pt>
                <c:pt idx="35">
                  <c:v>0.74968229597204639</c:v>
                </c:pt>
                <c:pt idx="36">
                  <c:v>0.74412399048828681</c:v>
                </c:pt>
                <c:pt idx="37">
                  <c:v>0.73872356149722829</c:v>
                </c:pt>
                <c:pt idx="38">
                  <c:v>0.73347661035774947</c:v>
                </c:pt>
                <c:pt idx="39">
                  <c:v>0.7283788629079595</c:v>
                </c:pt>
                <c:pt idx="40">
                  <c:v>0.72342616587225006</c:v>
                </c:pt>
                <c:pt idx="41">
                  <c:v>0.71861448337389922</c:v>
                </c:pt>
                <c:pt idx="42">
                  <c:v>0.71393989355007692</c:v>
                </c:pt>
                <c:pt idx="43">
                  <c:v>0.70939858526619992</c:v>
                </c:pt>
                <c:pt idx="44">
                  <c:v>0.70498685492667179</c:v>
                </c:pt>
                <c:pt idx="45">
                  <c:v>0.70070110337914171</c:v>
                </c:pt>
                <c:pt idx="46">
                  <c:v>0.6965378329095</c:v>
                </c:pt>
                <c:pt idx="47">
                  <c:v>0.69249364432490701</c:v>
                </c:pt>
                <c:pt idx="48">
                  <c:v>0.6885652341222428</c:v>
                </c:pt>
                <c:pt idx="49">
                  <c:v>0.68474939173943672</c:v>
                </c:pt>
                <c:pt idx="50">
                  <c:v>0.68104299688721204</c:v>
                </c:pt>
                <c:pt idx="51">
                  <c:v>0.67744301695886255</c:v>
                </c:pt>
                <c:pt idx="52">
                  <c:v>0.67394650451574001</c:v>
                </c:pt>
                <c:pt idx="53">
                  <c:v>0.67055059484620783</c:v>
                </c:pt>
                <c:pt idx="54">
                  <c:v>0.66725250359587718</c:v>
                </c:pt>
                <c:pt idx="55">
                  <c:v>0.66404952446702148</c:v>
                </c:pt>
                <c:pt idx="56">
                  <c:v>0.66093902698510454</c:v>
                </c:pt>
                <c:pt idx="57">
                  <c:v>0.65791845433044682</c:v>
                </c:pt>
                <c:pt idx="58">
                  <c:v>0.65498532123308983</c:v>
                </c:pt>
                <c:pt idx="59">
                  <c:v>0.65213721192899454</c:v>
                </c:pt>
                <c:pt idx="60">
                  <c:v>0.64937177817575398</c:v>
                </c:pt>
                <c:pt idx="61">
                  <c:v>0.64668673732606075</c:v>
                </c:pt>
                <c:pt idx="62">
                  <c:v>0.64407987045722059</c:v>
                </c:pt>
                <c:pt idx="63">
                  <c:v>0.64154902055505603</c:v>
                </c:pt>
                <c:pt idx="64">
                  <c:v>0.63909209075059081</c:v>
                </c:pt>
                <c:pt idx="65">
                  <c:v>0.6367070426079573</c:v>
                </c:pt>
                <c:pt idx="66">
                  <c:v>0.63439189446201305</c:v>
                </c:pt>
                <c:pt idx="67">
                  <c:v>0.6321447198042025</c:v>
                </c:pt>
                <c:pt idx="68">
                  <c:v>0.62996364571523289</c:v>
                </c:pt>
                <c:pt idx="69">
                  <c:v>0.62784685134319185</c:v>
                </c:pt>
                <c:pt idx="70">
                  <c:v>0.6257925664257622</c:v>
                </c:pt>
                <c:pt idx="71">
                  <c:v>0.62379906985523492</c:v>
                </c:pt>
                <c:pt idx="72">
                  <c:v>0.62186468828506025</c:v>
                </c:pt>
                <c:pt idx="73">
                  <c:v>0.61998779477671362</c:v>
                </c:pt>
                <c:pt idx="74">
                  <c:v>0.61816680748568964</c:v>
                </c:pt>
                <c:pt idx="75">
                  <c:v>0.61640018838547128</c:v>
                </c:pt>
                <c:pt idx="76">
                  <c:v>0.61468644202836242</c:v>
                </c:pt>
                <c:pt idx="77">
                  <c:v>0.61302411434209314</c:v>
                </c:pt>
                <c:pt idx="78">
                  <c:v>0.61141179146115099</c:v>
                </c:pt>
                <c:pt idx="79">
                  <c:v>0.60984809859181976</c:v>
                </c:pt>
                <c:pt idx="80">
                  <c:v>0.608331698909929</c:v>
                </c:pt>
                <c:pt idx="81">
                  <c:v>0.60686129249036358</c:v>
                </c:pt>
                <c:pt idx="82">
                  <c:v>0.60543561526739564</c:v>
                </c:pt>
                <c:pt idx="83">
                  <c:v>0.6040534380249345</c:v>
                </c:pt>
                <c:pt idx="84">
                  <c:v>0.60271356541582288</c:v>
                </c:pt>
                <c:pt idx="85">
                  <c:v>0.60141483500932469</c:v>
                </c:pt>
                <c:pt idx="86">
                  <c:v>0.60015611636597854</c:v>
                </c:pt>
                <c:pt idx="87">
                  <c:v>0.59893631013901816</c:v>
                </c:pt>
                <c:pt idx="88">
                  <c:v>0.59775434720158249</c:v>
                </c:pt>
                <c:pt idx="89">
                  <c:v>0.59660918779895877</c:v>
                </c:pt>
                <c:pt idx="90">
                  <c:v>0.59549982072512853</c:v>
                </c:pt>
                <c:pt idx="91">
                  <c:v>0.59442526252290917</c:v>
                </c:pt>
                <c:pt idx="92">
                  <c:v>0.59338455670699641</c:v>
                </c:pt>
                <c:pt idx="93">
                  <c:v>0.5923767730092433</c:v>
                </c:pt>
                <c:pt idx="94">
                  <c:v>0.59140100664552886</c:v>
                </c:pt>
                <c:pt idx="95">
                  <c:v>0.5904563776035785</c:v>
                </c:pt>
                <c:pt idx="96">
                  <c:v>0.58954202995113625</c:v>
                </c:pt>
                <c:pt idx="97">
                  <c:v>0.58865713116388796</c:v>
                </c:pt>
                <c:pt idx="98">
                  <c:v>0.58780087147256488</c:v>
                </c:pt>
                <c:pt idx="99">
                  <c:v>0.58697246322866592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A2-49B3-A750-6FF6A0B35A05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Test!$AO$21:$EJ$21</c:f>
              <c:numCache>
                <c:formatCode>0.0000</c:formatCode>
                <c:ptCount val="100"/>
                <c:pt idx="0">
                  <c:v>0.15367767500062854</c:v>
                </c:pt>
                <c:pt idx="1">
                  <c:v>7.5825813632052291E-2</c:v>
                </c:pt>
                <c:pt idx="2">
                  <c:v>7.0186670662443523E-2</c:v>
                </c:pt>
                <c:pt idx="3">
                  <c:v>5.2312846378687328E-2</c:v>
                </c:pt>
                <c:pt idx="4">
                  <c:v>3.9126280787318363E-2</c:v>
                </c:pt>
                <c:pt idx="5">
                  <c:v>2.5947751200260522E-2</c:v>
                </c:pt>
                <c:pt idx="6">
                  <c:v>1.3497326695396911E-2</c:v>
                </c:pt>
                <c:pt idx="7">
                  <c:v>1.4354512780929696E-3</c:v>
                </c:pt>
                <c:pt idx="8">
                  <c:v>-1.0249816740669132E-2</c:v>
                </c:pt>
                <c:pt idx="9">
                  <c:v>-2.160501110564883E-2</c:v>
                </c:pt>
                <c:pt idx="10">
                  <c:v>-3.2648953915385276E-2</c:v>
                </c:pt>
                <c:pt idx="11">
                  <c:v>-4.3397115805851733E-2</c:v>
                </c:pt>
                <c:pt idx="12">
                  <c:v>-5.3860878613356311E-2</c:v>
                </c:pt>
                <c:pt idx="13">
                  <c:v>-6.4050053297108833E-2</c:v>
                </c:pt>
                <c:pt idx="14">
                  <c:v>-7.3973440319977823E-2</c:v>
                </c:pt>
                <c:pt idx="15">
                  <c:v>-8.3639255367160853E-2</c:v>
                </c:pt>
                <c:pt idx="16">
                  <c:v>-9.3055303930757116E-2</c:v>
                </c:pt>
                <c:pt idx="17">
                  <c:v>-0.10222907729099828</c:v>
                </c:pt>
                <c:pt idx="18">
                  <c:v>-0.11116780064025417</c:v>
                </c:pt>
                <c:pt idx="19">
                  <c:v>-0.11987846025066598</c:v>
                </c:pt>
                <c:pt idx="20">
                  <c:v>-0.12836781990221871</c:v>
                </c:pt>
                <c:pt idx="21">
                  <c:v>-0.1366424321410156</c:v>
                </c:pt>
                <c:pt idx="22">
                  <c:v>-0.14470864691299581</c:v>
                </c:pt>
                <c:pt idx="23">
                  <c:v>-0.15257261883811246</c:v>
                </c:pt>
                <c:pt idx="24">
                  <c:v>-0.16024031373084188</c:v>
                </c:pt>
                <c:pt idx="25">
                  <c:v>-0.16771751466416043</c:v>
                </c:pt>
                <c:pt idx="26">
                  <c:v>-0.17500982772286738</c:v>
                </c:pt>
                <c:pt idx="27">
                  <c:v>-0.18212268751954189</c:v>
                </c:pt>
                <c:pt idx="28">
                  <c:v>-0.18906136251119354</c:v>
                </c:pt>
                <c:pt idx="29">
                  <c:v>-0.19583096013760223</c:v>
                </c:pt>
                <c:pt idx="30">
                  <c:v>-0.20243643179402435</c:v>
                </c:pt>
                <c:pt idx="31">
                  <c:v>-0.20888257764684806</c:v>
                </c:pt>
                <c:pt idx="32">
                  <c:v>-0.21517405129872932</c:v>
                </c:pt>
                <c:pt idx="33">
                  <c:v>-0.22131536430867466</c:v>
                </c:pt>
                <c:pt idx="34">
                  <c:v>-0.22731089057195256</c:v>
                </c:pt>
                <c:pt idx="35">
                  <c:v>-0.23316487056436261</c:v>
                </c:pt>
                <c:pt idx="36">
                  <c:v>-0.23888141545515426</c:v>
                </c:pt>
                <c:pt idx="37">
                  <c:v>-0.24446451109270731</c:v>
                </c:pt>
                <c:pt idx="38">
                  <c:v>-0.24991802186693654</c:v>
                </c:pt>
                <c:pt idx="39">
                  <c:v>-0.2552456944522481</c:v>
                </c:pt>
                <c:pt idx="40">
                  <c:v>-0.26045116143475322</c:v>
                </c:pt>
                <c:pt idx="41">
                  <c:v>-0.26553794482732485</c:v>
                </c:pt>
                <c:pt idx="42">
                  <c:v>-0.27050945947597332</c:v>
                </c:pt>
                <c:pt idx="43">
                  <c:v>-0.27536901636090605</c:v>
                </c:pt>
                <c:pt idx="44">
                  <c:v>-0.28011982579553391</c:v>
                </c:pt>
                <c:pt idx="45">
                  <c:v>-0.28476500052658393</c:v>
                </c:pt>
                <c:pt idx="46">
                  <c:v>-0.28930755873838143</c:v>
                </c:pt>
                <c:pt idx="47">
                  <c:v>-0.29375042696426823</c:v>
                </c:pt>
                <c:pt idx="48">
                  <c:v>-0.29809644290803322</c:v>
                </c:pt>
                <c:pt idx="49">
                  <c:v>-0.30234835817814071</c:v>
                </c:pt>
                <c:pt idx="50">
                  <c:v>-0.30650884093745723</c:v>
                </c:pt>
                <c:pt idx="51">
                  <c:v>-0.31058047847109232</c:v>
                </c:pt>
                <c:pt idx="52">
                  <c:v>-0.31456577967488952</c:v>
                </c:pt>
                <c:pt idx="53">
                  <c:v>-0.31846717746702258</c:v>
                </c:pt>
                <c:pt idx="54">
                  <c:v>-0.32228703112507867</c:v>
                </c:pt>
                <c:pt idx="55">
                  <c:v>-0.32602762855093492</c:v>
                </c:pt>
                <c:pt idx="56">
                  <c:v>-0.32969118846566309</c:v>
                </c:pt>
                <c:pt idx="57">
                  <c:v>-0.33327986253662822</c:v>
                </c:pt>
                <c:pt idx="58">
                  <c:v>-0.33679573743888114</c:v>
                </c:pt>
                <c:pt idx="59">
                  <c:v>-0.34024083685287704</c:v>
                </c:pt>
                <c:pt idx="60">
                  <c:v>-0.34361712340049189</c:v>
                </c:pt>
                <c:pt idx="61">
                  <c:v>-0.34692650052124607</c:v>
                </c:pt>
                <c:pt idx="62">
                  <c:v>-0.35017081429058555</c:v>
                </c:pt>
                <c:pt idx="63">
                  <c:v>-0.35335185518201406</c:v>
                </c:pt>
                <c:pt idx="64">
                  <c:v>-0.35647135977481331</c:v>
                </c:pt>
                <c:pt idx="65">
                  <c:v>-0.35953101240903607</c:v>
                </c:pt>
                <c:pt idx="66">
                  <c:v>-0.36253244678940211</c:v>
                </c:pt>
                <c:pt idx="67">
                  <c:v>-0.36547724753967936</c:v>
                </c:pt>
                <c:pt idx="68">
                  <c:v>-0.36836695170908218</c:v>
                </c:pt>
                <c:pt idx="69">
                  <c:v>-0.3712030502321701</c:v>
                </c:pt>
                <c:pt idx="70">
                  <c:v>-0.37398698934368757</c:v>
                </c:pt>
                <c:pt idx="71">
                  <c:v>-0.37672017194973706</c:v>
                </c:pt>
                <c:pt idx="72">
                  <c:v>-0.37940395895663698</c:v>
                </c:pt>
                <c:pt idx="73">
                  <c:v>-0.38203967055877391</c:v>
                </c:pt>
                <c:pt idx="74">
                  <c:v>-0.38462858748671658</c:v>
                </c:pt>
                <c:pt idx="75">
                  <c:v>-0.38717195221682166</c:v>
                </c:pt>
                <c:pt idx="76">
                  <c:v>-0.3896709701435217</c:v>
                </c:pt>
                <c:pt idx="77">
                  <c:v>-0.39212681071545008</c:v>
                </c:pt>
                <c:pt idx="78">
                  <c:v>-0.39454060853652106</c:v>
                </c:pt>
                <c:pt idx="79">
                  <c:v>-0.39691346443304842</c:v>
                </c:pt>
                <c:pt idx="80">
                  <c:v>-0.39924644648795388</c:v>
                </c:pt>
                <c:pt idx="81">
                  <c:v>-0.40154059104308176</c:v>
                </c:pt>
                <c:pt idx="82">
                  <c:v>-0.40379690367060705</c:v>
                </c:pt>
                <c:pt idx="83">
                  <c:v>-0.40601636011449238</c:v>
                </c:pt>
                <c:pt idx="84">
                  <c:v>-0.40819990720291932</c:v>
                </c:pt>
                <c:pt idx="85">
                  <c:v>-0.41034846373259221</c:v>
                </c:pt>
                <c:pt idx="86">
                  <c:v>-0.41246292132578355</c:v>
                </c:pt>
                <c:pt idx="87">
                  <c:v>-0.41454414526096384</c:v>
                </c:pt>
                <c:pt idx="88">
                  <c:v>-0.41659297527783234</c:v>
                </c:pt>
                <c:pt idx="89">
                  <c:v>-0.41861022635754075</c:v>
                </c:pt>
                <c:pt idx="90">
                  <c:v>-0.42059668947887457</c:v>
                </c:pt>
                <c:pt idx="91">
                  <c:v>-0.42255313235113823</c:v>
                </c:pt>
                <c:pt idx="92">
                  <c:v>-0.42448030012446125</c:v>
                </c:pt>
                <c:pt idx="93">
                  <c:v>-0.42637891607822492</c:v>
                </c:pt>
                <c:pt idx="94">
                  <c:v>-0.42824968228828481</c:v>
                </c:pt>
                <c:pt idx="95">
                  <c:v>-0.43009328027364457</c:v>
                </c:pt>
                <c:pt idx="96">
                  <c:v>-0.43191037162321655</c:v>
                </c:pt>
                <c:pt idx="97">
                  <c:v>-0.43370159860328306</c:v>
                </c:pt>
                <c:pt idx="98">
                  <c:v>-0.43546758474625619</c:v>
                </c:pt>
                <c:pt idx="99">
                  <c:v>-0.43720893542131312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2-49B3-A750-6FF6A0B35A05}"/>
            </c:ext>
          </c:extLst>
        </c:ser>
        <c:ser>
          <c:idx val="2"/>
          <c:order val="2"/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Test!$AO$22:$EJ$22</c:f>
              <c:numCache>
                <c:formatCode>0.0000</c:formatCode>
                <c:ptCount val="100"/>
                <c:pt idx="0">
                  <c:v>-9.087352831438783E-2</c:v>
                </c:pt>
                <c:pt idx="1">
                  <c:v>2.5264710605370583E-2</c:v>
                </c:pt>
                <c:pt idx="2">
                  <c:v>1.0531688927263486E-2</c:v>
                </c:pt>
                <c:pt idx="3">
                  <c:v>1.284384109889368E-2</c:v>
                </c:pt>
                <c:pt idx="4">
                  <c:v>7.3755655085497307E-3</c:v>
                </c:pt>
                <c:pt idx="5">
                  <c:v>2.0751070273876265E-3</c:v>
                </c:pt>
                <c:pt idx="6">
                  <c:v>-3.9856676438099342E-3</c:v>
                </c:pt>
                <c:pt idx="7">
                  <c:v>-1.017682373601797E-2</c:v>
                </c:pt>
                <c:pt idx="8">
                  <c:v>-1.644289766902983E-2</c:v>
                </c:pt>
                <c:pt idx="9">
                  <c:v>-2.2699850022083065E-2</c:v>
                </c:pt>
                <c:pt idx="10">
                  <c:v>-2.8920000346164654E-2</c:v>
                </c:pt>
                <c:pt idx="11">
                  <c:v>-3.5086792874510664E-2</c:v>
                </c:pt>
                <c:pt idx="12">
                  <c:v>-4.1192771469474657E-2</c:v>
                </c:pt>
                <c:pt idx="13">
                  <c:v>-4.7234053699906159E-2</c:v>
                </c:pt>
                <c:pt idx="14">
                  <c:v>-5.3208706606805142E-2</c:v>
                </c:pt>
                <c:pt idx="15">
                  <c:v>-5.9115721623268627E-2</c:v>
                </c:pt>
                <c:pt idx="16">
                  <c:v>-6.4954573484295383E-2</c:v>
                </c:pt>
                <c:pt idx="17">
                  <c:v>-7.072499333972905E-2</c:v>
                </c:pt>
                <c:pt idx="18">
                  <c:v>-7.6426860837100249E-2</c:v>
                </c:pt>
                <c:pt idx="19">
                  <c:v>-8.2060150103366578E-2</c:v>
                </c:pt>
                <c:pt idx="20">
                  <c:v>-8.7624902608398905E-2</c:v>
                </c:pt>
                <c:pt idx="21">
                  <c:v>-9.3121212862489283E-2</c:v>
                </c:pt>
                <c:pt idx="22">
                  <c:v>-9.8549220398050766E-2</c:v>
                </c:pt>
                <c:pt idx="23">
                  <c:v>-0.10390910481975132</c:v>
                </c:pt>
                <c:pt idx="24">
                  <c:v>-0.10920108238171021</c:v>
                </c:pt>
                <c:pt idx="25">
                  <c:v>-0.11442540334349753</c:v>
                </c:pt>
                <c:pt idx="26">
                  <c:v>-0.11958234974292987</c:v>
                </c:pt>
                <c:pt idx="27">
                  <c:v>-0.12467223340932247</c:v>
                </c:pt>
                <c:pt idx="28">
                  <c:v>-0.12969539413069087</c:v>
                </c:pt>
                <c:pt idx="29">
                  <c:v>-0.1346521979317595</c:v>
                </c:pt>
                <c:pt idx="30">
                  <c:v>-0.13954303544061603</c:v>
                </c:pt>
                <c:pt idx="31">
                  <c:v>-0.14436832033202185</c:v>
                </c:pt>
                <c:pt idx="32">
                  <c:v>-0.1491284878403431</c:v>
                </c:pt>
                <c:pt idx="33">
                  <c:v>-0.15382399333749916</c:v>
                </c:pt>
                <c:pt idx="34">
                  <c:v>-0.15845531097254278</c:v>
                </c:pt>
                <c:pt idx="35">
                  <c:v>-0.16302293237011306</c:v>
                </c:pt>
                <c:pt idx="36">
                  <c:v>-0.16752736538534355</c:v>
                </c:pt>
                <c:pt idx="37">
                  <c:v>-0.17196913291301172</c:v>
                </c:pt>
                <c:pt idx="38">
                  <c:v>-0.17634877174884916</c:v>
                </c:pt>
                <c:pt idx="39">
                  <c:v>-0.18066683150103269</c:v>
                </c:pt>
                <c:pt idx="40">
                  <c:v>-0.18492387354995826</c:v>
                </c:pt>
                <c:pt idx="41">
                  <c:v>-0.18912047005447247</c:v>
                </c:pt>
                <c:pt idx="42">
                  <c:v>-0.19325720300280397</c:v>
                </c:pt>
                <c:pt idx="43">
                  <c:v>-0.19733466330649879</c:v>
                </c:pt>
                <c:pt idx="44">
                  <c:v>-0.20135344993572515</c:v>
                </c:pt>
                <c:pt idx="45">
                  <c:v>-0.20531416909436989</c:v>
                </c:pt>
                <c:pt idx="46">
                  <c:v>-0.20921743343340482</c:v>
                </c:pt>
                <c:pt idx="47">
                  <c:v>-0.21306386130105581</c:v>
                </c:pt>
                <c:pt idx="48">
                  <c:v>-0.2168540760283566</c:v>
                </c:pt>
                <c:pt idx="49">
                  <c:v>-0.22058870524872309</c:v>
                </c:pt>
                <c:pt idx="50">
                  <c:v>-0.22426838025022891</c:v>
                </c:pt>
                <c:pt idx="51">
                  <c:v>-0.22789373535931151</c:v>
                </c:pt>
                <c:pt idx="52">
                  <c:v>-0.23146540735468274</c:v>
                </c:pt>
                <c:pt idx="53">
                  <c:v>-0.23498403491026193</c:v>
                </c:pt>
                <c:pt idx="54">
                  <c:v>-0.23845025806599041</c:v>
                </c:pt>
                <c:pt idx="55">
                  <c:v>-0.24186471772542803</c:v>
                </c:pt>
                <c:pt idx="56">
                  <c:v>-0.24522805517907248</c:v>
                </c:pt>
                <c:pt idx="57">
                  <c:v>-0.24854091165237757</c:v>
                </c:pt>
                <c:pt idx="58">
                  <c:v>-0.25180392787748551</c:v>
                </c:pt>
                <c:pt idx="59">
                  <c:v>-0.25501774368772373</c:v>
                </c:pt>
                <c:pt idx="60">
                  <c:v>-0.25818299763394897</c:v>
                </c:pt>
                <c:pt idx="61">
                  <c:v>-0.26130032662185709</c:v>
                </c:pt>
                <c:pt idx="62">
                  <c:v>-0.26437036556940641</c:v>
                </c:pt>
                <c:pt idx="63">
                  <c:v>-0.26739374708353569</c:v>
                </c:pt>
                <c:pt idx="64">
                  <c:v>-0.27037110115538593</c:v>
                </c:pt>
                <c:pt idx="65">
                  <c:v>-0.27330305487326378</c:v>
                </c:pt>
                <c:pt idx="66">
                  <c:v>-0.27619023215261457</c:v>
                </c:pt>
                <c:pt idx="67">
                  <c:v>-0.27903325348229585</c:v>
                </c:pt>
                <c:pt idx="68">
                  <c:v>-0.28183273568647238</c:v>
                </c:pt>
                <c:pt idx="69">
                  <c:v>-0.2845892917014754</c:v>
                </c:pt>
                <c:pt idx="70">
                  <c:v>-0.28730353036699463</c:v>
                </c:pt>
                <c:pt idx="71">
                  <c:v>-0.28997605623099482</c:v>
                </c:pt>
                <c:pt idx="72">
                  <c:v>-0.29260746936777005</c:v>
                </c:pt>
                <c:pt idx="73">
                  <c:v>-0.29519836520857268</c:v>
                </c:pt>
                <c:pt idx="74">
                  <c:v>-0.29774933438427192</c:v>
                </c:pt>
                <c:pt idx="75">
                  <c:v>-0.30026096257952128</c:v>
                </c:pt>
                <c:pt idx="76">
                  <c:v>-0.30273383039792862</c:v>
                </c:pt>
                <c:pt idx="77">
                  <c:v>-0.30516851323774719</c:v>
                </c:pt>
                <c:pt idx="78">
                  <c:v>-0.30756558117761845</c:v>
                </c:pt>
                <c:pt idx="79">
                  <c:v>-0.30992559887191945</c:v>
                </c:pt>
                <c:pt idx="80">
                  <c:v>-0.31224912545528261</c:v>
                </c:pt>
                <c:pt idx="81">
                  <c:v>-0.31453671445587206</c:v>
                </c:pt>
                <c:pt idx="82">
                  <c:v>-0.31678891371701695</c:v>
                </c:pt>
                <c:pt idx="83">
                  <c:v>-0.31900626532681731</c:v>
                </c:pt>
                <c:pt idx="84">
                  <c:v>-0.32118930555535252</c:v>
                </c:pt>
                <c:pt idx="85">
                  <c:v>-0.32333856479913692</c:v>
                </c:pt>
                <c:pt idx="86">
                  <c:v>-0.32545456753248037</c:v>
                </c:pt>
                <c:pt idx="87">
                  <c:v>-0.32753783226542577</c:v>
                </c:pt>
                <c:pt idx="88">
                  <c:v>-0.32958887150794625</c:v>
                </c:pt>
                <c:pt idx="89">
                  <c:v>-0.33160819174009959</c:v>
                </c:pt>
                <c:pt idx="90">
                  <c:v>-0.33359629338784758</c:v>
                </c:pt>
                <c:pt idx="91">
                  <c:v>-0.33555367080425935</c:v>
                </c:pt>
                <c:pt idx="92">
                  <c:v>-0.33748081225583026</c:v>
                </c:pt>
                <c:pt idx="93">
                  <c:v>-0.33937819991365659</c:v>
                </c:pt>
                <c:pt idx="94">
                  <c:v>-0.34124630984921811</c:v>
                </c:pt>
                <c:pt idx="95">
                  <c:v>-0.34308561203452981</c:v>
                </c:pt>
                <c:pt idx="96">
                  <c:v>-0.34489657034643295</c:v>
                </c:pt>
                <c:pt idx="97">
                  <c:v>-0.34667964257480693</c:v>
                </c:pt>
                <c:pt idx="98">
                  <c:v>-0.34843528043448907</c:v>
                </c:pt>
                <c:pt idx="99">
                  <c:v>-0.35016392958070119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A2-49B3-A750-6FF6A0B35A05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Test!$AO$23:$EJ$23</c:f>
              <c:numCache>
                <c:formatCode>0.0000</c:formatCode>
                <c:ptCount val="100"/>
                <c:pt idx="0">
                  <c:v>0.8550687205479367</c:v>
                </c:pt>
                <c:pt idx="1">
                  <c:v>0.77133276427626341</c:v>
                </c:pt>
                <c:pt idx="2">
                  <c:v>0.79484563600505287</c:v>
                </c:pt>
                <c:pt idx="3">
                  <c:v>0.77713626779954492</c:v>
                </c:pt>
                <c:pt idx="4">
                  <c:v>0.76428039996004515</c:v>
                </c:pt>
                <c:pt idx="5">
                  <c:v>0.74866074782271319</c:v>
                </c:pt>
                <c:pt idx="6">
                  <c:v>0.73320186797832598</c:v>
                </c:pt>
                <c:pt idx="7">
                  <c:v>0.71776960894561981</c:v>
                </c:pt>
                <c:pt idx="8">
                  <c:v>0.70264390665978094</c:v>
                </c:pt>
                <c:pt idx="9">
                  <c:v>0.68787246420922243</c:v>
                </c:pt>
                <c:pt idx="10">
                  <c:v>0.67349050182420211</c:v>
                </c:pt>
                <c:pt idx="11">
                  <c:v>0.6595045896781041</c:v>
                </c:pt>
                <c:pt idx="12">
                  <c:v>0.64591288968609384</c:v>
                </c:pt>
                <c:pt idx="13">
                  <c:v>0.63270847732479807</c:v>
                </c:pt>
                <c:pt idx="14">
                  <c:v>0.61988241854174952</c:v>
                </c:pt>
                <c:pt idx="15">
                  <c:v>0.60742491008075106</c:v>
                </c:pt>
                <c:pt idx="16">
                  <c:v>0.59532590293227283</c:v>
                </c:pt>
                <c:pt idx="17">
                  <c:v>0.58357538060920766</c:v>
                </c:pt>
                <c:pt idx="18">
                  <c:v>0.57216349299726255</c:v>
                </c:pt>
                <c:pt idx="19">
                  <c:v>0.56108061558746469</c:v>
                </c:pt>
                <c:pt idx="20">
                  <c:v>0.55031737399096392</c:v>
                </c:pt>
                <c:pt idx="21">
                  <c:v>0.53986465156071872</c:v>
                </c:pt>
                <c:pt idx="22">
                  <c:v>0.52971358904598498</c:v>
                </c:pt>
                <c:pt idx="23">
                  <c:v>0.51985558050823999</c:v>
                </c:pt>
                <c:pt idx="24">
                  <c:v>0.51028226755290851</c:v>
                </c:pt>
                <c:pt idx="25">
                  <c:v>0.50098553286083991</c:v>
                </c:pt>
                <c:pt idx="26">
                  <c:v>0.49195749349187279</c:v>
                </c:pt>
                <c:pt idx="27">
                  <c:v>0.48319049418492543</c:v>
                </c:pt>
                <c:pt idx="28">
                  <c:v>0.47467710075975411</c:v>
                </c:pt>
                <c:pt idx="29">
                  <c:v>0.46641009366800235</c:v>
                </c:pt>
                <c:pt idx="30">
                  <c:v>0.45838246171350339</c:v>
                </c:pt>
                <c:pt idx="31">
                  <c:v>0.45058739594854647</c:v>
                </c:pt>
                <c:pt idx="32">
                  <c:v>0.44301828374650332</c:v>
                </c:pt>
                <c:pt idx="33">
                  <c:v>0.43566870304825756</c:v>
                </c:pt>
                <c:pt idx="34">
                  <c:v>0.42853241677853215</c:v>
                </c:pt>
                <c:pt idx="35">
                  <c:v>0.42160336742764581</c:v>
                </c:pt>
                <c:pt idx="36">
                  <c:v>0.41487567179402995</c:v>
                </c:pt>
                <c:pt idx="37">
                  <c:v>0.40834361588282264</c:v>
                </c:pt>
                <c:pt idx="38">
                  <c:v>0.40200164995591847</c:v>
                </c:pt>
                <c:pt idx="39">
                  <c:v>0.39584438372895947</c:v>
                </c:pt>
                <c:pt idx="40">
                  <c:v>0.38986658171086674</c:v>
                </c:pt>
                <c:pt idx="41">
                  <c:v>0.38406315868164154</c:v>
                </c:pt>
                <c:pt idx="42">
                  <c:v>0.3784291753042871</c:v>
                </c:pt>
                <c:pt idx="43">
                  <c:v>0.37295983386682707</c:v>
                </c:pt>
                <c:pt idx="44">
                  <c:v>0.36765047415051622</c:v>
                </c:pt>
                <c:pt idx="45">
                  <c:v>0.36249656942046071</c:v>
                </c:pt>
                <c:pt idx="46">
                  <c:v>0.35749372253497369</c:v>
                </c:pt>
                <c:pt idx="47">
                  <c:v>0.35263766217010872</c:v>
                </c:pt>
                <c:pt idx="48">
                  <c:v>0.34792423915591519</c:v>
                </c:pt>
                <c:pt idx="49">
                  <c:v>0.34334942292107351</c:v>
                </c:pt>
                <c:pt idx="50">
                  <c:v>0.33890929804265613</c:v>
                </c:pt>
                <c:pt idx="51">
                  <c:v>0.33460006089787431</c:v>
                </c:pt>
                <c:pt idx="52">
                  <c:v>0.33041801641474877</c:v>
                </c:pt>
                <c:pt idx="53">
                  <c:v>0.32635957491875067</c:v>
                </c:pt>
                <c:pt idx="54">
                  <c:v>0.32242124907253711</c:v>
                </c:pt>
                <c:pt idx="55">
                  <c:v>0.31859965090599851</c:v>
                </c:pt>
                <c:pt idx="56">
                  <c:v>0.3148914889339155</c:v>
                </c:pt>
                <c:pt idx="57">
                  <c:v>0.31129356535861097</c:v>
                </c:pt>
                <c:pt idx="58">
                  <c:v>0.30780277335504991</c:v>
                </c:pt>
                <c:pt idx="59">
                  <c:v>0.30441609443593232</c:v>
                </c:pt>
                <c:pt idx="60">
                  <c:v>0.30113059589438318</c:v>
                </c:pt>
                <c:pt idx="61">
                  <c:v>0.29794342832192888</c:v>
                </c:pt>
                <c:pt idx="62">
                  <c:v>0.29485182319950842</c:v>
                </c:pt>
                <c:pt idx="63">
                  <c:v>0.29185309055934283</c:v>
                </c:pt>
                <c:pt idx="64">
                  <c:v>0.28894461671555027</c:v>
                </c:pt>
                <c:pt idx="65">
                  <c:v>0.28612386206145435</c:v>
                </c:pt>
                <c:pt idx="66">
                  <c:v>0.28338835893160097</c:v>
                </c:pt>
                <c:pt idx="67">
                  <c:v>0.28073570952655402</c:v>
                </c:pt>
                <c:pt idx="68">
                  <c:v>0.27816358389859963</c:v>
                </c:pt>
                <c:pt idx="69">
                  <c:v>0.27566971799654771</c:v>
                </c:pt>
                <c:pt idx="70">
                  <c:v>0.27325191176786889</c:v>
                </c:pt>
                <c:pt idx="71">
                  <c:v>0.2709080273164638</c:v>
                </c:pt>
                <c:pt idx="72">
                  <c:v>0.26863598711440773</c:v>
                </c:pt>
                <c:pt idx="73">
                  <c:v>0.26643377226606713</c:v>
                </c:pt>
                <c:pt idx="74">
                  <c:v>0.26429942082303104</c:v>
                </c:pt>
                <c:pt idx="75">
                  <c:v>0.26223102614834759</c:v>
                </c:pt>
                <c:pt idx="76">
                  <c:v>0.26022673532860063</c:v>
                </c:pt>
                <c:pt idx="77">
                  <c:v>0.25828474763240761</c:v>
                </c:pt>
                <c:pt idx="78">
                  <c:v>0.25640331301395924</c:v>
                </c:pt>
                <c:pt idx="79">
                  <c:v>0.25458073066026654</c:v>
                </c:pt>
                <c:pt idx="80">
                  <c:v>0.2528153475808157</c:v>
                </c:pt>
                <c:pt idx="81">
                  <c:v>0.25110555723837824</c:v>
                </c:pt>
                <c:pt idx="82">
                  <c:v>0.24944979821975322</c:v>
                </c:pt>
                <c:pt idx="83">
                  <c:v>0.24784655294525881</c:v>
                </c:pt>
                <c:pt idx="84">
                  <c:v>0.24629434641582737</c:v>
                </c:pt>
                <c:pt idx="85">
                  <c:v>0.24479174499659084</c:v>
                </c:pt>
                <c:pt idx="86">
                  <c:v>0.24333735523587474</c:v>
                </c:pt>
                <c:pt idx="87">
                  <c:v>0.24192982271855457</c:v>
                </c:pt>
                <c:pt idx="88">
                  <c:v>0.24056783095276058</c:v>
                </c:pt>
                <c:pt idx="89">
                  <c:v>0.23925010028893989</c:v>
                </c:pt>
                <c:pt idx="90">
                  <c:v>0.23797538687032715</c:v>
                </c:pt>
                <c:pt idx="91">
                  <c:v>0.23674248161389078</c:v>
                </c:pt>
                <c:pt idx="92">
                  <c:v>0.23555020922085645</c:v>
                </c:pt>
                <c:pt idx="93">
                  <c:v>0.23439742721593659</c:v>
                </c:pt>
                <c:pt idx="94">
                  <c:v>0.23328302501441667</c:v>
                </c:pt>
                <c:pt idx="95">
                  <c:v>0.23220592301627996</c:v>
                </c:pt>
                <c:pt idx="96">
                  <c:v>0.23116507172657086</c:v>
                </c:pt>
                <c:pt idx="97">
                  <c:v>0.23015945090122525</c:v>
                </c:pt>
                <c:pt idx="98">
                  <c:v>0.22918806871761865</c:v>
                </c:pt>
                <c:pt idx="99">
                  <c:v>0.22824996096910299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A2-49B3-A750-6FF6A0B35A05}"/>
            </c:ext>
          </c:extLst>
        </c:ser>
        <c:ser>
          <c:idx val="4"/>
          <c:order val="4"/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Test!$AO$24:$EJ$24</c:f>
              <c:numCache>
                <c:formatCode>0.0000</c:formatCode>
                <c:ptCount val="100"/>
                <c:pt idx="0">
                  <c:v>-0.85178976049986932</c:v>
                </c:pt>
                <c:pt idx="1">
                  <c:v>-0.87772285191182586</c:v>
                </c:pt>
                <c:pt idx="2">
                  <c:v>-0.93692260019558204</c:v>
                </c:pt>
                <c:pt idx="3">
                  <c:v>-0.97013211159453872</c:v>
                </c:pt>
                <c:pt idx="4">
                  <c:v>-1.0049064613940231</c:v>
                </c:pt>
                <c:pt idx="5">
                  <c:v>-1.0370754012278582</c:v>
                </c:pt>
                <c:pt idx="6">
                  <c:v>-1.0682527211662374</c:v>
                </c:pt>
                <c:pt idx="7">
                  <c:v>-1.0983648927716279</c:v>
                </c:pt>
                <c:pt idx="8">
                  <c:v>-1.1275838588277844</c:v>
                </c:pt>
                <c:pt idx="9">
                  <c:v>-1.1559590467917358</c:v>
                </c:pt>
                <c:pt idx="10">
                  <c:v>-1.183535923556488</c:v>
                </c:pt>
                <c:pt idx="11">
                  <c:v>-1.2103450026398597</c:v>
                </c:pt>
                <c:pt idx="12">
                  <c:v>-1.2364121924372509</c:v>
                </c:pt>
                <c:pt idx="13">
                  <c:v>-1.2617602055708739</c:v>
                </c:pt>
                <c:pt idx="14">
                  <c:v>-1.286410072822</c:v>
                </c:pt>
                <c:pt idx="15">
                  <c:v>-1.3103816928177894</c:v>
                </c:pt>
                <c:pt idx="16">
                  <c:v>-1.3336941490677878</c:v>
                </c:pt>
                <c:pt idx="17">
                  <c:v>-1.3563658609953757</c:v>
                </c:pt>
                <c:pt idx="18">
                  <c:v>-1.3784146669003614</c:v>
                </c:pt>
                <c:pt idx="19">
                  <c:v>-1.3998578710227716</c:v>
                </c:pt>
                <c:pt idx="20">
                  <c:v>-1.4207122737071352</c:v>
                </c:pt>
                <c:pt idx="21">
                  <c:v>-1.4409941930467753</c:v>
                </c:pt>
                <c:pt idx="22">
                  <c:v>-1.4607194822412639</c:v>
                </c:pt>
                <c:pt idx="23">
                  <c:v>-1.4799035446742255</c:v>
                </c:pt>
                <c:pt idx="24">
                  <c:v>-1.4985613476958268</c:v>
                </c:pt>
                <c:pt idx="25">
                  <c:v>-1.5167074355886663</c:v>
                </c:pt>
                <c:pt idx="26">
                  <c:v>-1.5343559419542696</c:v>
                </c:pt>
                <c:pt idx="27">
                  <c:v>-1.5515206016400904</c:v>
                </c:pt>
                <c:pt idx="28">
                  <c:v>-1.5682147622702449</c:v>
                </c:pt>
                <c:pt idx="29">
                  <c:v>-1.5844513954156965</c:v>
                </c:pt>
                <c:pt idx="30">
                  <c:v>-1.6002431074261496</c:v>
                </c:pt>
                <c:pt idx="31">
                  <c:v>-1.615602149939301</c:v>
                </c:pt>
                <c:pt idx="32">
                  <c:v>-1.6305404300797184</c:v>
                </c:pt>
                <c:pt idx="33">
                  <c:v>-1.6450695203578793</c:v>
                </c:pt>
                <c:pt idx="34">
                  <c:v>-1.6592006682789067</c:v>
                </c:pt>
                <c:pt idx="35">
                  <c:v>-1.6729448056699239</c:v>
                </c:pt>
                <c:pt idx="36">
                  <c:v>-1.6863125577345368</c:v>
                </c:pt>
                <c:pt idx="37">
                  <c:v>-1.6993142518426119</c:v>
                </c:pt>
                <c:pt idx="38">
                  <c:v>-1.7119599260632388</c:v>
                </c:pt>
                <c:pt idx="39">
                  <c:v>-1.7242593374485162</c:v>
                </c:pt>
                <c:pt idx="40">
                  <c:v>-1.736221970075555</c:v>
                </c:pt>
                <c:pt idx="41">
                  <c:v>-1.747857042853872</c:v>
                </c:pt>
                <c:pt idx="42">
                  <c:v>-1.7591735171051273</c:v>
                </c:pt>
                <c:pt idx="43">
                  <c:v>-1.7701801039219505</c:v>
                </c:pt>
                <c:pt idx="44">
                  <c:v>-1.7808852713123966</c:v>
                </c:pt>
                <c:pt idx="45">
                  <c:v>-1.7912972511363787</c:v>
                </c:pt>
                <c:pt idx="46">
                  <c:v>-1.8014240458402317</c:v>
                </c:pt>
                <c:pt idx="47">
                  <c:v>-1.8112734349953765</c:v>
                </c:pt>
                <c:pt idx="48">
                  <c:v>-1.8208529816468786</c:v>
                </c:pt>
                <c:pt idx="49">
                  <c:v>-1.8301700384775184</c:v>
                </c:pt>
                <c:pt idx="50">
                  <c:v>-1.8392317537928224</c:v>
                </c:pt>
                <c:pt idx="51">
                  <c:v>-1.8480450773323462</c:v>
                </c:pt>
                <c:pt idx="52">
                  <c:v>-1.8566167659123298</c:v>
                </c:pt>
                <c:pt idx="53">
                  <c:v>-1.8649533889047119</c:v>
                </c:pt>
                <c:pt idx="54">
                  <c:v>-1.8730613335573199</c:v>
                </c:pt>
                <c:pt idx="55">
                  <c:v>-1.8809468101599247</c:v>
                </c:pt>
                <c:pt idx="56">
                  <c:v>-1.8886158570606981</c:v>
                </c:pt>
                <c:pt idx="57">
                  <c:v>-1.8960743455374831</c:v>
                </c:pt>
                <c:pt idx="58">
                  <c:v>-1.9033279845281488</c:v>
                </c:pt>
                <c:pt idx="59">
                  <c:v>-1.9103823252241834</c:v>
                </c:pt>
                <c:pt idx="60">
                  <c:v>-1.9172427655315407</c:v>
                </c:pt>
                <c:pt idx="61">
                  <c:v>-1.9239145544026506</c:v>
                </c:pt>
                <c:pt idx="62">
                  <c:v>-1.9304027960433785</c:v>
                </c:pt>
                <c:pt idx="63">
                  <c:v>-1.9367124539986083</c:v>
                </c:pt>
                <c:pt idx="64">
                  <c:v>-1.9428483551200126</c:v>
                </c:pt>
                <c:pt idx="65">
                  <c:v>-1.9488151934194715</c:v>
                </c:pt>
                <c:pt idx="66">
                  <c:v>-1.9546175338114931</c:v>
                </c:pt>
                <c:pt idx="67">
                  <c:v>-1.9602598157478921</c:v>
                </c:pt>
                <c:pt idx="68">
                  <c:v>-1.9657463567478879</c:v>
                </c:pt>
                <c:pt idx="69">
                  <c:v>-1.9710813558266826</c:v>
                </c:pt>
                <c:pt idx="70">
                  <c:v>-1.9762688968254976</c:v>
                </c:pt>
                <c:pt idx="71">
                  <c:v>-1.9813129516459476</c:v>
                </c:pt>
                <c:pt idx="72">
                  <c:v>-1.9862173833915611</c:v>
                </c:pt>
                <c:pt idx="73">
                  <c:v>-1.9909859494191535</c:v>
                </c:pt>
                <c:pt idx="74">
                  <c:v>-1.9956223043026959</c:v>
                </c:pt>
                <c:pt idx="75">
                  <c:v>-2.0001300027122344</c:v>
                </c:pt>
                <c:pt idx="76">
                  <c:v>-2.0045125022103405</c:v>
                </c:pt>
                <c:pt idx="77">
                  <c:v>-2.0087731659685026</c:v>
                </c:pt>
                <c:pt idx="78">
                  <c:v>-2.0129152654057942</c:v>
                </c:pt>
                <c:pt idx="79">
                  <c:v>-2.016941982752086</c:v>
                </c:pt>
                <c:pt idx="80">
                  <c:v>-2.0208564135380032</c:v>
                </c:pt>
                <c:pt idx="81">
                  <c:v>-2.0246615690137593</c:v>
                </c:pt>
                <c:pt idx="82">
                  <c:v>-2.0283603784989435</c:v>
                </c:pt>
                <c:pt idx="83">
                  <c:v>-2.031955691665269</c:v>
                </c:pt>
                <c:pt idx="84">
                  <c:v>-2.0354502807542318</c:v>
                </c:pt>
                <c:pt idx="85">
                  <c:v>-2.0388468427315765</c:v>
                </c:pt>
                <c:pt idx="86">
                  <c:v>-2.0421480013804043</c:v>
                </c:pt>
                <c:pt idx="87">
                  <c:v>-2.0453563093347054</c:v>
                </c:pt>
                <c:pt idx="88">
                  <c:v>-2.0484742500550506</c:v>
                </c:pt>
                <c:pt idx="89">
                  <c:v>-2.0515042397481142</c:v>
                </c:pt>
                <c:pt idx="90">
                  <c:v>-2.0544486292316635</c:v>
                </c:pt>
                <c:pt idx="91">
                  <c:v>-2.0573097057465946</c:v>
                </c:pt>
                <c:pt idx="92">
                  <c:v>-2.0600896947175484</c:v>
                </c:pt>
                <c:pt idx="93">
                  <c:v>-2.0627907614635985</c:v>
                </c:pt>
                <c:pt idx="94">
                  <c:v>-2.0654150128604547</c:v>
                </c:pt>
                <c:pt idx="95">
                  <c:v>-2.067964498955587</c:v>
                </c:pt>
                <c:pt idx="96">
                  <c:v>-2.0704412145376296</c:v>
                </c:pt>
                <c:pt idx="97">
                  <c:v>-2.0728471006613898</c:v>
                </c:pt>
                <c:pt idx="98">
                  <c:v>-2.0751840461297424</c:v>
                </c:pt>
                <c:pt idx="99">
                  <c:v>-2.0774538889336553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A2-49B3-A750-6FF6A0B35A05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Test!$AO$25:$EJ$25</c:f>
              <c:numCache>
                <c:formatCode>0.0000</c:formatCode>
                <c:ptCount val="100"/>
                <c:pt idx="0">
                  <c:v>-0.2332454869408459</c:v>
                </c:pt>
                <c:pt idx="1">
                  <c:v>-0.10775352079410444</c:v>
                </c:pt>
                <c:pt idx="2">
                  <c:v>-0.12481872867101337</c:v>
                </c:pt>
                <c:pt idx="3">
                  <c:v>-0.11909069914721829</c:v>
                </c:pt>
                <c:pt idx="4">
                  <c:v>-0.12161399793675243</c:v>
                </c:pt>
                <c:pt idx="5">
                  <c:v>-0.1234352411921073</c:v>
                </c:pt>
                <c:pt idx="6">
                  <c:v>-0.12586607029646382</c:v>
                </c:pt>
                <c:pt idx="7">
                  <c:v>-0.12826253727390258</c:v>
                </c:pt>
                <c:pt idx="8">
                  <c:v>-0.13061276819673609</c:v>
                </c:pt>
                <c:pt idx="9">
                  <c:v>-0.13284700940548291</c:v>
                </c:pt>
                <c:pt idx="10">
                  <c:v>-0.13495065655737587</c:v>
                </c:pt>
                <c:pt idx="11">
                  <c:v>-0.13691647430155984</c:v>
                </c:pt>
                <c:pt idx="12">
                  <c:v>-0.13874504522992784</c:v>
                </c:pt>
                <c:pt idx="13">
                  <c:v>-0.14043959494561647</c:v>
                </c:pt>
                <c:pt idx="14">
                  <c:v>-0.14200473795312962</c:v>
                </c:pt>
                <c:pt idx="15">
                  <c:v>-0.14344559205940136</c:v>
                </c:pt>
                <c:pt idx="16">
                  <c:v>-0.14476742029308884</c:v>
                </c:pt>
                <c:pt idx="17">
                  <c:v>-0.14597544694735798</c:v>
                </c:pt>
                <c:pt idx="18">
                  <c:v>-0.14707477596757068</c:v>
                </c:pt>
                <c:pt idx="19">
                  <c:v>-0.14807035437061095</c:v>
                </c:pt>
                <c:pt idx="20">
                  <c:v>-0.14896695824771525</c:v>
                </c:pt>
                <c:pt idx="21">
                  <c:v>-0.14976918932578398</c:v>
                </c:pt>
                <c:pt idx="22">
                  <c:v>-0.15048147656228811</c:v>
                </c:pt>
                <c:pt idx="23">
                  <c:v>-0.15110808004815662</c:v>
                </c:pt>
                <c:pt idx="24">
                  <c:v>-0.15165309592133369</c:v>
                </c:pt>
                <c:pt idx="25">
                  <c:v>-0.15212046166508186</c:v>
                </c:pt>
                <c:pt idx="26">
                  <c:v>-0.1525139614930866</c:v>
                </c:pt>
                <c:pt idx="27">
                  <c:v>-0.15283723168065644</c:v>
                </c:pt>
                <c:pt idx="28">
                  <c:v>-0.15309376577730283</c:v>
                </c:pt>
                <c:pt idx="29">
                  <c:v>-0.15328691967250851</c:v>
                </c:pt>
                <c:pt idx="30">
                  <c:v>-0.15341991650402972</c:v>
                </c:pt>
                <c:pt idx="31">
                  <c:v>-0.15349585140644512</c:v>
                </c:pt>
                <c:pt idx="32">
                  <c:v>-0.15351769610160876</c:v>
                </c:pt>
                <c:pt idx="33">
                  <c:v>-0.15348830333448044</c:v>
                </c:pt>
                <c:pt idx="34">
                  <c:v>-0.15341041115859541</c:v>
                </c:pt>
                <c:pt idx="35">
                  <c:v>-0.15328664707573256</c:v>
                </c:pt>
                <c:pt idx="36">
                  <c:v>-0.15311953203440248</c:v>
                </c:pt>
                <c:pt idx="37">
                  <c:v>-0.1529114842917294</c:v>
                </c:pt>
                <c:pt idx="38">
                  <c:v>-0.15266482314320043</c:v>
                </c:pt>
                <c:pt idx="39">
                  <c:v>-0.15238177252463508</c:v>
                </c:pt>
                <c:pt idx="40">
                  <c:v>-0.15206446449059766</c:v>
                </c:pt>
                <c:pt idx="41">
                  <c:v>-0.15171494257334384</c:v>
                </c:pt>
                <c:pt idx="42">
                  <c:v>-0.15133516502626262</c:v>
                </c:pt>
                <c:pt idx="43">
                  <c:v>-0.1509270079556477</c:v>
                </c:pt>
                <c:pt idx="44">
                  <c:v>-0.15049226834450802</c:v>
                </c:pt>
                <c:pt idx="45">
                  <c:v>-0.15003266697200668</c:v>
                </c:pt>
                <c:pt idx="46">
                  <c:v>-0.14954985123200182</c:v>
                </c:pt>
                <c:pt idx="47">
                  <c:v>-0.14904539785404913</c:v>
                </c:pt>
                <c:pt idx="48">
                  <c:v>-0.14852081553011667</c:v>
                </c:pt>
                <c:pt idx="49">
                  <c:v>-0.14797754745015748</c:v>
                </c:pt>
                <c:pt idx="50">
                  <c:v>-0.14741697374958157</c:v>
                </c:pt>
                <c:pt idx="51">
                  <c:v>-0.14684041387157115</c:v>
                </c:pt>
                <c:pt idx="52">
                  <c:v>-0.14624912884708535</c:v>
                </c:pt>
                <c:pt idx="53">
                  <c:v>-0.1456443234953109</c:v>
                </c:pt>
                <c:pt idx="54">
                  <c:v>-0.14502714854722035</c:v>
                </c:pt>
                <c:pt idx="55">
                  <c:v>-0.14439870269481708</c:v>
                </c:pt>
                <c:pt idx="56">
                  <c:v>-0.14376003456856015</c:v>
                </c:pt>
                <c:pt idx="57">
                  <c:v>-0.14311214464537941</c:v>
                </c:pt>
                <c:pt idx="58">
                  <c:v>-0.14245598708961463</c:v>
                </c:pt>
                <c:pt idx="59">
                  <c:v>-0.14179247152913454</c:v>
                </c:pt>
                <c:pt idx="60">
                  <c:v>-0.14112246476881812</c:v>
                </c:pt>
                <c:pt idx="61">
                  <c:v>-0.14044679244350944</c:v>
                </c:pt>
                <c:pt idx="62">
                  <c:v>-0.13976624061248658</c:v>
                </c:pt>
                <c:pt idx="63">
                  <c:v>-0.13908155729742097</c:v>
                </c:pt>
                <c:pt idx="64">
                  <c:v>-0.13839345396573557</c:v>
                </c:pt>
                <c:pt idx="65">
                  <c:v>-0.13770260696120906</c:v>
                </c:pt>
                <c:pt idx="66">
                  <c:v>-0.13700965888361366</c:v>
                </c:pt>
                <c:pt idx="67">
                  <c:v>-0.1363152199191125</c:v>
                </c:pt>
                <c:pt idx="68">
                  <c:v>-0.13561986912308827</c:v>
                </c:pt>
                <c:pt idx="69">
                  <c:v>-0.13492415565701904</c:v>
                </c:pt>
                <c:pt idx="70">
                  <c:v>-0.13422859998096254</c:v>
                </c:pt>
                <c:pt idx="71">
                  <c:v>-0.13353369500316145</c:v>
                </c:pt>
                <c:pt idx="72">
                  <c:v>-0.13283990718822944</c:v>
                </c:pt>
                <c:pt idx="73">
                  <c:v>-0.13214767762533161</c:v>
                </c:pt>
                <c:pt idx="74">
                  <c:v>-0.13145742305772509</c:v>
                </c:pt>
                <c:pt idx="75">
                  <c:v>-0.13076953687498105</c:v>
                </c:pt>
                <c:pt idx="76">
                  <c:v>-0.13008439006916497</c:v>
                </c:pt>
                <c:pt idx="77">
                  <c:v>-0.12940233215621139</c:v>
                </c:pt>
                <c:pt idx="78">
                  <c:v>-0.12872369206368506</c:v>
                </c:pt>
                <c:pt idx="79">
                  <c:v>-0.12804877898608555</c:v>
                </c:pt>
                <c:pt idx="80">
                  <c:v>-0.12737788320880922</c:v>
                </c:pt>
                <c:pt idx="81">
                  <c:v>-0.12671127690184925</c:v>
                </c:pt>
                <c:pt idx="82">
                  <c:v>-0.12604921488427648</c:v>
                </c:pt>
                <c:pt idx="83">
                  <c:v>-0.12539193536050916</c:v>
                </c:pt>
                <c:pt idx="84">
                  <c:v>-0.12473966062934774</c:v>
                </c:pt>
                <c:pt idx="85">
                  <c:v>-0.124092597766716</c:v>
                </c:pt>
                <c:pt idx="86">
                  <c:v>-0.12345093928302064</c:v>
                </c:pt>
                <c:pt idx="87">
                  <c:v>-0.12281486375600953</c:v>
                </c:pt>
                <c:pt idx="88">
                  <c:v>-0.12218453643998023</c:v>
                </c:pt>
                <c:pt idx="89">
                  <c:v>-0.12156010985216126</c:v>
                </c:pt>
                <c:pt idx="90">
                  <c:v>-0.12094172433706257</c:v>
                </c:pt>
                <c:pt idx="91">
                  <c:v>-0.1203295086095624</c:v>
                </c:pt>
                <c:pt idx="92">
                  <c:v>-0.11972358027747479</c:v>
                </c:pt>
                <c:pt idx="93">
                  <c:v>-0.11912404634431567</c:v>
                </c:pt>
                <c:pt idx="94">
                  <c:v>-0.11853100369296085</c:v>
                </c:pt>
                <c:pt idx="95">
                  <c:v>-0.1179445395508677</c:v>
                </c:pt>
                <c:pt idx="96">
                  <c:v>-0.11736473193750749</c:v>
                </c:pt>
                <c:pt idx="97">
                  <c:v>-0.11679165009463616</c:v>
                </c:pt>
                <c:pt idx="98">
                  <c:v>-0.11622535490000749</c:v>
                </c:pt>
                <c:pt idx="99">
                  <c:v>-0.11566589926511431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A2-49B3-A750-6FF6A0B35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818752"/>
        <c:axId val="613822080"/>
      </c:lineChart>
      <c:catAx>
        <c:axId val="61381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  <a:r>
                  <a:rPr lang="en-US" baseline="0"/>
                  <a:t> number (X axis)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22080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6138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18752"/>
        <c:crosses val="autoZero"/>
        <c:crossBetween val="between"/>
      </c:valAx>
      <c:spPr>
        <a:noFill/>
        <a:ln w="0"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Observed</a:t>
            </a:r>
            <a:r>
              <a:rPr lang="en-US" sz="1000" baseline="0"/>
              <a:t> Y (horiz. axis) versus Predicted (vert. axis)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Test!$P$1</c:f>
              <c:strCache>
                <c:ptCount val="1"/>
                <c:pt idx="0">
                  <c:v>Y*[k = 15]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Test!$I$2:$I$299</c:f>
              <c:numCache>
                <c:formatCode>0.0000</c:formatCode>
                <c:ptCount val="298"/>
                <c:pt idx="0">
                  <c:v>-24.068824215538381</c:v>
                </c:pt>
                <c:pt idx="1">
                  <c:v>62.328216494030897</c:v>
                </c:pt>
                <c:pt idx="2">
                  <c:v>-28.048608198543853</c:v>
                </c:pt>
                <c:pt idx="3">
                  <c:v>-18.946474157181839</c:v>
                </c:pt>
                <c:pt idx="4">
                  <c:v>17.338595651718293</c:v>
                </c:pt>
                <c:pt idx="5">
                  <c:v>-34.953495222862756</c:v>
                </c:pt>
                <c:pt idx="6">
                  <c:v>-74.282145941615696</c:v>
                </c:pt>
                <c:pt idx="7">
                  <c:v>-53.242031957347493</c:v>
                </c:pt>
                <c:pt idx="8">
                  <c:v>-25.279431193032302</c:v>
                </c:pt>
                <c:pt idx="9">
                  <c:v>-32.358821926165596</c:v>
                </c:pt>
                <c:pt idx="10">
                  <c:v>-2.116979099002978</c:v>
                </c:pt>
                <c:pt idx="11">
                  <c:v>23.540646504833877</c:v>
                </c:pt>
                <c:pt idx="12">
                  <c:v>37.988568297106887</c:v>
                </c:pt>
                <c:pt idx="13">
                  <c:v>-36.801669356428292</c:v>
                </c:pt>
                <c:pt idx="14">
                  <c:v>6.0016067095604839</c:v>
                </c:pt>
                <c:pt idx="15">
                  <c:v>-4.1382843930615785</c:v>
                </c:pt>
                <c:pt idx="16">
                  <c:v>-1.4236282061557604</c:v>
                </c:pt>
                <c:pt idx="17">
                  <c:v>25.715834598590266</c:v>
                </c:pt>
                <c:pt idx="18">
                  <c:v>-44.661628294217699</c:v>
                </c:pt>
                <c:pt idx="19">
                  <c:v>-36.768838688424502</c:v>
                </c:pt>
                <c:pt idx="20">
                  <c:v>-74.598402639628475</c:v>
                </c:pt>
                <c:pt idx="21">
                  <c:v>13.170203362671856</c:v>
                </c:pt>
                <c:pt idx="22">
                  <c:v>14.567881311344729</c:v>
                </c:pt>
                <c:pt idx="23">
                  <c:v>33.063166098042004</c:v>
                </c:pt>
                <c:pt idx="24">
                  <c:v>47.260740067921972</c:v>
                </c:pt>
                <c:pt idx="25">
                  <c:v>4.6654858568158435</c:v>
                </c:pt>
                <c:pt idx="26">
                  <c:v>-17.067209828889393</c:v>
                </c:pt>
                <c:pt idx="27">
                  <c:v>-21.393885254934922</c:v>
                </c:pt>
                <c:pt idx="28">
                  <c:v>-8.0908985581868311</c:v>
                </c:pt>
                <c:pt idx="29">
                  <c:v>20.166578703005484</c:v>
                </c:pt>
                <c:pt idx="30">
                  <c:v>-30.657453881885822</c:v>
                </c:pt>
                <c:pt idx="31">
                  <c:v>-17.27757575167545</c:v>
                </c:pt>
                <c:pt idx="32">
                  <c:v>-51.809262541849691</c:v>
                </c:pt>
                <c:pt idx="33">
                  <c:v>52.369078464777552</c:v>
                </c:pt>
                <c:pt idx="34">
                  <c:v>13.757948178424311</c:v>
                </c:pt>
                <c:pt idx="35">
                  <c:v>-18.589228413717979</c:v>
                </c:pt>
                <c:pt idx="36">
                  <c:v>-46.963971626457351</c:v>
                </c:pt>
                <c:pt idx="37">
                  <c:v>-17.308480969251633</c:v>
                </c:pt>
                <c:pt idx="38">
                  <c:v>-63.706549424859091</c:v>
                </c:pt>
                <c:pt idx="39">
                  <c:v>8.9719316290556641</c:v>
                </c:pt>
                <c:pt idx="40">
                  <c:v>-2.0416773848271195</c:v>
                </c:pt>
                <c:pt idx="41">
                  <c:v>-2.6991506863185668</c:v>
                </c:pt>
                <c:pt idx="42">
                  <c:v>0.72772603612185804</c:v>
                </c:pt>
                <c:pt idx="43">
                  <c:v>-15.795051308554813</c:v>
                </c:pt>
                <c:pt idx="44">
                  <c:v>-68.271891807592198</c:v>
                </c:pt>
                <c:pt idx="45">
                  <c:v>-10.927514133763623</c:v>
                </c:pt>
                <c:pt idx="46">
                  <c:v>29.896906137068843</c:v>
                </c:pt>
                <c:pt idx="47">
                  <c:v>30.431009235190437</c:v>
                </c:pt>
                <c:pt idx="48">
                  <c:v>-14.914208411017157</c:v>
                </c:pt>
                <c:pt idx="49">
                  <c:v>-8.2382257937138625</c:v>
                </c:pt>
                <c:pt idx="50">
                  <c:v>-31.847274218632993</c:v>
                </c:pt>
                <c:pt idx="51">
                  <c:v>-34.640542773092186</c:v>
                </c:pt>
                <c:pt idx="52">
                  <c:v>46.284104779628485</c:v>
                </c:pt>
                <c:pt idx="53">
                  <c:v>-5.4375219277346964</c:v>
                </c:pt>
                <c:pt idx="54">
                  <c:v>-58.823950589929581</c:v>
                </c:pt>
                <c:pt idx="55">
                  <c:v>28.751954261524414</c:v>
                </c:pt>
                <c:pt idx="56">
                  <c:v>-25.36635577439899</c:v>
                </c:pt>
                <c:pt idx="57">
                  <c:v>54.246004994056356</c:v>
                </c:pt>
                <c:pt idx="58">
                  <c:v>122.78342505824261</c:v>
                </c:pt>
                <c:pt idx="59">
                  <c:v>66.995385652465202</c:v>
                </c:pt>
                <c:pt idx="60">
                  <c:v>24.08797853722238</c:v>
                </c:pt>
                <c:pt idx="61">
                  <c:v>63.08028621270185</c:v>
                </c:pt>
                <c:pt idx="62">
                  <c:v>12.828162181758341</c:v>
                </c:pt>
                <c:pt idx="63">
                  <c:v>-10.770515767438825</c:v>
                </c:pt>
                <c:pt idx="64">
                  <c:v>-14.305440422967607</c:v>
                </c:pt>
                <c:pt idx="65">
                  <c:v>16.918893669450696</c:v>
                </c:pt>
                <c:pt idx="66">
                  <c:v>-4.3906679363955554</c:v>
                </c:pt>
                <c:pt idx="67">
                  <c:v>-31.36256718035132</c:v>
                </c:pt>
                <c:pt idx="68">
                  <c:v>-21.335176257165688</c:v>
                </c:pt>
                <c:pt idx="69">
                  <c:v>30.126242706117193</c:v>
                </c:pt>
                <c:pt idx="70">
                  <c:v>-9.3402642946120675</c:v>
                </c:pt>
                <c:pt idx="71">
                  <c:v>4.9683256784496903</c:v>
                </c:pt>
                <c:pt idx="72">
                  <c:v>-17.887493679296892</c:v>
                </c:pt>
                <c:pt idx="73">
                  <c:v>-4.3878115842522725</c:v>
                </c:pt>
                <c:pt idx="74">
                  <c:v>-7.3025392475788564</c:v>
                </c:pt>
                <c:pt idx="75">
                  <c:v>-33.101715547602097</c:v>
                </c:pt>
                <c:pt idx="76">
                  <c:v>-61.398381051796477</c:v>
                </c:pt>
                <c:pt idx="77">
                  <c:v>-0.58624494673988137</c:v>
                </c:pt>
                <c:pt idx="78">
                  <c:v>8.5747915385831615</c:v>
                </c:pt>
                <c:pt idx="79">
                  <c:v>17.48996182181012</c:v>
                </c:pt>
                <c:pt idx="80">
                  <c:v>-33.592336817667515</c:v>
                </c:pt>
                <c:pt idx="81">
                  <c:v>11.23882073852586</c:v>
                </c:pt>
                <c:pt idx="82">
                  <c:v>-22.584862902595532</c:v>
                </c:pt>
                <c:pt idx="83">
                  <c:v>-109.63466967769023</c:v>
                </c:pt>
                <c:pt idx="84">
                  <c:v>-39.553564692158702</c:v>
                </c:pt>
                <c:pt idx="85">
                  <c:v>27.634304190045192</c:v>
                </c:pt>
                <c:pt idx="86">
                  <c:v>-72.0995369055087</c:v>
                </c:pt>
                <c:pt idx="87">
                  <c:v>-32.418255102669299</c:v>
                </c:pt>
                <c:pt idx="88">
                  <c:v>-1.239601525915635</c:v>
                </c:pt>
                <c:pt idx="89">
                  <c:v>55.876820603625823</c:v>
                </c:pt>
                <c:pt idx="90">
                  <c:v>-67.144488922806815</c:v>
                </c:pt>
                <c:pt idx="91">
                  <c:v>-65.862072542216097</c:v>
                </c:pt>
                <c:pt idx="92">
                  <c:v>-85.640792061291009</c:v>
                </c:pt>
                <c:pt idx="93">
                  <c:v>-58.905254085714958</c:v>
                </c:pt>
                <c:pt idx="94">
                  <c:v>32.417144183021776</c:v>
                </c:pt>
                <c:pt idx="95">
                  <c:v>29.047995966304285</c:v>
                </c:pt>
                <c:pt idx="96">
                  <c:v>-20.656947970173619</c:v>
                </c:pt>
                <c:pt idx="97">
                  <c:v>10.88920394227021</c:v>
                </c:pt>
                <c:pt idx="98">
                  <c:v>45.465209944347436</c:v>
                </c:pt>
                <c:pt idx="99">
                  <c:v>-9.9470816174018353</c:v>
                </c:pt>
                <c:pt idx="100">
                  <c:v>-43.867009567722533</c:v>
                </c:pt>
                <c:pt idx="101">
                  <c:v>39.984117313599484</c:v>
                </c:pt>
                <c:pt idx="102">
                  <c:v>36.492334479644953</c:v>
                </c:pt>
                <c:pt idx="103">
                  <c:v>-3.4134080939931231</c:v>
                </c:pt>
                <c:pt idx="104">
                  <c:v>-14.417776464020985</c:v>
                </c:pt>
                <c:pt idx="105">
                  <c:v>10.223675136570602</c:v>
                </c:pt>
                <c:pt idx="106">
                  <c:v>42.768127945303362</c:v>
                </c:pt>
                <c:pt idx="107">
                  <c:v>-12.867613678183206</c:v>
                </c:pt>
                <c:pt idx="108">
                  <c:v>-39.003749820612704</c:v>
                </c:pt>
                <c:pt idx="109">
                  <c:v>44.23079464096751</c:v>
                </c:pt>
                <c:pt idx="110">
                  <c:v>39.603082672797882</c:v>
                </c:pt>
                <c:pt idx="111">
                  <c:v>-1.4272498334559103</c:v>
                </c:pt>
                <c:pt idx="112">
                  <c:v>32.613181403451584</c:v>
                </c:pt>
                <c:pt idx="113">
                  <c:v>-37.6217098432654</c:v>
                </c:pt>
                <c:pt idx="114">
                  <c:v>26.423324744059933</c:v>
                </c:pt>
                <c:pt idx="115">
                  <c:v>-56.442047016574769</c:v>
                </c:pt>
                <c:pt idx="116">
                  <c:v>10.540691268160339</c:v>
                </c:pt>
                <c:pt idx="117">
                  <c:v>-0.23466383044814876</c:v>
                </c:pt>
                <c:pt idx="118">
                  <c:v>15.321161118321344</c:v>
                </c:pt>
                <c:pt idx="119">
                  <c:v>-57.780833900434743</c:v>
                </c:pt>
                <c:pt idx="120">
                  <c:v>-5.5526453994488421</c:v>
                </c:pt>
                <c:pt idx="121">
                  <c:v>-20.142808828202725</c:v>
                </c:pt>
                <c:pt idx="122">
                  <c:v>-74.627794593839738</c:v>
                </c:pt>
                <c:pt idx="123">
                  <c:v>29.70443803157184</c:v>
                </c:pt>
                <c:pt idx="124">
                  <c:v>7.7295657510821858</c:v>
                </c:pt>
                <c:pt idx="125">
                  <c:v>44.511874975698902</c:v>
                </c:pt>
                <c:pt idx="126">
                  <c:v>45.463890518112962</c:v>
                </c:pt>
                <c:pt idx="127">
                  <c:v>116.42818433914388</c:v>
                </c:pt>
                <c:pt idx="128">
                  <c:v>-15.25050797638005</c:v>
                </c:pt>
                <c:pt idx="129">
                  <c:v>23.473315382509817</c:v>
                </c:pt>
                <c:pt idx="130">
                  <c:v>-14.196230077060889</c:v>
                </c:pt>
                <c:pt idx="131">
                  <c:v>30.146105694993715</c:v>
                </c:pt>
                <c:pt idx="132">
                  <c:v>-60.934642784733803</c:v>
                </c:pt>
                <c:pt idx="133">
                  <c:v>76.881615407215833</c:v>
                </c:pt>
                <c:pt idx="134">
                  <c:v>-22.074831052425235</c:v>
                </c:pt>
                <c:pt idx="135">
                  <c:v>37.116905742287848</c:v>
                </c:pt>
                <c:pt idx="136">
                  <c:v>-35.126194972225299</c:v>
                </c:pt>
                <c:pt idx="137">
                  <c:v>9.1731407034588219</c:v>
                </c:pt>
                <c:pt idx="138">
                  <c:v>-24.254537340462878</c:v>
                </c:pt>
                <c:pt idx="139">
                  <c:v>-13.874167594204582</c:v>
                </c:pt>
                <c:pt idx="140">
                  <c:v>-28.113129321771776</c:v>
                </c:pt>
                <c:pt idx="141">
                  <c:v>-4.1845679203286537</c:v>
                </c:pt>
                <c:pt idx="142">
                  <c:v>15.885475637643571</c:v>
                </c:pt>
                <c:pt idx="143">
                  <c:v>-47.046790944223545</c:v>
                </c:pt>
                <c:pt idx="144">
                  <c:v>-134.82682099057769</c:v>
                </c:pt>
                <c:pt idx="145">
                  <c:v>-38.783456303616404</c:v>
                </c:pt>
                <c:pt idx="146">
                  <c:v>-6.6059708773583701</c:v>
                </c:pt>
                <c:pt idx="147">
                  <c:v>34.6351097362692</c:v>
                </c:pt>
                <c:pt idx="148">
                  <c:v>31.874272578713629</c:v>
                </c:pt>
                <c:pt idx="149">
                  <c:v>-29.698044119699784</c:v>
                </c:pt>
                <c:pt idx="150">
                  <c:v>34.45233280903723</c:v>
                </c:pt>
                <c:pt idx="151">
                  <c:v>-35.01282568328331</c:v>
                </c:pt>
                <c:pt idx="152">
                  <c:v>-53.805872268168059</c:v>
                </c:pt>
                <c:pt idx="153">
                  <c:v>-24.71332547560845</c:v>
                </c:pt>
                <c:pt idx="154">
                  <c:v>-34.444744469079964</c:v>
                </c:pt>
                <c:pt idx="155">
                  <c:v>2.236659078258036</c:v>
                </c:pt>
                <c:pt idx="156">
                  <c:v>53.899179455257993</c:v>
                </c:pt>
                <c:pt idx="157">
                  <c:v>-29.064683343379869</c:v>
                </c:pt>
                <c:pt idx="158">
                  <c:v>15.902873695362475</c:v>
                </c:pt>
                <c:pt idx="159">
                  <c:v>38.252820039607101</c:v>
                </c:pt>
                <c:pt idx="160">
                  <c:v>-58.23543568921356</c:v>
                </c:pt>
                <c:pt idx="161">
                  <c:v>-5.1203529260271683</c:v>
                </c:pt>
                <c:pt idx="162">
                  <c:v>24.530742232261943</c:v>
                </c:pt>
                <c:pt idx="163">
                  <c:v>-37.943688571308655</c:v>
                </c:pt>
                <c:pt idx="164">
                  <c:v>-71.919438073711916</c:v>
                </c:pt>
                <c:pt idx="165">
                  <c:v>-16.476124090990577</c:v>
                </c:pt>
                <c:pt idx="166">
                  <c:v>74.813339214933762</c:v>
                </c:pt>
                <c:pt idx="167">
                  <c:v>-9.0647051585086675</c:v>
                </c:pt>
                <c:pt idx="168">
                  <c:v>-2.5035002110710098</c:v>
                </c:pt>
                <c:pt idx="169">
                  <c:v>-65.22382562135239</c:v>
                </c:pt>
                <c:pt idx="170">
                  <c:v>-33.710226150213153</c:v>
                </c:pt>
                <c:pt idx="171">
                  <c:v>-5.6505522958182723</c:v>
                </c:pt>
                <c:pt idx="172">
                  <c:v>-31.834177021049875</c:v>
                </c:pt>
                <c:pt idx="173">
                  <c:v>4.2481687354296902</c:v>
                </c:pt>
                <c:pt idx="174">
                  <c:v>1.8621372403298686</c:v>
                </c:pt>
                <c:pt idx="175">
                  <c:v>22.796185308774842</c:v>
                </c:pt>
                <c:pt idx="176">
                  <c:v>-21.483705405858089</c:v>
                </c:pt>
                <c:pt idx="177">
                  <c:v>49.453935834192094</c:v>
                </c:pt>
                <c:pt idx="178">
                  <c:v>22.475762123697272</c:v>
                </c:pt>
                <c:pt idx="179">
                  <c:v>21.432461958106629</c:v>
                </c:pt>
                <c:pt idx="180">
                  <c:v>43.221537475480616</c:v>
                </c:pt>
                <c:pt idx="181">
                  <c:v>34.616858052032114</c:v>
                </c:pt>
                <c:pt idx="182">
                  <c:v>35.785231197540746</c:v>
                </c:pt>
                <c:pt idx="183">
                  <c:v>-11.338482170071947</c:v>
                </c:pt>
                <c:pt idx="184">
                  <c:v>-23.036091092551629</c:v>
                </c:pt>
                <c:pt idx="185">
                  <c:v>-12.422698730193078</c:v>
                </c:pt>
                <c:pt idx="186">
                  <c:v>-40.784895590959465</c:v>
                </c:pt>
                <c:pt idx="187">
                  <c:v>-0.49889480268752351</c:v>
                </c:pt>
                <c:pt idx="188">
                  <c:v>0.95512453576424861</c:v>
                </c:pt>
                <c:pt idx="189">
                  <c:v>-23.123076756504961</c:v>
                </c:pt>
                <c:pt idx="190">
                  <c:v>-40.43467302819333</c:v>
                </c:pt>
                <c:pt idx="191">
                  <c:v>-7.494228693645157</c:v>
                </c:pt>
                <c:pt idx="192">
                  <c:v>-18.398492237617372</c:v>
                </c:pt>
                <c:pt idx="193">
                  <c:v>29.471423859683341</c:v>
                </c:pt>
                <c:pt idx="194">
                  <c:v>53.965552972391841</c:v>
                </c:pt>
                <c:pt idx="195">
                  <c:v>-47.132170428920368</c:v>
                </c:pt>
                <c:pt idx="196">
                  <c:v>-0.82870846032803946</c:v>
                </c:pt>
                <c:pt idx="197">
                  <c:v>4.9679036139516581</c:v>
                </c:pt>
                <c:pt idx="198">
                  <c:v>2.7694969589248899</c:v>
                </c:pt>
                <c:pt idx="199">
                  <c:v>40.085882102956383</c:v>
                </c:pt>
                <c:pt idx="200">
                  <c:v>-3.5629792121200463</c:v>
                </c:pt>
                <c:pt idx="201">
                  <c:v>-33.766067307356749</c:v>
                </c:pt>
                <c:pt idx="202">
                  <c:v>-20.801985667003549</c:v>
                </c:pt>
                <c:pt idx="203">
                  <c:v>-6.8113808809068663</c:v>
                </c:pt>
                <c:pt idx="204">
                  <c:v>2.001613036921202</c:v>
                </c:pt>
                <c:pt idx="205">
                  <c:v>7.6005399479598168E-2</c:v>
                </c:pt>
                <c:pt idx="206">
                  <c:v>-42.51525250118128</c:v>
                </c:pt>
                <c:pt idx="207">
                  <c:v>-15.825763044174867</c:v>
                </c:pt>
                <c:pt idx="208">
                  <c:v>-9.1504870096562634</c:v>
                </c:pt>
                <c:pt idx="209">
                  <c:v>56.267719741573444</c:v>
                </c:pt>
                <c:pt idx="210">
                  <c:v>2.8726617632973017</c:v>
                </c:pt>
                <c:pt idx="211">
                  <c:v>-47.204582918770051</c:v>
                </c:pt>
                <c:pt idx="212">
                  <c:v>18.191452304672261</c:v>
                </c:pt>
                <c:pt idx="213">
                  <c:v>1.1755532234028578</c:v>
                </c:pt>
                <c:pt idx="214">
                  <c:v>2.0963119733944779</c:v>
                </c:pt>
                <c:pt idx="215">
                  <c:v>-2.1075818960621824</c:v>
                </c:pt>
                <c:pt idx="216">
                  <c:v>-25.01136886546805</c:v>
                </c:pt>
                <c:pt idx="217">
                  <c:v>-10.838333030288059</c:v>
                </c:pt>
                <c:pt idx="218">
                  <c:v>13.724156276684155</c:v>
                </c:pt>
                <c:pt idx="219">
                  <c:v>-10.702490203447683</c:v>
                </c:pt>
                <c:pt idx="220">
                  <c:v>-65.596995448309343</c:v>
                </c:pt>
                <c:pt idx="221">
                  <c:v>28.395787399036749</c:v>
                </c:pt>
                <c:pt idx="222">
                  <c:v>11.90732582869154</c:v>
                </c:pt>
                <c:pt idx="223">
                  <c:v>27.526771590695766</c:v>
                </c:pt>
                <c:pt idx="224">
                  <c:v>16.624195806999627</c:v>
                </c:pt>
                <c:pt idx="225">
                  <c:v>-23.394954752101711</c:v>
                </c:pt>
                <c:pt idx="226">
                  <c:v>-0.7645940346681499</c:v>
                </c:pt>
                <c:pt idx="227">
                  <c:v>13.634434520259708</c:v>
                </c:pt>
                <c:pt idx="228">
                  <c:v>-3.2507334469887823</c:v>
                </c:pt>
                <c:pt idx="229">
                  <c:v>5.281329600898621</c:v>
                </c:pt>
                <c:pt idx="230">
                  <c:v>-19.937821022163945</c:v>
                </c:pt>
                <c:pt idx="231">
                  <c:v>-16.55690841941173</c:v>
                </c:pt>
                <c:pt idx="232">
                  <c:v>-34.995024942453938</c:v>
                </c:pt>
                <c:pt idx="233">
                  <c:v>-7.3836015480927273</c:v>
                </c:pt>
                <c:pt idx="234">
                  <c:v>12.541506725018518</c:v>
                </c:pt>
                <c:pt idx="235">
                  <c:v>-11.463791432415952</c:v>
                </c:pt>
                <c:pt idx="236">
                  <c:v>6.0324226061249204</c:v>
                </c:pt>
                <c:pt idx="237">
                  <c:v>-70.242771683361056</c:v>
                </c:pt>
                <c:pt idx="238">
                  <c:v>-92.077398291170155</c:v>
                </c:pt>
                <c:pt idx="239">
                  <c:v>76.843885046456151</c:v>
                </c:pt>
                <c:pt idx="240">
                  <c:v>2.3655749447163927</c:v>
                </c:pt>
                <c:pt idx="241">
                  <c:v>-15.614617517402506</c:v>
                </c:pt>
                <c:pt idx="242">
                  <c:v>61.625632756136739</c:v>
                </c:pt>
                <c:pt idx="243">
                  <c:v>8.7372257841741465</c:v>
                </c:pt>
                <c:pt idx="244">
                  <c:v>-22.958481446922391</c:v>
                </c:pt>
                <c:pt idx="245">
                  <c:v>-8.0681228627288419</c:v>
                </c:pt>
                <c:pt idx="246">
                  <c:v>4.9645107143001592</c:v>
                </c:pt>
                <c:pt idx="247">
                  <c:v>-19.46640774688791</c:v>
                </c:pt>
                <c:pt idx="248">
                  <c:v>-12.741252564704521</c:v>
                </c:pt>
                <c:pt idx="249">
                  <c:v>51.909335631748291</c:v>
                </c:pt>
                <c:pt idx="250">
                  <c:v>-5.8686329553509324</c:v>
                </c:pt>
                <c:pt idx="251">
                  <c:v>-65.200003884292428</c:v>
                </c:pt>
                <c:pt idx="252">
                  <c:v>15.575003859426939</c:v>
                </c:pt>
                <c:pt idx="253">
                  <c:v>-22.043047066727368</c:v>
                </c:pt>
                <c:pt idx="254">
                  <c:v>15.652968423675949</c:v>
                </c:pt>
                <c:pt idx="255">
                  <c:v>-4.192531167143799</c:v>
                </c:pt>
                <c:pt idx="256">
                  <c:v>38.287387108842438</c:v>
                </c:pt>
                <c:pt idx="257">
                  <c:v>-77.340855056958446</c:v>
                </c:pt>
                <c:pt idx="258">
                  <c:v>-25.101787555158527</c:v>
                </c:pt>
                <c:pt idx="259">
                  <c:v>26.524982610031934</c:v>
                </c:pt>
                <c:pt idx="260">
                  <c:v>107.60377728299726</c:v>
                </c:pt>
                <c:pt idx="261">
                  <c:v>-4.3324440427636013</c:v>
                </c:pt>
                <c:pt idx="262">
                  <c:v>32.805436995726147</c:v>
                </c:pt>
                <c:pt idx="263">
                  <c:v>-18.433434537013085</c:v>
                </c:pt>
                <c:pt idx="264">
                  <c:v>33.466842204623212</c:v>
                </c:pt>
                <c:pt idx="265">
                  <c:v>21.230412964808984</c:v>
                </c:pt>
                <c:pt idx="266">
                  <c:v>-4.3997238293827028</c:v>
                </c:pt>
                <c:pt idx="267">
                  <c:v>-15.369570502923134</c:v>
                </c:pt>
                <c:pt idx="268">
                  <c:v>-2.3638551559254282</c:v>
                </c:pt>
                <c:pt idx="269">
                  <c:v>-44.851792976557121</c:v>
                </c:pt>
                <c:pt idx="270">
                  <c:v>-57.794168787273776</c:v>
                </c:pt>
                <c:pt idx="271">
                  <c:v>-56.438839908768244</c:v>
                </c:pt>
                <c:pt idx="272">
                  <c:v>11.246054279253645</c:v>
                </c:pt>
                <c:pt idx="273">
                  <c:v>-6.6514713274149333</c:v>
                </c:pt>
                <c:pt idx="274">
                  <c:v>-29.525542128003472</c:v>
                </c:pt>
                <c:pt idx="275">
                  <c:v>26.491691879397941</c:v>
                </c:pt>
                <c:pt idx="276">
                  <c:v>-25.945455291185855</c:v>
                </c:pt>
                <c:pt idx="277">
                  <c:v>-17.275662714079758</c:v>
                </c:pt>
                <c:pt idx="278">
                  <c:v>-10.9997992819823</c:v>
                </c:pt>
                <c:pt idx="279">
                  <c:v>81.665687064369834</c:v>
                </c:pt>
                <c:pt idx="280">
                  <c:v>-9.8162487951316102</c:v>
                </c:pt>
                <c:pt idx="281">
                  <c:v>50.204523518475504</c:v>
                </c:pt>
                <c:pt idx="282">
                  <c:v>1.6255691361103044</c:v>
                </c:pt>
                <c:pt idx="283">
                  <c:v>-44.725206665297222</c:v>
                </c:pt>
                <c:pt idx="284">
                  <c:v>19.748141592897543</c:v>
                </c:pt>
                <c:pt idx="285">
                  <c:v>-76.574649379908834</c:v>
                </c:pt>
                <c:pt idx="286">
                  <c:v>-27.805807749309299</c:v>
                </c:pt>
                <c:pt idx="287">
                  <c:v>-32.776737997953973</c:v>
                </c:pt>
                <c:pt idx="288">
                  <c:v>-6.707520869967504</c:v>
                </c:pt>
                <c:pt idx="289">
                  <c:v>20.497249379170476</c:v>
                </c:pt>
                <c:pt idx="290">
                  <c:v>-7.2392590736719304</c:v>
                </c:pt>
                <c:pt idx="291">
                  <c:v>8.9246509597521175</c:v>
                </c:pt>
                <c:pt idx="292">
                  <c:v>37.807529394627451</c:v>
                </c:pt>
                <c:pt idx="293">
                  <c:v>13.056707106100749</c:v>
                </c:pt>
                <c:pt idx="294">
                  <c:v>58.463032227291649</c:v>
                </c:pt>
                <c:pt idx="295">
                  <c:v>-3.5026753527026369</c:v>
                </c:pt>
                <c:pt idx="296">
                  <c:v>52.174161407062364</c:v>
                </c:pt>
                <c:pt idx="297">
                  <c:v>-10.971653951888088</c:v>
                </c:pt>
              </c:numCache>
            </c:numRef>
          </c:xVal>
          <c:yVal>
            <c:numRef>
              <c:f>Test!$P$2:$P$299</c:f>
              <c:numCache>
                <c:formatCode>0.0000</c:formatCode>
                <c:ptCount val="298"/>
                <c:pt idx="0">
                  <c:v>-14.403414695484361</c:v>
                </c:pt>
                <c:pt idx="1">
                  <c:v>2.5867454936721304</c:v>
                </c:pt>
                <c:pt idx="2">
                  <c:v>-26.466547591036008</c:v>
                </c:pt>
                <c:pt idx="3">
                  <c:v>-17.678726288896616</c:v>
                </c:pt>
                <c:pt idx="4">
                  <c:v>-21.634738777783291</c:v>
                </c:pt>
                <c:pt idx="5">
                  <c:v>20.672858751129279</c:v>
                </c:pt>
                <c:pt idx="6">
                  <c:v>-41.306507794122801</c:v>
                </c:pt>
                <c:pt idx="7">
                  <c:v>-56.809969764230765</c:v>
                </c:pt>
                <c:pt idx="8">
                  <c:v>17.093772609502739</c:v>
                </c:pt>
                <c:pt idx="9">
                  <c:v>43.036424621113184</c:v>
                </c:pt>
                <c:pt idx="10">
                  <c:v>3.7028734379855544</c:v>
                </c:pt>
                <c:pt idx="11">
                  <c:v>26.498766305778688</c:v>
                </c:pt>
                <c:pt idx="12">
                  <c:v>59.552333386056013</c:v>
                </c:pt>
                <c:pt idx="13">
                  <c:v>-27.528861540784355</c:v>
                </c:pt>
                <c:pt idx="14">
                  <c:v>36.09548836121062</c:v>
                </c:pt>
                <c:pt idx="15">
                  <c:v>33.179612109686545</c:v>
                </c:pt>
                <c:pt idx="16">
                  <c:v>12.828315669872254</c:v>
                </c:pt>
                <c:pt idx="17">
                  <c:v>55.94778080142914</c:v>
                </c:pt>
                <c:pt idx="18">
                  <c:v>-23.490089503579991</c:v>
                </c:pt>
                <c:pt idx="19">
                  <c:v>-15.734519750613309</c:v>
                </c:pt>
                <c:pt idx="20">
                  <c:v>-76.728973084436404</c:v>
                </c:pt>
                <c:pt idx="21">
                  <c:v>45.874708305321221</c:v>
                </c:pt>
                <c:pt idx="22">
                  <c:v>-9.8001187480201395</c:v>
                </c:pt>
                <c:pt idx="23">
                  <c:v>78.650487794823775</c:v>
                </c:pt>
                <c:pt idx="24">
                  <c:v>6.4692885197272929</c:v>
                </c:pt>
                <c:pt idx="25">
                  <c:v>-16.383419403346785</c:v>
                </c:pt>
                <c:pt idx="26">
                  <c:v>-44.297426153537046</c:v>
                </c:pt>
                <c:pt idx="27">
                  <c:v>-33.656083196517429</c:v>
                </c:pt>
                <c:pt idx="28">
                  <c:v>-28.326861611928308</c:v>
                </c:pt>
                <c:pt idx="29">
                  <c:v>15.574749859673929</c:v>
                </c:pt>
                <c:pt idx="30">
                  <c:v>-0.42388655986252388</c:v>
                </c:pt>
                <c:pt idx="31">
                  <c:v>-13.144331027760998</c:v>
                </c:pt>
                <c:pt idx="32">
                  <c:v>-55.693171834152537</c:v>
                </c:pt>
                <c:pt idx="33">
                  <c:v>14.91628956725296</c:v>
                </c:pt>
                <c:pt idx="34">
                  <c:v>11.534694495948843</c:v>
                </c:pt>
                <c:pt idx="35">
                  <c:v>-32.185398175758245</c:v>
                </c:pt>
                <c:pt idx="36">
                  <c:v>-27.11350678787127</c:v>
                </c:pt>
                <c:pt idx="37">
                  <c:v>18.884991419614252</c:v>
                </c:pt>
                <c:pt idx="38">
                  <c:v>-57.038785053716374</c:v>
                </c:pt>
                <c:pt idx="39">
                  <c:v>22.00938341046211</c:v>
                </c:pt>
                <c:pt idx="40">
                  <c:v>-4.8402092145258555</c:v>
                </c:pt>
                <c:pt idx="41">
                  <c:v>-9.8456257574242123</c:v>
                </c:pt>
                <c:pt idx="42">
                  <c:v>37.553210543396148</c:v>
                </c:pt>
                <c:pt idx="43">
                  <c:v>-28.767332464723395</c:v>
                </c:pt>
                <c:pt idx="44">
                  <c:v>-33.621003845109058</c:v>
                </c:pt>
                <c:pt idx="45">
                  <c:v>-44.455483681570861</c:v>
                </c:pt>
                <c:pt idx="46">
                  <c:v>32.907635961345797</c:v>
                </c:pt>
                <c:pt idx="47">
                  <c:v>34.915134782424104</c:v>
                </c:pt>
                <c:pt idx="48">
                  <c:v>9.883951659019317</c:v>
                </c:pt>
                <c:pt idx="49">
                  <c:v>7.5858054375655097</c:v>
                </c:pt>
                <c:pt idx="50">
                  <c:v>-31.809479630777787</c:v>
                </c:pt>
                <c:pt idx="51">
                  <c:v>-55.014449371754914</c:v>
                </c:pt>
                <c:pt idx="52">
                  <c:v>26.089184991734317</c:v>
                </c:pt>
                <c:pt idx="53">
                  <c:v>-0.91716782627453419</c:v>
                </c:pt>
                <c:pt idx="54">
                  <c:v>-40.523235837096621</c:v>
                </c:pt>
                <c:pt idx="55">
                  <c:v>2.8406649616910564</c:v>
                </c:pt>
                <c:pt idx="56">
                  <c:v>-36.665994085225002</c:v>
                </c:pt>
                <c:pt idx="57">
                  <c:v>63.574059590888972</c:v>
                </c:pt>
                <c:pt idx="58">
                  <c:v>131.98314922350104</c:v>
                </c:pt>
                <c:pt idx="59">
                  <c:v>58.101553898194631</c:v>
                </c:pt>
                <c:pt idx="60">
                  <c:v>34.525829593024376</c:v>
                </c:pt>
                <c:pt idx="61">
                  <c:v>19.291351742021057</c:v>
                </c:pt>
                <c:pt idx="62">
                  <c:v>22.743505254532518</c:v>
                </c:pt>
                <c:pt idx="63">
                  <c:v>8.3526625832067971</c:v>
                </c:pt>
                <c:pt idx="64">
                  <c:v>-7.6306167820358271</c:v>
                </c:pt>
                <c:pt idx="65">
                  <c:v>50.367185217091709</c:v>
                </c:pt>
                <c:pt idx="66">
                  <c:v>-3.8096562850875424</c:v>
                </c:pt>
                <c:pt idx="67">
                  <c:v>40.122570395441244</c:v>
                </c:pt>
                <c:pt idx="68">
                  <c:v>-18.865163246283565</c:v>
                </c:pt>
                <c:pt idx="69">
                  <c:v>4.2494425239356897</c:v>
                </c:pt>
                <c:pt idx="70">
                  <c:v>8.124803189718099</c:v>
                </c:pt>
                <c:pt idx="71">
                  <c:v>4.5992826683076204</c:v>
                </c:pt>
                <c:pt idx="72">
                  <c:v>2.0986136893163039</c:v>
                </c:pt>
                <c:pt idx="73">
                  <c:v>11.955029891002312</c:v>
                </c:pt>
                <c:pt idx="74">
                  <c:v>34.792258761752407</c:v>
                </c:pt>
                <c:pt idx="75">
                  <c:v>-55.613767564594404</c:v>
                </c:pt>
                <c:pt idx="76">
                  <c:v>-116.20977216389679</c:v>
                </c:pt>
                <c:pt idx="77">
                  <c:v>-1.7844398252237257</c:v>
                </c:pt>
                <c:pt idx="78">
                  <c:v>-7.3131203061995445</c:v>
                </c:pt>
                <c:pt idx="79">
                  <c:v>25.619475282607933</c:v>
                </c:pt>
                <c:pt idx="80">
                  <c:v>-22.351125074922319</c:v>
                </c:pt>
                <c:pt idx="81">
                  <c:v>18.886246367307947</c:v>
                </c:pt>
                <c:pt idx="82">
                  <c:v>-32.438278236129335</c:v>
                </c:pt>
                <c:pt idx="83">
                  <c:v>-104.66928310170371</c:v>
                </c:pt>
                <c:pt idx="84">
                  <c:v>-47.881732160152119</c:v>
                </c:pt>
                <c:pt idx="85">
                  <c:v>-46.287617266843561</c:v>
                </c:pt>
                <c:pt idx="86">
                  <c:v>-24.940760788873593</c:v>
                </c:pt>
                <c:pt idx="87">
                  <c:v>-22.829016643110542</c:v>
                </c:pt>
                <c:pt idx="88">
                  <c:v>-28.675263365442447</c:v>
                </c:pt>
                <c:pt idx="89">
                  <c:v>28.789417183832303</c:v>
                </c:pt>
                <c:pt idx="90">
                  <c:v>-82.411461757115887</c:v>
                </c:pt>
                <c:pt idx="91">
                  <c:v>-39.657036546017345</c:v>
                </c:pt>
                <c:pt idx="92">
                  <c:v>-73.302177501776271</c:v>
                </c:pt>
                <c:pt idx="93">
                  <c:v>-47.234408885390899</c:v>
                </c:pt>
                <c:pt idx="94">
                  <c:v>-12.487218413991929</c:v>
                </c:pt>
                <c:pt idx="95">
                  <c:v>35.186363270694514</c:v>
                </c:pt>
                <c:pt idx="96">
                  <c:v>-15.075986473002327</c:v>
                </c:pt>
                <c:pt idx="97">
                  <c:v>12.00381998441323</c:v>
                </c:pt>
                <c:pt idx="98">
                  <c:v>-28.264496111850008</c:v>
                </c:pt>
                <c:pt idx="99">
                  <c:v>34.162313024781128</c:v>
                </c:pt>
                <c:pt idx="100">
                  <c:v>-5.5062933676529697</c:v>
                </c:pt>
                <c:pt idx="101">
                  <c:v>-25.438012084697093</c:v>
                </c:pt>
                <c:pt idx="102">
                  <c:v>34.644897643812762</c:v>
                </c:pt>
                <c:pt idx="103">
                  <c:v>-27.47295620189271</c:v>
                </c:pt>
                <c:pt idx="104">
                  <c:v>7.2584350533647424</c:v>
                </c:pt>
                <c:pt idx="105">
                  <c:v>25.393422971951615</c:v>
                </c:pt>
                <c:pt idx="106">
                  <c:v>-14.554469925135866</c:v>
                </c:pt>
                <c:pt idx="107">
                  <c:v>-29.805882239264974</c:v>
                </c:pt>
                <c:pt idx="108">
                  <c:v>2.2964474883223707</c:v>
                </c:pt>
                <c:pt idx="109">
                  <c:v>50.668169167557373</c:v>
                </c:pt>
                <c:pt idx="110">
                  <c:v>55.293241877603471</c:v>
                </c:pt>
                <c:pt idx="111">
                  <c:v>-17.226054768119504</c:v>
                </c:pt>
                <c:pt idx="112">
                  <c:v>21.871697474782199</c:v>
                </c:pt>
                <c:pt idx="113">
                  <c:v>-20.345720792678861</c:v>
                </c:pt>
                <c:pt idx="114">
                  <c:v>-9.991634452441879</c:v>
                </c:pt>
                <c:pt idx="115">
                  <c:v>-46.40392840665092</c:v>
                </c:pt>
                <c:pt idx="116">
                  <c:v>16.622705492500632</c:v>
                </c:pt>
                <c:pt idx="117">
                  <c:v>-9.1486968906454145</c:v>
                </c:pt>
                <c:pt idx="118">
                  <c:v>29.744257141223724</c:v>
                </c:pt>
                <c:pt idx="119">
                  <c:v>-62.003346572117842</c:v>
                </c:pt>
                <c:pt idx="120">
                  <c:v>21.941286331555439</c:v>
                </c:pt>
                <c:pt idx="121">
                  <c:v>-0.14458477157568428</c:v>
                </c:pt>
                <c:pt idx="122">
                  <c:v>-111.07903133493969</c:v>
                </c:pt>
                <c:pt idx="123">
                  <c:v>-1.2295627227165342</c:v>
                </c:pt>
                <c:pt idx="124">
                  <c:v>13.070369202198403</c:v>
                </c:pt>
                <c:pt idx="125">
                  <c:v>49.279461551244587</c:v>
                </c:pt>
                <c:pt idx="126">
                  <c:v>-5.9832374522163443</c:v>
                </c:pt>
                <c:pt idx="127">
                  <c:v>-5.0885974665050577</c:v>
                </c:pt>
                <c:pt idx="128">
                  <c:v>6.0404952542094197</c:v>
                </c:pt>
                <c:pt idx="129">
                  <c:v>19.769957369742997</c:v>
                </c:pt>
                <c:pt idx="130">
                  <c:v>8.138386237842548</c:v>
                </c:pt>
                <c:pt idx="131">
                  <c:v>43.842356685743717</c:v>
                </c:pt>
                <c:pt idx="132">
                  <c:v>-54.188220328758433</c:v>
                </c:pt>
                <c:pt idx="133">
                  <c:v>31.404486094595015</c:v>
                </c:pt>
                <c:pt idx="134">
                  <c:v>25.683103467362962</c:v>
                </c:pt>
                <c:pt idx="135">
                  <c:v>14.61914621796539</c:v>
                </c:pt>
                <c:pt idx="136">
                  <c:v>-16.804176085829582</c:v>
                </c:pt>
                <c:pt idx="137">
                  <c:v>31.701670830215509</c:v>
                </c:pt>
                <c:pt idx="138">
                  <c:v>-23.818116629662249</c:v>
                </c:pt>
                <c:pt idx="139">
                  <c:v>-28.907098113735294</c:v>
                </c:pt>
                <c:pt idx="140">
                  <c:v>11.589422929209478</c:v>
                </c:pt>
                <c:pt idx="141">
                  <c:v>20.961066476518155</c:v>
                </c:pt>
                <c:pt idx="142">
                  <c:v>-16.024921561987998</c:v>
                </c:pt>
                <c:pt idx="143">
                  <c:v>-33.789641936524937</c:v>
                </c:pt>
                <c:pt idx="144">
                  <c:v>-113.14071599611415</c:v>
                </c:pt>
                <c:pt idx="145">
                  <c:v>-19.095119512102812</c:v>
                </c:pt>
                <c:pt idx="146">
                  <c:v>0.48060669483654284</c:v>
                </c:pt>
                <c:pt idx="147">
                  <c:v>-19.286116264988497</c:v>
                </c:pt>
                <c:pt idx="148">
                  <c:v>55.386727588435789</c:v>
                </c:pt>
                <c:pt idx="149">
                  <c:v>4.2398812285527061</c:v>
                </c:pt>
                <c:pt idx="150">
                  <c:v>34.709357956923412</c:v>
                </c:pt>
                <c:pt idx="151">
                  <c:v>-9.1848864171493396</c:v>
                </c:pt>
                <c:pt idx="152">
                  <c:v>-54.942924786880894</c:v>
                </c:pt>
                <c:pt idx="153">
                  <c:v>-14.833964896911262</c:v>
                </c:pt>
                <c:pt idx="154">
                  <c:v>-31.483618720199587</c:v>
                </c:pt>
                <c:pt idx="155">
                  <c:v>-45.268516974014723</c:v>
                </c:pt>
                <c:pt idx="156">
                  <c:v>56.839000699725659</c:v>
                </c:pt>
                <c:pt idx="157">
                  <c:v>-2.9558195616023379</c:v>
                </c:pt>
                <c:pt idx="158">
                  <c:v>35.048528534149668</c:v>
                </c:pt>
                <c:pt idx="159">
                  <c:v>66.44752285517292</c:v>
                </c:pt>
                <c:pt idx="160">
                  <c:v>-81.111056936966847</c:v>
                </c:pt>
                <c:pt idx="161">
                  <c:v>8.3573414433582585</c:v>
                </c:pt>
                <c:pt idx="162">
                  <c:v>33.141073921076064</c:v>
                </c:pt>
                <c:pt idx="163">
                  <c:v>-34.187194803906017</c:v>
                </c:pt>
                <c:pt idx="164">
                  <c:v>-105.19132098573868</c:v>
                </c:pt>
                <c:pt idx="165">
                  <c:v>4.0309558988402365</c:v>
                </c:pt>
                <c:pt idx="166">
                  <c:v>15.365300768358814</c:v>
                </c:pt>
                <c:pt idx="167">
                  <c:v>-4.4961909057623446</c:v>
                </c:pt>
                <c:pt idx="168">
                  <c:v>7.3951563096663673</c:v>
                </c:pt>
                <c:pt idx="169">
                  <c:v>-33.011331704679783</c:v>
                </c:pt>
                <c:pt idx="170">
                  <c:v>11.24806237917667</c:v>
                </c:pt>
                <c:pt idx="171">
                  <c:v>19.590214990395882</c:v>
                </c:pt>
                <c:pt idx="172">
                  <c:v>-28.92935741278383</c:v>
                </c:pt>
                <c:pt idx="173">
                  <c:v>6.7386395941665196</c:v>
                </c:pt>
                <c:pt idx="174">
                  <c:v>32.048565225695434</c:v>
                </c:pt>
                <c:pt idx="175">
                  <c:v>21.502689265038086</c:v>
                </c:pt>
                <c:pt idx="176">
                  <c:v>21.169135542934328</c:v>
                </c:pt>
                <c:pt idx="177">
                  <c:v>0.59518448512062161</c:v>
                </c:pt>
                <c:pt idx="178">
                  <c:v>25.25330442672362</c:v>
                </c:pt>
                <c:pt idx="179">
                  <c:v>28.686754411377244</c:v>
                </c:pt>
                <c:pt idx="180">
                  <c:v>23.013481208704555</c:v>
                </c:pt>
                <c:pt idx="181">
                  <c:v>43.179025006684476</c:v>
                </c:pt>
                <c:pt idx="182">
                  <c:v>29.918145471868616</c:v>
                </c:pt>
                <c:pt idx="183">
                  <c:v>-32.399134226107087</c:v>
                </c:pt>
                <c:pt idx="184">
                  <c:v>-23.915524173149763</c:v>
                </c:pt>
                <c:pt idx="185">
                  <c:v>-10.470093146798892</c:v>
                </c:pt>
                <c:pt idx="186">
                  <c:v>-45.341693356388973</c:v>
                </c:pt>
                <c:pt idx="187">
                  <c:v>27.013939610079706</c:v>
                </c:pt>
                <c:pt idx="188">
                  <c:v>-18.173563697972405</c:v>
                </c:pt>
                <c:pt idx="189">
                  <c:v>-47.038030394591189</c:v>
                </c:pt>
                <c:pt idx="190">
                  <c:v>-42.97805227557182</c:v>
                </c:pt>
                <c:pt idx="191">
                  <c:v>24.728467698708585</c:v>
                </c:pt>
                <c:pt idx="192">
                  <c:v>-15.255120880495959</c:v>
                </c:pt>
                <c:pt idx="193">
                  <c:v>18.644482463538441</c:v>
                </c:pt>
                <c:pt idx="194">
                  <c:v>92.254206280329939</c:v>
                </c:pt>
                <c:pt idx="195">
                  <c:v>-39.789213499568518</c:v>
                </c:pt>
                <c:pt idx="196">
                  <c:v>17.873639836261866</c:v>
                </c:pt>
                <c:pt idx="197">
                  <c:v>5.1903409206474258</c:v>
                </c:pt>
                <c:pt idx="198">
                  <c:v>9.96900075843247</c:v>
                </c:pt>
                <c:pt idx="199">
                  <c:v>-10.634125073438529</c:v>
                </c:pt>
                <c:pt idx="200">
                  <c:v>-14.761467443469353</c:v>
                </c:pt>
                <c:pt idx="201">
                  <c:v>-21.715641790727364</c:v>
                </c:pt>
                <c:pt idx="202">
                  <c:v>-1.9435510139779346</c:v>
                </c:pt>
                <c:pt idx="203">
                  <c:v>2.4420996314984436</c:v>
                </c:pt>
                <c:pt idx="204">
                  <c:v>15.967497482351749</c:v>
                </c:pt>
                <c:pt idx="205">
                  <c:v>50.498216234593684</c:v>
                </c:pt>
                <c:pt idx="206">
                  <c:v>-48.338602296083124</c:v>
                </c:pt>
                <c:pt idx="207">
                  <c:v>21.380497020314706</c:v>
                </c:pt>
                <c:pt idx="208">
                  <c:v>17.773513578730672</c:v>
                </c:pt>
                <c:pt idx="209">
                  <c:v>-8.7100516497834199</c:v>
                </c:pt>
                <c:pt idx="210">
                  <c:v>34.435542890755706</c:v>
                </c:pt>
                <c:pt idx="211">
                  <c:v>-39.092492578506544</c:v>
                </c:pt>
                <c:pt idx="212">
                  <c:v>9.4778585186463005</c:v>
                </c:pt>
                <c:pt idx="213">
                  <c:v>-57.641802882829857</c:v>
                </c:pt>
                <c:pt idx="214">
                  <c:v>25.657001959929705</c:v>
                </c:pt>
                <c:pt idx="215">
                  <c:v>-46.080550919533735</c:v>
                </c:pt>
                <c:pt idx="216">
                  <c:v>0.51241282799868415</c:v>
                </c:pt>
                <c:pt idx="217">
                  <c:v>3.917483209171797</c:v>
                </c:pt>
                <c:pt idx="218">
                  <c:v>29.592828470646083</c:v>
                </c:pt>
                <c:pt idx="219">
                  <c:v>-21.887253983055832</c:v>
                </c:pt>
                <c:pt idx="220">
                  <c:v>-65.487929790648593</c:v>
                </c:pt>
                <c:pt idx="221">
                  <c:v>76.986382639730707</c:v>
                </c:pt>
                <c:pt idx="222">
                  <c:v>8.8893182897742875</c:v>
                </c:pt>
                <c:pt idx="223">
                  <c:v>4.8068594270768914</c:v>
                </c:pt>
                <c:pt idx="224">
                  <c:v>19.22456043624825</c:v>
                </c:pt>
                <c:pt idx="225">
                  <c:v>-17.739582425583706</c:v>
                </c:pt>
                <c:pt idx="226">
                  <c:v>51.014775971692465</c:v>
                </c:pt>
                <c:pt idx="227">
                  <c:v>14.668910833643437</c:v>
                </c:pt>
                <c:pt idx="228">
                  <c:v>-55.687792893476761</c:v>
                </c:pt>
                <c:pt idx="229">
                  <c:v>6.2520493165506519</c:v>
                </c:pt>
                <c:pt idx="230">
                  <c:v>-32.059219250876318</c:v>
                </c:pt>
                <c:pt idx="231">
                  <c:v>-28.302486055619468</c:v>
                </c:pt>
                <c:pt idx="232">
                  <c:v>-53.845381107322645</c:v>
                </c:pt>
                <c:pt idx="233">
                  <c:v>-20.33688832464448</c:v>
                </c:pt>
                <c:pt idx="234">
                  <c:v>12.840804461776269</c:v>
                </c:pt>
                <c:pt idx="235">
                  <c:v>32.91160175341512</c:v>
                </c:pt>
                <c:pt idx="236">
                  <c:v>-4.5329965518305064</c:v>
                </c:pt>
                <c:pt idx="237">
                  <c:v>-34.629936678342453</c:v>
                </c:pt>
                <c:pt idx="238">
                  <c:v>-108.26615655812633</c:v>
                </c:pt>
                <c:pt idx="239">
                  <c:v>78.494468324679119</c:v>
                </c:pt>
                <c:pt idx="240">
                  <c:v>-71.582814411552633</c:v>
                </c:pt>
                <c:pt idx="241">
                  <c:v>-6.0399834579525313</c:v>
                </c:pt>
                <c:pt idx="242">
                  <c:v>69.068238736622575</c:v>
                </c:pt>
                <c:pt idx="243">
                  <c:v>16.919561055719392</c:v>
                </c:pt>
                <c:pt idx="244">
                  <c:v>-38.0350422846331</c:v>
                </c:pt>
                <c:pt idx="245">
                  <c:v>-53.801708677261814</c:v>
                </c:pt>
                <c:pt idx="246">
                  <c:v>-14.434910684869283</c:v>
                </c:pt>
                <c:pt idx="247">
                  <c:v>-10.372933530163998</c:v>
                </c:pt>
                <c:pt idx="248">
                  <c:v>2.4479789922111967</c:v>
                </c:pt>
                <c:pt idx="249">
                  <c:v>20.689408334865881</c:v>
                </c:pt>
                <c:pt idx="250">
                  <c:v>38.441918619153284</c:v>
                </c:pt>
                <c:pt idx="251">
                  <c:v>-65.179858068450045</c:v>
                </c:pt>
                <c:pt idx="252">
                  <c:v>-12.658413906206281</c:v>
                </c:pt>
                <c:pt idx="253">
                  <c:v>4.8595614751416658</c:v>
                </c:pt>
                <c:pt idx="254">
                  <c:v>22.948992461323602</c:v>
                </c:pt>
                <c:pt idx="255">
                  <c:v>-9.3560894180162073</c:v>
                </c:pt>
                <c:pt idx="256">
                  <c:v>-33.953739555884738</c:v>
                </c:pt>
                <c:pt idx="257">
                  <c:v>-52.063123098237483</c:v>
                </c:pt>
                <c:pt idx="258">
                  <c:v>-47.104922865773368</c:v>
                </c:pt>
                <c:pt idx="259">
                  <c:v>32.291398924813961</c:v>
                </c:pt>
                <c:pt idx="260">
                  <c:v>28.495765788871658</c:v>
                </c:pt>
                <c:pt idx="261">
                  <c:v>-12.789993449132265</c:v>
                </c:pt>
                <c:pt idx="262">
                  <c:v>10.761260955688858</c:v>
                </c:pt>
                <c:pt idx="263">
                  <c:v>-22.996234508578233</c:v>
                </c:pt>
                <c:pt idx="264">
                  <c:v>21.343002314888743</c:v>
                </c:pt>
                <c:pt idx="265">
                  <c:v>4.8921353650905974</c:v>
                </c:pt>
                <c:pt idx="266">
                  <c:v>12.320885288097223</c:v>
                </c:pt>
                <c:pt idx="267">
                  <c:v>-31.150217618049744</c:v>
                </c:pt>
                <c:pt idx="268">
                  <c:v>-18.43010845351986</c:v>
                </c:pt>
                <c:pt idx="269">
                  <c:v>-32.76264203505481</c:v>
                </c:pt>
                <c:pt idx="270">
                  <c:v>-105.30356432687567</c:v>
                </c:pt>
                <c:pt idx="271">
                  <c:v>-29.64907974845439</c:v>
                </c:pt>
                <c:pt idx="272">
                  <c:v>1.5120312074909634</c:v>
                </c:pt>
                <c:pt idx="273">
                  <c:v>-17.45168110093309</c:v>
                </c:pt>
                <c:pt idx="274">
                  <c:v>-62.862628439537069</c:v>
                </c:pt>
                <c:pt idx="275">
                  <c:v>4.1104784862110364</c:v>
                </c:pt>
                <c:pt idx="276">
                  <c:v>-20.240595838439972</c:v>
                </c:pt>
                <c:pt idx="277">
                  <c:v>-22.976167559404576</c:v>
                </c:pt>
                <c:pt idx="278">
                  <c:v>6.5111990438231278</c:v>
                </c:pt>
                <c:pt idx="279">
                  <c:v>43.926781672189342</c:v>
                </c:pt>
                <c:pt idx="280">
                  <c:v>8.6800511839841388</c:v>
                </c:pt>
                <c:pt idx="281">
                  <c:v>42.317670122489446</c:v>
                </c:pt>
                <c:pt idx="282">
                  <c:v>-7.2344442420998432</c:v>
                </c:pt>
                <c:pt idx="283">
                  <c:v>-13.586149429131044</c:v>
                </c:pt>
                <c:pt idx="284">
                  <c:v>23.369936236896489</c:v>
                </c:pt>
                <c:pt idx="285">
                  <c:v>-65.800660014858678</c:v>
                </c:pt>
                <c:pt idx="286">
                  <c:v>-48.739349760748411</c:v>
                </c:pt>
                <c:pt idx="287">
                  <c:v>-4.980334126294033</c:v>
                </c:pt>
                <c:pt idx="288">
                  <c:v>10.155042177497604</c:v>
                </c:pt>
                <c:pt idx="289">
                  <c:v>22.04144209227826</c:v>
                </c:pt>
                <c:pt idx="290">
                  <c:v>3.5457697288874059</c:v>
                </c:pt>
                <c:pt idx="291">
                  <c:v>18.988166372319753</c:v>
                </c:pt>
                <c:pt idx="292">
                  <c:v>16.221341695210221</c:v>
                </c:pt>
                <c:pt idx="293">
                  <c:v>-18.394546945946839</c:v>
                </c:pt>
                <c:pt idx="294">
                  <c:v>53.741577067282627</c:v>
                </c:pt>
                <c:pt idx="295">
                  <c:v>-20.537311170053833</c:v>
                </c:pt>
                <c:pt idx="296">
                  <c:v>-10.815044840882617</c:v>
                </c:pt>
                <c:pt idx="297">
                  <c:v>-37.404912478881663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4B-4AF0-AD3D-1044154EC1F4}"/>
            </c:ext>
          </c:extLst>
        </c:ser>
        <c:ser>
          <c:idx val="1"/>
          <c:order val="1"/>
          <c:tx>
            <c:strRef>
              <c:f>Test!$R$1</c:f>
              <c:strCache>
                <c:ptCount val="1"/>
                <c:pt idx="0">
                  <c:v>Exact 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Test!$I$2:$I$299</c:f>
              <c:numCache>
                <c:formatCode>0.0000</c:formatCode>
                <c:ptCount val="298"/>
                <c:pt idx="0">
                  <c:v>-24.068824215538381</c:v>
                </c:pt>
                <c:pt idx="1">
                  <c:v>62.328216494030897</c:v>
                </c:pt>
                <c:pt idx="2">
                  <c:v>-28.048608198543853</c:v>
                </c:pt>
                <c:pt idx="3">
                  <c:v>-18.946474157181839</c:v>
                </c:pt>
                <c:pt idx="4">
                  <c:v>17.338595651718293</c:v>
                </c:pt>
                <c:pt idx="5">
                  <c:v>-34.953495222862756</c:v>
                </c:pt>
                <c:pt idx="6">
                  <c:v>-74.282145941615696</c:v>
                </c:pt>
                <c:pt idx="7">
                  <c:v>-53.242031957347493</c:v>
                </c:pt>
                <c:pt idx="8">
                  <c:v>-25.279431193032302</c:v>
                </c:pt>
                <c:pt idx="9">
                  <c:v>-32.358821926165596</c:v>
                </c:pt>
                <c:pt idx="10">
                  <c:v>-2.116979099002978</c:v>
                </c:pt>
                <c:pt idx="11">
                  <c:v>23.540646504833877</c:v>
                </c:pt>
                <c:pt idx="12">
                  <c:v>37.988568297106887</c:v>
                </c:pt>
                <c:pt idx="13">
                  <c:v>-36.801669356428292</c:v>
                </c:pt>
                <c:pt idx="14">
                  <c:v>6.0016067095604839</c:v>
                </c:pt>
                <c:pt idx="15">
                  <c:v>-4.1382843930615785</c:v>
                </c:pt>
                <c:pt idx="16">
                  <c:v>-1.4236282061557604</c:v>
                </c:pt>
                <c:pt idx="17">
                  <c:v>25.715834598590266</c:v>
                </c:pt>
                <c:pt idx="18">
                  <c:v>-44.661628294217699</c:v>
                </c:pt>
                <c:pt idx="19">
                  <c:v>-36.768838688424502</c:v>
                </c:pt>
                <c:pt idx="20">
                  <c:v>-74.598402639628475</c:v>
                </c:pt>
                <c:pt idx="21">
                  <c:v>13.170203362671856</c:v>
                </c:pt>
                <c:pt idx="22">
                  <c:v>14.567881311344729</c:v>
                </c:pt>
                <c:pt idx="23">
                  <c:v>33.063166098042004</c:v>
                </c:pt>
                <c:pt idx="24">
                  <c:v>47.260740067921972</c:v>
                </c:pt>
                <c:pt idx="25">
                  <c:v>4.6654858568158435</c:v>
                </c:pt>
                <c:pt idx="26">
                  <c:v>-17.067209828889393</c:v>
                </c:pt>
                <c:pt idx="27">
                  <c:v>-21.393885254934922</c:v>
                </c:pt>
                <c:pt idx="28">
                  <c:v>-8.0908985581868311</c:v>
                </c:pt>
                <c:pt idx="29">
                  <c:v>20.166578703005484</c:v>
                </c:pt>
                <c:pt idx="30">
                  <c:v>-30.657453881885822</c:v>
                </c:pt>
                <c:pt idx="31">
                  <c:v>-17.27757575167545</c:v>
                </c:pt>
                <c:pt idx="32">
                  <c:v>-51.809262541849691</c:v>
                </c:pt>
                <c:pt idx="33">
                  <c:v>52.369078464777552</c:v>
                </c:pt>
                <c:pt idx="34">
                  <c:v>13.757948178424311</c:v>
                </c:pt>
                <c:pt idx="35">
                  <c:v>-18.589228413717979</c:v>
                </c:pt>
                <c:pt idx="36">
                  <c:v>-46.963971626457351</c:v>
                </c:pt>
                <c:pt idx="37">
                  <c:v>-17.308480969251633</c:v>
                </c:pt>
                <c:pt idx="38">
                  <c:v>-63.706549424859091</c:v>
                </c:pt>
                <c:pt idx="39">
                  <c:v>8.9719316290556641</c:v>
                </c:pt>
                <c:pt idx="40">
                  <c:v>-2.0416773848271195</c:v>
                </c:pt>
                <c:pt idx="41">
                  <c:v>-2.6991506863185668</c:v>
                </c:pt>
                <c:pt idx="42">
                  <c:v>0.72772603612185804</c:v>
                </c:pt>
                <c:pt idx="43">
                  <c:v>-15.795051308554813</c:v>
                </c:pt>
                <c:pt idx="44">
                  <c:v>-68.271891807592198</c:v>
                </c:pt>
                <c:pt idx="45">
                  <c:v>-10.927514133763623</c:v>
                </c:pt>
                <c:pt idx="46">
                  <c:v>29.896906137068843</c:v>
                </c:pt>
                <c:pt idx="47">
                  <c:v>30.431009235190437</c:v>
                </c:pt>
                <c:pt idx="48">
                  <c:v>-14.914208411017157</c:v>
                </c:pt>
                <c:pt idx="49">
                  <c:v>-8.2382257937138625</c:v>
                </c:pt>
                <c:pt idx="50">
                  <c:v>-31.847274218632993</c:v>
                </c:pt>
                <c:pt idx="51">
                  <c:v>-34.640542773092186</c:v>
                </c:pt>
                <c:pt idx="52">
                  <c:v>46.284104779628485</c:v>
                </c:pt>
                <c:pt idx="53">
                  <c:v>-5.4375219277346964</c:v>
                </c:pt>
                <c:pt idx="54">
                  <c:v>-58.823950589929581</c:v>
                </c:pt>
                <c:pt idx="55">
                  <c:v>28.751954261524414</c:v>
                </c:pt>
                <c:pt idx="56">
                  <c:v>-25.36635577439899</c:v>
                </c:pt>
                <c:pt idx="57">
                  <c:v>54.246004994056356</c:v>
                </c:pt>
                <c:pt idx="58">
                  <c:v>122.78342505824261</c:v>
                </c:pt>
                <c:pt idx="59">
                  <c:v>66.995385652465202</c:v>
                </c:pt>
                <c:pt idx="60">
                  <c:v>24.08797853722238</c:v>
                </c:pt>
                <c:pt idx="61">
                  <c:v>63.08028621270185</c:v>
                </c:pt>
                <c:pt idx="62">
                  <c:v>12.828162181758341</c:v>
                </c:pt>
                <c:pt idx="63">
                  <c:v>-10.770515767438825</c:v>
                </c:pt>
                <c:pt idx="64">
                  <c:v>-14.305440422967607</c:v>
                </c:pt>
                <c:pt idx="65">
                  <c:v>16.918893669450696</c:v>
                </c:pt>
                <c:pt idx="66">
                  <c:v>-4.3906679363955554</c:v>
                </c:pt>
                <c:pt idx="67">
                  <c:v>-31.36256718035132</c:v>
                </c:pt>
                <c:pt idx="68">
                  <c:v>-21.335176257165688</c:v>
                </c:pt>
                <c:pt idx="69">
                  <c:v>30.126242706117193</c:v>
                </c:pt>
                <c:pt idx="70">
                  <c:v>-9.3402642946120675</c:v>
                </c:pt>
                <c:pt idx="71">
                  <c:v>4.9683256784496903</c:v>
                </c:pt>
                <c:pt idx="72">
                  <c:v>-17.887493679296892</c:v>
                </c:pt>
                <c:pt idx="73">
                  <c:v>-4.3878115842522725</c:v>
                </c:pt>
                <c:pt idx="74">
                  <c:v>-7.3025392475788564</c:v>
                </c:pt>
                <c:pt idx="75">
                  <c:v>-33.101715547602097</c:v>
                </c:pt>
                <c:pt idx="76">
                  <c:v>-61.398381051796477</c:v>
                </c:pt>
                <c:pt idx="77">
                  <c:v>-0.58624494673988137</c:v>
                </c:pt>
                <c:pt idx="78">
                  <c:v>8.5747915385831615</c:v>
                </c:pt>
                <c:pt idx="79">
                  <c:v>17.48996182181012</c:v>
                </c:pt>
                <c:pt idx="80">
                  <c:v>-33.592336817667515</c:v>
                </c:pt>
                <c:pt idx="81">
                  <c:v>11.23882073852586</c:v>
                </c:pt>
                <c:pt idx="82">
                  <c:v>-22.584862902595532</c:v>
                </c:pt>
                <c:pt idx="83">
                  <c:v>-109.63466967769023</c:v>
                </c:pt>
                <c:pt idx="84">
                  <c:v>-39.553564692158702</c:v>
                </c:pt>
                <c:pt idx="85">
                  <c:v>27.634304190045192</c:v>
                </c:pt>
                <c:pt idx="86">
                  <c:v>-72.0995369055087</c:v>
                </c:pt>
                <c:pt idx="87">
                  <c:v>-32.418255102669299</c:v>
                </c:pt>
                <c:pt idx="88">
                  <c:v>-1.239601525915635</c:v>
                </c:pt>
                <c:pt idx="89">
                  <c:v>55.876820603625823</c:v>
                </c:pt>
                <c:pt idx="90">
                  <c:v>-67.144488922806815</c:v>
                </c:pt>
                <c:pt idx="91">
                  <c:v>-65.862072542216097</c:v>
                </c:pt>
                <c:pt idx="92">
                  <c:v>-85.640792061291009</c:v>
                </c:pt>
                <c:pt idx="93">
                  <c:v>-58.905254085714958</c:v>
                </c:pt>
                <c:pt idx="94">
                  <c:v>32.417144183021776</c:v>
                </c:pt>
                <c:pt idx="95">
                  <c:v>29.047995966304285</c:v>
                </c:pt>
                <c:pt idx="96">
                  <c:v>-20.656947970173619</c:v>
                </c:pt>
                <c:pt idx="97">
                  <c:v>10.88920394227021</c:v>
                </c:pt>
                <c:pt idx="98">
                  <c:v>45.465209944347436</c:v>
                </c:pt>
                <c:pt idx="99">
                  <c:v>-9.9470816174018353</c:v>
                </c:pt>
                <c:pt idx="100">
                  <c:v>-43.867009567722533</c:v>
                </c:pt>
                <c:pt idx="101">
                  <c:v>39.984117313599484</c:v>
                </c:pt>
                <c:pt idx="102">
                  <c:v>36.492334479644953</c:v>
                </c:pt>
                <c:pt idx="103">
                  <c:v>-3.4134080939931231</c:v>
                </c:pt>
                <c:pt idx="104">
                  <c:v>-14.417776464020985</c:v>
                </c:pt>
                <c:pt idx="105">
                  <c:v>10.223675136570602</c:v>
                </c:pt>
                <c:pt idx="106">
                  <c:v>42.768127945303362</c:v>
                </c:pt>
                <c:pt idx="107">
                  <c:v>-12.867613678183206</c:v>
                </c:pt>
                <c:pt idx="108">
                  <c:v>-39.003749820612704</c:v>
                </c:pt>
                <c:pt idx="109">
                  <c:v>44.23079464096751</c:v>
                </c:pt>
                <c:pt idx="110">
                  <c:v>39.603082672797882</c:v>
                </c:pt>
                <c:pt idx="111">
                  <c:v>-1.4272498334559103</c:v>
                </c:pt>
                <c:pt idx="112">
                  <c:v>32.613181403451584</c:v>
                </c:pt>
                <c:pt idx="113">
                  <c:v>-37.6217098432654</c:v>
                </c:pt>
                <c:pt idx="114">
                  <c:v>26.423324744059933</c:v>
                </c:pt>
                <c:pt idx="115">
                  <c:v>-56.442047016574769</c:v>
                </c:pt>
                <c:pt idx="116">
                  <c:v>10.540691268160339</c:v>
                </c:pt>
                <c:pt idx="117">
                  <c:v>-0.23466383044814876</c:v>
                </c:pt>
                <c:pt idx="118">
                  <c:v>15.321161118321344</c:v>
                </c:pt>
                <c:pt idx="119">
                  <c:v>-57.780833900434743</c:v>
                </c:pt>
                <c:pt idx="120">
                  <c:v>-5.5526453994488421</c:v>
                </c:pt>
                <c:pt idx="121">
                  <c:v>-20.142808828202725</c:v>
                </c:pt>
                <c:pt idx="122">
                  <c:v>-74.627794593839738</c:v>
                </c:pt>
                <c:pt idx="123">
                  <c:v>29.70443803157184</c:v>
                </c:pt>
                <c:pt idx="124">
                  <c:v>7.7295657510821858</c:v>
                </c:pt>
                <c:pt idx="125">
                  <c:v>44.511874975698902</c:v>
                </c:pt>
                <c:pt idx="126">
                  <c:v>45.463890518112962</c:v>
                </c:pt>
                <c:pt idx="127">
                  <c:v>116.42818433914388</c:v>
                </c:pt>
                <c:pt idx="128">
                  <c:v>-15.25050797638005</c:v>
                </c:pt>
                <c:pt idx="129">
                  <c:v>23.473315382509817</c:v>
                </c:pt>
                <c:pt idx="130">
                  <c:v>-14.196230077060889</c:v>
                </c:pt>
                <c:pt idx="131">
                  <c:v>30.146105694993715</c:v>
                </c:pt>
                <c:pt idx="132">
                  <c:v>-60.934642784733803</c:v>
                </c:pt>
                <c:pt idx="133">
                  <c:v>76.881615407215833</c:v>
                </c:pt>
                <c:pt idx="134">
                  <c:v>-22.074831052425235</c:v>
                </c:pt>
                <c:pt idx="135">
                  <c:v>37.116905742287848</c:v>
                </c:pt>
                <c:pt idx="136">
                  <c:v>-35.126194972225299</c:v>
                </c:pt>
                <c:pt idx="137">
                  <c:v>9.1731407034588219</c:v>
                </c:pt>
                <c:pt idx="138">
                  <c:v>-24.254537340462878</c:v>
                </c:pt>
                <c:pt idx="139">
                  <c:v>-13.874167594204582</c:v>
                </c:pt>
                <c:pt idx="140">
                  <c:v>-28.113129321771776</c:v>
                </c:pt>
                <c:pt idx="141">
                  <c:v>-4.1845679203286537</c:v>
                </c:pt>
                <c:pt idx="142">
                  <c:v>15.885475637643571</c:v>
                </c:pt>
                <c:pt idx="143">
                  <c:v>-47.046790944223545</c:v>
                </c:pt>
                <c:pt idx="144">
                  <c:v>-134.82682099057769</c:v>
                </c:pt>
                <c:pt idx="145">
                  <c:v>-38.783456303616404</c:v>
                </c:pt>
                <c:pt idx="146">
                  <c:v>-6.6059708773583701</c:v>
                </c:pt>
                <c:pt idx="147">
                  <c:v>34.6351097362692</c:v>
                </c:pt>
                <c:pt idx="148">
                  <c:v>31.874272578713629</c:v>
                </c:pt>
                <c:pt idx="149">
                  <c:v>-29.698044119699784</c:v>
                </c:pt>
                <c:pt idx="150">
                  <c:v>34.45233280903723</c:v>
                </c:pt>
                <c:pt idx="151">
                  <c:v>-35.01282568328331</c:v>
                </c:pt>
                <c:pt idx="152">
                  <c:v>-53.805872268168059</c:v>
                </c:pt>
                <c:pt idx="153">
                  <c:v>-24.71332547560845</c:v>
                </c:pt>
                <c:pt idx="154">
                  <c:v>-34.444744469079964</c:v>
                </c:pt>
                <c:pt idx="155">
                  <c:v>2.236659078258036</c:v>
                </c:pt>
                <c:pt idx="156">
                  <c:v>53.899179455257993</c:v>
                </c:pt>
                <c:pt idx="157">
                  <c:v>-29.064683343379869</c:v>
                </c:pt>
                <c:pt idx="158">
                  <c:v>15.902873695362475</c:v>
                </c:pt>
                <c:pt idx="159">
                  <c:v>38.252820039607101</c:v>
                </c:pt>
                <c:pt idx="160">
                  <c:v>-58.23543568921356</c:v>
                </c:pt>
                <c:pt idx="161">
                  <c:v>-5.1203529260271683</c:v>
                </c:pt>
                <c:pt idx="162">
                  <c:v>24.530742232261943</c:v>
                </c:pt>
                <c:pt idx="163">
                  <c:v>-37.943688571308655</c:v>
                </c:pt>
                <c:pt idx="164">
                  <c:v>-71.919438073711916</c:v>
                </c:pt>
                <c:pt idx="165">
                  <c:v>-16.476124090990577</c:v>
                </c:pt>
                <c:pt idx="166">
                  <c:v>74.813339214933762</c:v>
                </c:pt>
                <c:pt idx="167">
                  <c:v>-9.0647051585086675</c:v>
                </c:pt>
                <c:pt idx="168">
                  <c:v>-2.5035002110710098</c:v>
                </c:pt>
                <c:pt idx="169">
                  <c:v>-65.22382562135239</c:v>
                </c:pt>
                <c:pt idx="170">
                  <c:v>-33.710226150213153</c:v>
                </c:pt>
                <c:pt idx="171">
                  <c:v>-5.6505522958182723</c:v>
                </c:pt>
                <c:pt idx="172">
                  <c:v>-31.834177021049875</c:v>
                </c:pt>
                <c:pt idx="173">
                  <c:v>4.2481687354296902</c:v>
                </c:pt>
                <c:pt idx="174">
                  <c:v>1.8621372403298686</c:v>
                </c:pt>
                <c:pt idx="175">
                  <c:v>22.796185308774842</c:v>
                </c:pt>
                <c:pt idx="176">
                  <c:v>-21.483705405858089</c:v>
                </c:pt>
                <c:pt idx="177">
                  <c:v>49.453935834192094</c:v>
                </c:pt>
                <c:pt idx="178">
                  <c:v>22.475762123697272</c:v>
                </c:pt>
                <c:pt idx="179">
                  <c:v>21.432461958106629</c:v>
                </c:pt>
                <c:pt idx="180">
                  <c:v>43.221537475480616</c:v>
                </c:pt>
                <c:pt idx="181">
                  <c:v>34.616858052032114</c:v>
                </c:pt>
                <c:pt idx="182">
                  <c:v>35.785231197540746</c:v>
                </c:pt>
                <c:pt idx="183">
                  <c:v>-11.338482170071947</c:v>
                </c:pt>
                <c:pt idx="184">
                  <c:v>-23.036091092551629</c:v>
                </c:pt>
                <c:pt idx="185">
                  <c:v>-12.422698730193078</c:v>
                </c:pt>
                <c:pt idx="186">
                  <c:v>-40.784895590959465</c:v>
                </c:pt>
                <c:pt idx="187">
                  <c:v>-0.49889480268752351</c:v>
                </c:pt>
                <c:pt idx="188">
                  <c:v>0.95512453576424861</c:v>
                </c:pt>
                <c:pt idx="189">
                  <c:v>-23.123076756504961</c:v>
                </c:pt>
                <c:pt idx="190">
                  <c:v>-40.43467302819333</c:v>
                </c:pt>
                <c:pt idx="191">
                  <c:v>-7.494228693645157</c:v>
                </c:pt>
                <c:pt idx="192">
                  <c:v>-18.398492237617372</c:v>
                </c:pt>
                <c:pt idx="193">
                  <c:v>29.471423859683341</c:v>
                </c:pt>
                <c:pt idx="194">
                  <c:v>53.965552972391841</c:v>
                </c:pt>
                <c:pt idx="195">
                  <c:v>-47.132170428920368</c:v>
                </c:pt>
                <c:pt idx="196">
                  <c:v>-0.82870846032803946</c:v>
                </c:pt>
                <c:pt idx="197">
                  <c:v>4.9679036139516581</c:v>
                </c:pt>
                <c:pt idx="198">
                  <c:v>2.7694969589248899</c:v>
                </c:pt>
                <c:pt idx="199">
                  <c:v>40.085882102956383</c:v>
                </c:pt>
                <c:pt idx="200">
                  <c:v>-3.5629792121200463</c:v>
                </c:pt>
                <c:pt idx="201">
                  <c:v>-33.766067307356749</c:v>
                </c:pt>
                <c:pt idx="202">
                  <c:v>-20.801985667003549</c:v>
                </c:pt>
                <c:pt idx="203">
                  <c:v>-6.8113808809068663</c:v>
                </c:pt>
                <c:pt idx="204">
                  <c:v>2.001613036921202</c:v>
                </c:pt>
                <c:pt idx="205">
                  <c:v>7.6005399479598168E-2</c:v>
                </c:pt>
                <c:pt idx="206">
                  <c:v>-42.51525250118128</c:v>
                </c:pt>
                <c:pt idx="207">
                  <c:v>-15.825763044174867</c:v>
                </c:pt>
                <c:pt idx="208">
                  <c:v>-9.1504870096562634</c:v>
                </c:pt>
                <c:pt idx="209">
                  <c:v>56.267719741573444</c:v>
                </c:pt>
                <c:pt idx="210">
                  <c:v>2.8726617632973017</c:v>
                </c:pt>
                <c:pt idx="211">
                  <c:v>-47.204582918770051</c:v>
                </c:pt>
                <c:pt idx="212">
                  <c:v>18.191452304672261</c:v>
                </c:pt>
                <c:pt idx="213">
                  <c:v>1.1755532234028578</c:v>
                </c:pt>
                <c:pt idx="214">
                  <c:v>2.0963119733944779</c:v>
                </c:pt>
                <c:pt idx="215">
                  <c:v>-2.1075818960621824</c:v>
                </c:pt>
                <c:pt idx="216">
                  <c:v>-25.01136886546805</c:v>
                </c:pt>
                <c:pt idx="217">
                  <c:v>-10.838333030288059</c:v>
                </c:pt>
                <c:pt idx="218">
                  <c:v>13.724156276684155</c:v>
                </c:pt>
                <c:pt idx="219">
                  <c:v>-10.702490203447683</c:v>
                </c:pt>
                <c:pt idx="220">
                  <c:v>-65.596995448309343</c:v>
                </c:pt>
                <c:pt idx="221">
                  <c:v>28.395787399036749</c:v>
                </c:pt>
                <c:pt idx="222">
                  <c:v>11.90732582869154</c:v>
                </c:pt>
                <c:pt idx="223">
                  <c:v>27.526771590695766</c:v>
                </c:pt>
                <c:pt idx="224">
                  <c:v>16.624195806999627</c:v>
                </c:pt>
                <c:pt idx="225">
                  <c:v>-23.394954752101711</c:v>
                </c:pt>
                <c:pt idx="226">
                  <c:v>-0.7645940346681499</c:v>
                </c:pt>
                <c:pt idx="227">
                  <c:v>13.634434520259708</c:v>
                </c:pt>
                <c:pt idx="228">
                  <c:v>-3.2507334469887823</c:v>
                </c:pt>
                <c:pt idx="229">
                  <c:v>5.281329600898621</c:v>
                </c:pt>
                <c:pt idx="230">
                  <c:v>-19.937821022163945</c:v>
                </c:pt>
                <c:pt idx="231">
                  <c:v>-16.55690841941173</c:v>
                </c:pt>
                <c:pt idx="232">
                  <c:v>-34.995024942453938</c:v>
                </c:pt>
                <c:pt idx="233">
                  <c:v>-7.3836015480927273</c:v>
                </c:pt>
                <c:pt idx="234">
                  <c:v>12.541506725018518</c:v>
                </c:pt>
                <c:pt idx="235">
                  <c:v>-11.463791432415952</c:v>
                </c:pt>
                <c:pt idx="236">
                  <c:v>6.0324226061249204</c:v>
                </c:pt>
                <c:pt idx="237">
                  <c:v>-70.242771683361056</c:v>
                </c:pt>
                <c:pt idx="238">
                  <c:v>-92.077398291170155</c:v>
                </c:pt>
                <c:pt idx="239">
                  <c:v>76.843885046456151</c:v>
                </c:pt>
                <c:pt idx="240">
                  <c:v>2.3655749447163927</c:v>
                </c:pt>
                <c:pt idx="241">
                  <c:v>-15.614617517402506</c:v>
                </c:pt>
                <c:pt idx="242">
                  <c:v>61.625632756136739</c:v>
                </c:pt>
                <c:pt idx="243">
                  <c:v>8.7372257841741465</c:v>
                </c:pt>
                <c:pt idx="244">
                  <c:v>-22.958481446922391</c:v>
                </c:pt>
                <c:pt idx="245">
                  <c:v>-8.0681228627288419</c:v>
                </c:pt>
                <c:pt idx="246">
                  <c:v>4.9645107143001592</c:v>
                </c:pt>
                <c:pt idx="247">
                  <c:v>-19.46640774688791</c:v>
                </c:pt>
                <c:pt idx="248">
                  <c:v>-12.741252564704521</c:v>
                </c:pt>
                <c:pt idx="249">
                  <c:v>51.909335631748291</c:v>
                </c:pt>
                <c:pt idx="250">
                  <c:v>-5.8686329553509324</c:v>
                </c:pt>
                <c:pt idx="251">
                  <c:v>-65.200003884292428</c:v>
                </c:pt>
                <c:pt idx="252">
                  <c:v>15.575003859426939</c:v>
                </c:pt>
                <c:pt idx="253">
                  <c:v>-22.043047066727368</c:v>
                </c:pt>
                <c:pt idx="254">
                  <c:v>15.652968423675949</c:v>
                </c:pt>
                <c:pt idx="255">
                  <c:v>-4.192531167143799</c:v>
                </c:pt>
                <c:pt idx="256">
                  <c:v>38.287387108842438</c:v>
                </c:pt>
                <c:pt idx="257">
                  <c:v>-77.340855056958446</c:v>
                </c:pt>
                <c:pt idx="258">
                  <c:v>-25.101787555158527</c:v>
                </c:pt>
                <c:pt idx="259">
                  <c:v>26.524982610031934</c:v>
                </c:pt>
                <c:pt idx="260">
                  <c:v>107.60377728299726</c:v>
                </c:pt>
                <c:pt idx="261">
                  <c:v>-4.3324440427636013</c:v>
                </c:pt>
                <c:pt idx="262">
                  <c:v>32.805436995726147</c:v>
                </c:pt>
                <c:pt idx="263">
                  <c:v>-18.433434537013085</c:v>
                </c:pt>
                <c:pt idx="264">
                  <c:v>33.466842204623212</c:v>
                </c:pt>
                <c:pt idx="265">
                  <c:v>21.230412964808984</c:v>
                </c:pt>
                <c:pt idx="266">
                  <c:v>-4.3997238293827028</c:v>
                </c:pt>
                <c:pt idx="267">
                  <c:v>-15.369570502923134</c:v>
                </c:pt>
                <c:pt idx="268">
                  <c:v>-2.3638551559254282</c:v>
                </c:pt>
                <c:pt idx="269">
                  <c:v>-44.851792976557121</c:v>
                </c:pt>
                <c:pt idx="270">
                  <c:v>-57.794168787273776</c:v>
                </c:pt>
                <c:pt idx="271">
                  <c:v>-56.438839908768244</c:v>
                </c:pt>
                <c:pt idx="272">
                  <c:v>11.246054279253645</c:v>
                </c:pt>
                <c:pt idx="273">
                  <c:v>-6.6514713274149333</c:v>
                </c:pt>
                <c:pt idx="274">
                  <c:v>-29.525542128003472</c:v>
                </c:pt>
                <c:pt idx="275">
                  <c:v>26.491691879397941</c:v>
                </c:pt>
                <c:pt idx="276">
                  <c:v>-25.945455291185855</c:v>
                </c:pt>
                <c:pt idx="277">
                  <c:v>-17.275662714079758</c:v>
                </c:pt>
                <c:pt idx="278">
                  <c:v>-10.9997992819823</c:v>
                </c:pt>
                <c:pt idx="279">
                  <c:v>81.665687064369834</c:v>
                </c:pt>
                <c:pt idx="280">
                  <c:v>-9.8162487951316102</c:v>
                </c:pt>
                <c:pt idx="281">
                  <c:v>50.204523518475504</c:v>
                </c:pt>
                <c:pt idx="282">
                  <c:v>1.6255691361103044</c:v>
                </c:pt>
                <c:pt idx="283">
                  <c:v>-44.725206665297222</c:v>
                </c:pt>
                <c:pt idx="284">
                  <c:v>19.748141592897543</c:v>
                </c:pt>
                <c:pt idx="285">
                  <c:v>-76.574649379908834</c:v>
                </c:pt>
                <c:pt idx="286">
                  <c:v>-27.805807749309299</c:v>
                </c:pt>
                <c:pt idx="287">
                  <c:v>-32.776737997953973</c:v>
                </c:pt>
                <c:pt idx="288">
                  <c:v>-6.707520869967504</c:v>
                </c:pt>
                <c:pt idx="289">
                  <c:v>20.497249379170476</c:v>
                </c:pt>
                <c:pt idx="290">
                  <c:v>-7.2392590736719304</c:v>
                </c:pt>
                <c:pt idx="291">
                  <c:v>8.9246509597521175</c:v>
                </c:pt>
                <c:pt idx="292">
                  <c:v>37.807529394627451</c:v>
                </c:pt>
                <c:pt idx="293">
                  <c:v>13.056707106100749</c:v>
                </c:pt>
                <c:pt idx="294">
                  <c:v>58.463032227291649</c:v>
                </c:pt>
                <c:pt idx="295">
                  <c:v>-3.5026753527026369</c:v>
                </c:pt>
                <c:pt idx="296">
                  <c:v>52.174161407062364</c:v>
                </c:pt>
                <c:pt idx="297">
                  <c:v>-10.971653951888088</c:v>
                </c:pt>
              </c:numCache>
            </c:numRef>
          </c:xVal>
          <c:yVal>
            <c:numRef>
              <c:f>Test!$R$2:$R$299</c:f>
              <c:numCache>
                <c:formatCode>0.0000</c:formatCode>
                <c:ptCount val="298"/>
                <c:pt idx="0">
                  <c:v>-16.23701982058892</c:v>
                </c:pt>
                <c:pt idx="1">
                  <c:v>-0.55137970290516591</c:v>
                </c:pt>
                <c:pt idx="2">
                  <c:v>-22.092816889001988</c:v>
                </c:pt>
                <c:pt idx="3">
                  <c:v>-12.897235673228806</c:v>
                </c:pt>
                <c:pt idx="4">
                  <c:v>-22.420151216962708</c:v>
                </c:pt>
                <c:pt idx="5">
                  <c:v>17.404683477879111</c:v>
                </c:pt>
                <c:pt idx="6">
                  <c:v>-30.798550910631448</c:v>
                </c:pt>
                <c:pt idx="7">
                  <c:v>-47.72365788274621</c:v>
                </c:pt>
                <c:pt idx="8">
                  <c:v>2.0342751014814269</c:v>
                </c:pt>
                <c:pt idx="9">
                  <c:v>30.880510876968394</c:v>
                </c:pt>
                <c:pt idx="10">
                  <c:v>3.130071668215896</c:v>
                </c:pt>
                <c:pt idx="11">
                  <c:v>23.252744143432949</c:v>
                </c:pt>
                <c:pt idx="12">
                  <c:v>44.493707234092589</c:v>
                </c:pt>
                <c:pt idx="13">
                  <c:v>-17.03452109336796</c:v>
                </c:pt>
                <c:pt idx="14">
                  <c:v>23.243460725798869</c:v>
                </c:pt>
                <c:pt idx="15">
                  <c:v>20.402912986596736</c:v>
                </c:pt>
                <c:pt idx="16">
                  <c:v>1.2596554042610553</c:v>
                </c:pt>
                <c:pt idx="17">
                  <c:v>42.597837165170645</c:v>
                </c:pt>
                <c:pt idx="18">
                  <c:v>-23.355929246799626</c:v>
                </c:pt>
                <c:pt idx="19">
                  <c:v>-14.908305822554468</c:v>
                </c:pt>
                <c:pt idx="20">
                  <c:v>-52.852132516353819</c:v>
                </c:pt>
                <c:pt idx="21">
                  <c:v>37.586504072401738</c:v>
                </c:pt>
                <c:pt idx="22">
                  <c:v>1.1073343271588705</c:v>
                </c:pt>
                <c:pt idx="23">
                  <c:v>61.507118059811646</c:v>
                </c:pt>
                <c:pt idx="24">
                  <c:v>6.1254063565742172</c:v>
                </c:pt>
                <c:pt idx="25">
                  <c:v>-14.470770043342236</c:v>
                </c:pt>
                <c:pt idx="26">
                  <c:v>-32.139914722232149</c:v>
                </c:pt>
                <c:pt idx="27">
                  <c:v>-27.172944232169137</c:v>
                </c:pt>
                <c:pt idx="28">
                  <c:v>-21.343689279592912</c:v>
                </c:pt>
                <c:pt idx="29">
                  <c:v>12.900594541035588</c:v>
                </c:pt>
                <c:pt idx="30">
                  <c:v>7.1867248469866993</c:v>
                </c:pt>
                <c:pt idx="31">
                  <c:v>-14.744188571645285</c:v>
                </c:pt>
                <c:pt idx="32">
                  <c:v>-34.251116744874579</c:v>
                </c:pt>
                <c:pt idx="33">
                  <c:v>6.8099567112490789</c:v>
                </c:pt>
                <c:pt idx="34">
                  <c:v>4.5867798903019068</c:v>
                </c:pt>
                <c:pt idx="35">
                  <c:v>-24.078470920172485</c:v>
                </c:pt>
                <c:pt idx="36">
                  <c:v>-24.082391743447559</c:v>
                </c:pt>
                <c:pt idx="37">
                  <c:v>14.446519738658946</c:v>
                </c:pt>
                <c:pt idx="38">
                  <c:v>-41.401023845056699</c:v>
                </c:pt>
                <c:pt idx="39">
                  <c:v>16.800287944160445</c:v>
                </c:pt>
                <c:pt idx="40">
                  <c:v>-6.065556191517592</c:v>
                </c:pt>
                <c:pt idx="41">
                  <c:v>-8.9667032363804235</c:v>
                </c:pt>
                <c:pt idx="42">
                  <c:v>20.524322714026646</c:v>
                </c:pt>
                <c:pt idx="43">
                  <c:v>-16.207227725339852</c:v>
                </c:pt>
                <c:pt idx="44">
                  <c:v>-24.723201546090891</c:v>
                </c:pt>
                <c:pt idx="45">
                  <c:v>-30.285817196068482</c:v>
                </c:pt>
                <c:pt idx="46">
                  <c:v>27.83763093322198</c:v>
                </c:pt>
                <c:pt idx="47">
                  <c:v>32.122122830475192</c:v>
                </c:pt>
                <c:pt idx="48">
                  <c:v>5.4113674412865009</c:v>
                </c:pt>
                <c:pt idx="49">
                  <c:v>0.857399530779551</c:v>
                </c:pt>
                <c:pt idx="50">
                  <c:v>-27.470115977417272</c:v>
                </c:pt>
                <c:pt idx="51">
                  <c:v>-41.803561748617547</c:v>
                </c:pt>
                <c:pt idx="52">
                  <c:v>10.336862247359832</c:v>
                </c:pt>
                <c:pt idx="53">
                  <c:v>-3.7776920310999129</c:v>
                </c:pt>
                <c:pt idx="54">
                  <c:v>-36.739599195594685</c:v>
                </c:pt>
                <c:pt idx="55">
                  <c:v>-1.4555014918021705</c:v>
                </c:pt>
                <c:pt idx="56">
                  <c:v>-32.013080281897949</c:v>
                </c:pt>
                <c:pt idx="57">
                  <c:v>47.989447846169917</c:v>
                </c:pt>
                <c:pt idx="58">
                  <c:v>100.67844516281656</c:v>
                </c:pt>
                <c:pt idx="59">
                  <c:v>44.928332246649035</c:v>
                </c:pt>
                <c:pt idx="60">
                  <c:v>17.94013152974766</c:v>
                </c:pt>
                <c:pt idx="61">
                  <c:v>20.316211207913653</c:v>
                </c:pt>
                <c:pt idx="62">
                  <c:v>15.570036785472062</c:v>
                </c:pt>
                <c:pt idx="63">
                  <c:v>4.927465115855437</c:v>
                </c:pt>
                <c:pt idx="64">
                  <c:v>-6.4648040484156111</c:v>
                </c:pt>
                <c:pt idx="65">
                  <c:v>35.512450123645102</c:v>
                </c:pt>
                <c:pt idx="66">
                  <c:v>-4.7197721558632555</c:v>
                </c:pt>
                <c:pt idx="67">
                  <c:v>32.171732090789035</c:v>
                </c:pt>
                <c:pt idx="68">
                  <c:v>-15.470383986080481</c:v>
                </c:pt>
                <c:pt idx="69">
                  <c:v>-3.5505541669249858</c:v>
                </c:pt>
                <c:pt idx="70">
                  <c:v>-2.1291994833602681</c:v>
                </c:pt>
                <c:pt idx="71">
                  <c:v>2.506317131838161</c:v>
                </c:pt>
                <c:pt idx="72">
                  <c:v>-0.90563725523939453</c:v>
                </c:pt>
                <c:pt idx="73">
                  <c:v>5.2466415629248537</c:v>
                </c:pt>
                <c:pt idx="74">
                  <c:v>16.588916828305599</c:v>
                </c:pt>
                <c:pt idx="75">
                  <c:v>-37.695497452247302</c:v>
                </c:pt>
                <c:pt idx="76">
                  <c:v>-88.508388140390608</c:v>
                </c:pt>
                <c:pt idx="77">
                  <c:v>-2.5325281150256043</c:v>
                </c:pt>
                <c:pt idx="78">
                  <c:v>-10.967601482638086</c:v>
                </c:pt>
                <c:pt idx="79">
                  <c:v>15.514219445781244</c:v>
                </c:pt>
                <c:pt idx="80">
                  <c:v>-17.397417518784003</c:v>
                </c:pt>
                <c:pt idx="81">
                  <c:v>6.4631389403415866</c:v>
                </c:pt>
                <c:pt idx="82">
                  <c:v>-25.507755204750122</c:v>
                </c:pt>
                <c:pt idx="83">
                  <c:v>-78.105300957711307</c:v>
                </c:pt>
                <c:pt idx="84">
                  <c:v>-37.680298265683398</c:v>
                </c:pt>
                <c:pt idx="85">
                  <c:v>-34.104655640266827</c:v>
                </c:pt>
                <c:pt idx="86">
                  <c:v>-22.818132524905344</c:v>
                </c:pt>
                <c:pt idx="87">
                  <c:v>-17.152914280166165</c:v>
                </c:pt>
                <c:pt idx="88">
                  <c:v>-23.838226378534316</c:v>
                </c:pt>
                <c:pt idx="89">
                  <c:v>19.089487050785444</c:v>
                </c:pt>
                <c:pt idx="90">
                  <c:v>-62.652443247915713</c:v>
                </c:pt>
                <c:pt idx="91">
                  <c:v>-30.428022053718351</c:v>
                </c:pt>
                <c:pt idx="92">
                  <c:v>-58.056601867439561</c:v>
                </c:pt>
                <c:pt idx="93">
                  <c:v>-29.501572936140633</c:v>
                </c:pt>
                <c:pt idx="94">
                  <c:v>-10.906766504620002</c:v>
                </c:pt>
                <c:pt idx="95">
                  <c:v>22.902626986099826</c:v>
                </c:pt>
                <c:pt idx="96">
                  <c:v>-11.72281403784528</c:v>
                </c:pt>
                <c:pt idx="97">
                  <c:v>14.756576261233135</c:v>
                </c:pt>
                <c:pt idx="98">
                  <c:v>-18.810989594031923</c:v>
                </c:pt>
                <c:pt idx="99">
                  <c:v>29.658253922384901</c:v>
                </c:pt>
                <c:pt idx="100">
                  <c:v>-5.7241639726571236</c:v>
                </c:pt>
                <c:pt idx="101">
                  <c:v>-18.925738097055387</c:v>
                </c:pt>
                <c:pt idx="102">
                  <c:v>23.756072400953911</c:v>
                </c:pt>
                <c:pt idx="103">
                  <c:v>-16.134446821258507</c:v>
                </c:pt>
                <c:pt idx="104">
                  <c:v>9.0368632767404975</c:v>
                </c:pt>
                <c:pt idx="105">
                  <c:v>17.019449723152327</c:v>
                </c:pt>
                <c:pt idx="106">
                  <c:v>-5.4420421625520561</c:v>
                </c:pt>
                <c:pt idx="107">
                  <c:v>-18.784802922492027</c:v>
                </c:pt>
                <c:pt idx="108">
                  <c:v>1.36127513270376</c:v>
                </c:pt>
                <c:pt idx="109">
                  <c:v>38.367848807485402</c:v>
                </c:pt>
                <c:pt idx="110">
                  <c:v>35.348863656484397</c:v>
                </c:pt>
                <c:pt idx="111">
                  <c:v>-21.399366207947093</c:v>
                </c:pt>
                <c:pt idx="112">
                  <c:v>18.005689037138055</c:v>
                </c:pt>
                <c:pt idx="113">
                  <c:v>-14.372164822529236</c:v>
                </c:pt>
                <c:pt idx="114">
                  <c:v>-9.522531637911392</c:v>
                </c:pt>
                <c:pt idx="115">
                  <c:v>-30.360087666896874</c:v>
                </c:pt>
                <c:pt idx="116">
                  <c:v>14.386594445092008</c:v>
                </c:pt>
                <c:pt idx="117">
                  <c:v>-10.663939453638115</c:v>
                </c:pt>
                <c:pt idx="118">
                  <c:v>25.191869325401779</c:v>
                </c:pt>
                <c:pt idx="119">
                  <c:v>-46.042907389723624</c:v>
                </c:pt>
                <c:pt idx="120">
                  <c:v>21.591078104725263</c:v>
                </c:pt>
                <c:pt idx="121">
                  <c:v>-8.8925038423661569</c:v>
                </c:pt>
                <c:pt idx="122">
                  <c:v>-82.548735896295256</c:v>
                </c:pt>
                <c:pt idx="123">
                  <c:v>-7.1565263993208461</c:v>
                </c:pt>
                <c:pt idx="124">
                  <c:v>10.285087192888708</c:v>
                </c:pt>
                <c:pt idx="125">
                  <c:v>40.10060316420558</c:v>
                </c:pt>
                <c:pt idx="126">
                  <c:v>-8.7287254394754541</c:v>
                </c:pt>
                <c:pt idx="127">
                  <c:v>-4.3084353764606647</c:v>
                </c:pt>
                <c:pt idx="128">
                  <c:v>-0.41337431907810185</c:v>
                </c:pt>
                <c:pt idx="129">
                  <c:v>13.789649971898216</c:v>
                </c:pt>
                <c:pt idx="130">
                  <c:v>1.9979225653992536</c:v>
                </c:pt>
                <c:pt idx="131">
                  <c:v>33.31002807501541</c:v>
                </c:pt>
                <c:pt idx="132">
                  <c:v>-41.079373815425882</c:v>
                </c:pt>
                <c:pt idx="133">
                  <c:v>24.570611330728447</c:v>
                </c:pt>
                <c:pt idx="134">
                  <c:v>23.006340090531591</c:v>
                </c:pt>
                <c:pt idx="135">
                  <c:v>7.7294458184904826</c:v>
                </c:pt>
                <c:pt idx="136">
                  <c:v>-14.536740507141445</c:v>
                </c:pt>
                <c:pt idx="137">
                  <c:v>22.712761758639431</c:v>
                </c:pt>
                <c:pt idx="138">
                  <c:v>-21.837543749847224</c:v>
                </c:pt>
                <c:pt idx="139">
                  <c:v>-34.461861429458864</c:v>
                </c:pt>
                <c:pt idx="140">
                  <c:v>9.5540729712707666</c:v>
                </c:pt>
                <c:pt idx="141">
                  <c:v>11.396507267541615</c:v>
                </c:pt>
                <c:pt idx="142">
                  <c:v>-15.216955922387543</c:v>
                </c:pt>
                <c:pt idx="143">
                  <c:v>-23.203602544981699</c:v>
                </c:pt>
                <c:pt idx="144">
                  <c:v>-82.94066975049806</c:v>
                </c:pt>
                <c:pt idx="145">
                  <c:v>-13.456237797600615</c:v>
                </c:pt>
                <c:pt idx="146">
                  <c:v>-0.88537030275993445</c:v>
                </c:pt>
                <c:pt idx="147">
                  <c:v>-17.717547097630458</c:v>
                </c:pt>
                <c:pt idx="148">
                  <c:v>27.336777548126641</c:v>
                </c:pt>
                <c:pt idx="149">
                  <c:v>-1.2721543668649566</c:v>
                </c:pt>
                <c:pt idx="150">
                  <c:v>25.371153575693462</c:v>
                </c:pt>
                <c:pt idx="151">
                  <c:v>-16.980348046054445</c:v>
                </c:pt>
                <c:pt idx="152">
                  <c:v>-44.175503253996197</c:v>
                </c:pt>
                <c:pt idx="153">
                  <c:v>-14.326650652444563</c:v>
                </c:pt>
                <c:pt idx="154">
                  <c:v>-21.259896901498713</c:v>
                </c:pt>
                <c:pt idx="155">
                  <c:v>-35.927649922443742</c:v>
                </c:pt>
                <c:pt idx="156">
                  <c:v>39.97303055338179</c:v>
                </c:pt>
                <c:pt idx="157">
                  <c:v>-4.0740497390292632</c:v>
                </c:pt>
                <c:pt idx="158">
                  <c:v>24.136213448217344</c:v>
                </c:pt>
                <c:pt idx="159">
                  <c:v>42.883076728892163</c:v>
                </c:pt>
                <c:pt idx="160">
                  <c:v>-56.68309148033363</c:v>
                </c:pt>
                <c:pt idx="161">
                  <c:v>-0.20034520618633955</c:v>
                </c:pt>
                <c:pt idx="162">
                  <c:v>31.398961225007543</c:v>
                </c:pt>
                <c:pt idx="163">
                  <c:v>-25.910697047938427</c:v>
                </c:pt>
                <c:pt idx="164">
                  <c:v>-76.677860701796675</c:v>
                </c:pt>
                <c:pt idx="165">
                  <c:v>1.007203633069949</c:v>
                </c:pt>
                <c:pt idx="166">
                  <c:v>14.640474201406725</c:v>
                </c:pt>
                <c:pt idx="167">
                  <c:v>2.384729052134988</c:v>
                </c:pt>
                <c:pt idx="168">
                  <c:v>-0.28495226020569708</c:v>
                </c:pt>
                <c:pt idx="169">
                  <c:v>-25.730472572826287</c:v>
                </c:pt>
                <c:pt idx="170">
                  <c:v>10.168527102082386</c:v>
                </c:pt>
                <c:pt idx="171">
                  <c:v>13.8728498815757</c:v>
                </c:pt>
                <c:pt idx="172">
                  <c:v>-20.79241874677092</c:v>
                </c:pt>
                <c:pt idx="173">
                  <c:v>12.330421501597449</c:v>
                </c:pt>
                <c:pt idx="174">
                  <c:v>26.06727766432234</c:v>
                </c:pt>
                <c:pt idx="175">
                  <c:v>15.831792766717641</c:v>
                </c:pt>
                <c:pt idx="176">
                  <c:v>18.900639136501916</c:v>
                </c:pt>
                <c:pt idx="177">
                  <c:v>-1.8027168293960543</c:v>
                </c:pt>
                <c:pt idx="178">
                  <c:v>13.452651722400544</c:v>
                </c:pt>
                <c:pt idx="179">
                  <c:v>21.404194287374956</c:v>
                </c:pt>
                <c:pt idx="180">
                  <c:v>10.242081521046806</c:v>
                </c:pt>
                <c:pt idx="181">
                  <c:v>31.587187474705406</c:v>
                </c:pt>
                <c:pt idx="182">
                  <c:v>27.804399644207702</c:v>
                </c:pt>
                <c:pt idx="183">
                  <c:v>-24.428396689176068</c:v>
                </c:pt>
                <c:pt idx="184">
                  <c:v>-17.88872772275235</c:v>
                </c:pt>
                <c:pt idx="185">
                  <c:v>-10.521904012079373</c:v>
                </c:pt>
                <c:pt idx="186">
                  <c:v>-37.291575222261756</c:v>
                </c:pt>
                <c:pt idx="187">
                  <c:v>26.093076101232743</c:v>
                </c:pt>
                <c:pt idx="188">
                  <c:v>-8.6957294778860827</c:v>
                </c:pt>
                <c:pt idx="189">
                  <c:v>-33.464843620147747</c:v>
                </c:pt>
                <c:pt idx="190">
                  <c:v>-34.895907893465214</c:v>
                </c:pt>
                <c:pt idx="191">
                  <c:v>15.985589787698435</c:v>
                </c:pt>
                <c:pt idx="192">
                  <c:v>-11.930146415508135</c:v>
                </c:pt>
                <c:pt idx="193">
                  <c:v>10.355220729452917</c:v>
                </c:pt>
                <c:pt idx="194">
                  <c:v>69.74377347503696</c:v>
                </c:pt>
                <c:pt idx="195">
                  <c:v>-33.618648389923464</c:v>
                </c:pt>
                <c:pt idx="196">
                  <c:v>11.725117536014922</c:v>
                </c:pt>
                <c:pt idx="197">
                  <c:v>9.7355933954972489</c:v>
                </c:pt>
                <c:pt idx="198">
                  <c:v>7.8413211009825687</c:v>
                </c:pt>
                <c:pt idx="199">
                  <c:v>-8.2469059335994856</c:v>
                </c:pt>
                <c:pt idx="200">
                  <c:v>-16.942164907647278</c:v>
                </c:pt>
                <c:pt idx="201">
                  <c:v>-12.362593460945039</c:v>
                </c:pt>
                <c:pt idx="202">
                  <c:v>-1.7711113032752763</c:v>
                </c:pt>
                <c:pt idx="203">
                  <c:v>-8.6200443382140577</c:v>
                </c:pt>
                <c:pt idx="204">
                  <c:v>9.9482221196860081</c:v>
                </c:pt>
                <c:pt idx="205">
                  <c:v>37.020956396114926</c:v>
                </c:pt>
                <c:pt idx="206">
                  <c:v>-34.053408026392226</c:v>
                </c:pt>
                <c:pt idx="207">
                  <c:v>10.890551365444626</c:v>
                </c:pt>
                <c:pt idx="208">
                  <c:v>19.225041165458993</c:v>
                </c:pt>
                <c:pt idx="209">
                  <c:v>-4.8876123996007195</c:v>
                </c:pt>
                <c:pt idx="210">
                  <c:v>25.181488576361815</c:v>
                </c:pt>
                <c:pt idx="211">
                  <c:v>-30.238092246975356</c:v>
                </c:pt>
                <c:pt idx="212">
                  <c:v>2.7758529331444741</c:v>
                </c:pt>
                <c:pt idx="213">
                  <c:v>-42.788773187102841</c:v>
                </c:pt>
                <c:pt idx="214">
                  <c:v>20.736522054360492</c:v>
                </c:pt>
                <c:pt idx="215">
                  <c:v>-25.154377034994805</c:v>
                </c:pt>
                <c:pt idx="216">
                  <c:v>7.7698320467775375</c:v>
                </c:pt>
                <c:pt idx="217">
                  <c:v>0.11763169846308941</c:v>
                </c:pt>
                <c:pt idx="218">
                  <c:v>15.957071604155331</c:v>
                </c:pt>
                <c:pt idx="219">
                  <c:v>-13.880987995901695</c:v>
                </c:pt>
                <c:pt idx="220">
                  <c:v>-44.601050180529882</c:v>
                </c:pt>
                <c:pt idx="221">
                  <c:v>54.180773301450515</c:v>
                </c:pt>
                <c:pt idx="222">
                  <c:v>4.8560061051382162</c:v>
                </c:pt>
                <c:pt idx="223">
                  <c:v>8.5492153410583569</c:v>
                </c:pt>
                <c:pt idx="224">
                  <c:v>9.1040134114646261</c:v>
                </c:pt>
                <c:pt idx="225">
                  <c:v>-8.5292600457496022</c:v>
                </c:pt>
                <c:pt idx="226">
                  <c:v>38.73812639997</c:v>
                </c:pt>
                <c:pt idx="227">
                  <c:v>1.8122613324158721</c:v>
                </c:pt>
                <c:pt idx="228">
                  <c:v>-44.128336412841655</c:v>
                </c:pt>
                <c:pt idx="229">
                  <c:v>1.7521483647359637</c:v>
                </c:pt>
                <c:pt idx="230">
                  <c:v>-26.751592571637769</c:v>
                </c:pt>
                <c:pt idx="231">
                  <c:v>-19.226007298236247</c:v>
                </c:pt>
                <c:pt idx="232">
                  <c:v>-42.063054396154328</c:v>
                </c:pt>
                <c:pt idx="233">
                  <c:v>-17.541170763579135</c:v>
                </c:pt>
                <c:pt idx="234">
                  <c:v>6.9676167102447257</c:v>
                </c:pt>
                <c:pt idx="235">
                  <c:v>26.119761265831301</c:v>
                </c:pt>
                <c:pt idx="236">
                  <c:v>3.6693020740687405</c:v>
                </c:pt>
                <c:pt idx="237">
                  <c:v>-31.663083003572709</c:v>
                </c:pt>
                <c:pt idx="238">
                  <c:v>-81.603155408643161</c:v>
                </c:pt>
                <c:pt idx="239">
                  <c:v>50.89193684879649</c:v>
                </c:pt>
                <c:pt idx="240">
                  <c:v>-53.512741217575424</c:v>
                </c:pt>
                <c:pt idx="241">
                  <c:v>-3.643275179604565</c:v>
                </c:pt>
                <c:pt idx="242">
                  <c:v>46.119609350194779</c:v>
                </c:pt>
                <c:pt idx="243">
                  <c:v>10.83835286687567</c:v>
                </c:pt>
                <c:pt idx="244">
                  <c:v>-32.834344878868315</c:v>
                </c:pt>
                <c:pt idx="245">
                  <c:v>-33.614417481867349</c:v>
                </c:pt>
                <c:pt idx="246">
                  <c:v>-8.9165657815050636</c:v>
                </c:pt>
                <c:pt idx="247">
                  <c:v>-11.451047161521419</c:v>
                </c:pt>
                <c:pt idx="248">
                  <c:v>-0.72867253083526151</c:v>
                </c:pt>
                <c:pt idx="249">
                  <c:v>11.982962180641643</c:v>
                </c:pt>
                <c:pt idx="250">
                  <c:v>27.464898309558166</c:v>
                </c:pt>
                <c:pt idx="251">
                  <c:v>-48.887560984399954</c:v>
                </c:pt>
                <c:pt idx="252">
                  <c:v>-9.361892969968661</c:v>
                </c:pt>
                <c:pt idx="253">
                  <c:v>-4.2440010147956642</c:v>
                </c:pt>
                <c:pt idx="254">
                  <c:v>7.5342730447127906</c:v>
                </c:pt>
                <c:pt idx="255">
                  <c:v>-6.5083116505461511</c:v>
                </c:pt>
                <c:pt idx="256">
                  <c:v>-28.64329988037116</c:v>
                </c:pt>
                <c:pt idx="257">
                  <c:v>-49.190778133928205</c:v>
                </c:pt>
                <c:pt idx="258">
                  <c:v>-37.470778280507965</c:v>
                </c:pt>
                <c:pt idx="259">
                  <c:v>20.83787741633342</c:v>
                </c:pt>
                <c:pt idx="260">
                  <c:v>21.51747417661592</c:v>
                </c:pt>
                <c:pt idx="261">
                  <c:v>-4.8704537044508811</c:v>
                </c:pt>
                <c:pt idx="262">
                  <c:v>8.1755378556886704</c:v>
                </c:pt>
                <c:pt idx="263">
                  <c:v>-19.370601256843901</c:v>
                </c:pt>
                <c:pt idx="264">
                  <c:v>13.507006296255391</c:v>
                </c:pt>
                <c:pt idx="265">
                  <c:v>7.3945008381292165</c:v>
                </c:pt>
                <c:pt idx="266">
                  <c:v>12.128942512357666</c:v>
                </c:pt>
                <c:pt idx="267">
                  <c:v>-14.531734122409084</c:v>
                </c:pt>
                <c:pt idx="268">
                  <c:v>-8.5594138988602939</c:v>
                </c:pt>
                <c:pt idx="269">
                  <c:v>-29.245795271090309</c:v>
                </c:pt>
                <c:pt idx="270">
                  <c:v>-74.839848150413673</c:v>
                </c:pt>
                <c:pt idx="271">
                  <c:v>-11.203144669416794</c:v>
                </c:pt>
                <c:pt idx="272">
                  <c:v>1.7430326750549252</c:v>
                </c:pt>
                <c:pt idx="273">
                  <c:v>-15.436140812959005</c:v>
                </c:pt>
                <c:pt idx="274">
                  <c:v>-44.141401378883558</c:v>
                </c:pt>
                <c:pt idx="275">
                  <c:v>3.7544856343293809</c:v>
                </c:pt>
                <c:pt idx="276">
                  <c:v>-27.324594202701263</c:v>
                </c:pt>
                <c:pt idx="277">
                  <c:v>-21.012537181440095</c:v>
                </c:pt>
                <c:pt idx="278">
                  <c:v>1.5545264487965849</c:v>
                </c:pt>
                <c:pt idx="279">
                  <c:v>29.2116103443025</c:v>
                </c:pt>
                <c:pt idx="280">
                  <c:v>-4.1475672671879513</c:v>
                </c:pt>
                <c:pt idx="281">
                  <c:v>31.996053589098743</c:v>
                </c:pt>
                <c:pt idx="282">
                  <c:v>-3.5418556830320873</c:v>
                </c:pt>
                <c:pt idx="283">
                  <c:v>-15.419972570345053</c:v>
                </c:pt>
                <c:pt idx="284">
                  <c:v>17.968588320565146</c:v>
                </c:pt>
                <c:pt idx="285">
                  <c:v>-54.612614782681639</c:v>
                </c:pt>
                <c:pt idx="286">
                  <c:v>-36.926609597008259</c:v>
                </c:pt>
                <c:pt idx="287">
                  <c:v>-8.3602526810210804</c:v>
                </c:pt>
                <c:pt idx="288">
                  <c:v>6.3267839270898447</c:v>
                </c:pt>
                <c:pt idx="289">
                  <c:v>11.330073865879635</c:v>
                </c:pt>
                <c:pt idx="290">
                  <c:v>-3.5918930897925136</c:v>
                </c:pt>
                <c:pt idx="291">
                  <c:v>13.248829566820771</c:v>
                </c:pt>
                <c:pt idx="292">
                  <c:v>16.073719592970011</c:v>
                </c:pt>
                <c:pt idx="293">
                  <c:v>-12.389519109686812</c:v>
                </c:pt>
                <c:pt idx="294">
                  <c:v>39.109813234121361</c:v>
                </c:pt>
                <c:pt idx="295">
                  <c:v>-14.118884978346152</c:v>
                </c:pt>
                <c:pt idx="296">
                  <c:v>-14.62230900187658</c:v>
                </c:pt>
                <c:pt idx="297">
                  <c:v>-24.071231295360164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4B-4AF0-AD3D-1044154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442784"/>
        <c:axId val="605447776"/>
      </c:scatterChart>
      <c:valAx>
        <c:axId val="6054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47776"/>
        <c:crosses val="autoZero"/>
        <c:crossBetween val="midCat"/>
      </c:valAx>
      <c:valAx>
        <c:axId val="60544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42784"/>
        <c:crosses val="autoZero"/>
        <c:crossBetween val="midCat"/>
        <c:majorUnit val="4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15</xdr:row>
      <xdr:rowOff>19050</xdr:rowOff>
    </xdr:from>
    <xdr:to>
      <xdr:col>18</xdr:col>
      <xdr:colOff>495300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DE9DF1-4EDF-4B31-9D24-CAC9B93AA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15</xdr:row>
      <xdr:rowOff>6350</xdr:rowOff>
    </xdr:from>
    <xdr:to>
      <xdr:col>13</xdr:col>
      <xdr:colOff>590550</xdr:colOff>
      <xdr:row>29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911A15F-8558-488D-B446-780298FA8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ltechniqu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AB99-19A6-43C1-BABB-8DCC1FB762C5}">
  <dimension ref="A1:EJ299"/>
  <sheetViews>
    <sheetView topLeftCell="O1" workbookViewId="0">
      <selection activeCell="U294" sqref="U294"/>
    </sheetView>
  </sheetViews>
  <sheetFormatPr defaultRowHeight="14.5"/>
  <cols>
    <col min="1" max="3" width="8.7265625" style="15"/>
    <col min="4" max="7" width="8.7265625" style="6"/>
    <col min="8" max="8" width="11.81640625" style="6" customWidth="1"/>
    <col min="9" max="9" width="10.453125" style="12" customWidth="1"/>
    <col min="10" max="11" width="9.90625" style="12" customWidth="1"/>
    <col min="12" max="15" width="8.7265625" style="12"/>
    <col min="16" max="16" width="10.26953125" style="12" customWidth="1"/>
    <col min="17" max="17" width="11" style="12" customWidth="1"/>
    <col min="18" max="19" width="10.26953125" style="12" customWidth="1"/>
    <col min="20" max="20" width="12.08984375" style="12" customWidth="1"/>
    <col min="21" max="21" width="10.26953125" style="12" customWidth="1"/>
    <col min="28" max="28" width="8.7265625" style="2"/>
    <col min="29" max="29" width="12.81640625" style="2" customWidth="1"/>
    <col min="31" max="31" width="9.36328125" bestFit="1" customWidth="1"/>
    <col min="32" max="32" width="8.7265625" style="2"/>
    <col min="33" max="33" width="11.81640625" customWidth="1"/>
    <col min="34" max="34" width="10.81640625" customWidth="1"/>
    <col min="35" max="35" width="10.26953125" customWidth="1"/>
    <col min="36" max="36" width="9.453125" customWidth="1"/>
    <col min="37" max="37" width="10.54296875" customWidth="1"/>
    <col min="38" max="38" width="9.81640625" customWidth="1"/>
  </cols>
  <sheetData>
    <row r="1" spans="1:140" s="4" customFormat="1" ht="17.5">
      <c r="A1" s="29" t="s">
        <v>119</v>
      </c>
      <c r="B1" s="29" t="s">
        <v>120</v>
      </c>
      <c r="C1" s="29" t="s">
        <v>121</v>
      </c>
      <c r="D1" s="16" t="s">
        <v>104</v>
      </c>
      <c r="E1" s="16" t="s">
        <v>105</v>
      </c>
      <c r="F1" s="16" t="s">
        <v>106</v>
      </c>
      <c r="G1" s="16" t="s">
        <v>92</v>
      </c>
      <c r="H1" s="16" t="s">
        <v>255</v>
      </c>
      <c r="I1" s="46" t="s">
        <v>258</v>
      </c>
      <c r="J1" s="16" t="s">
        <v>95</v>
      </c>
      <c r="K1" s="16" t="s">
        <v>96</v>
      </c>
      <c r="L1" s="16" t="s">
        <v>97</v>
      </c>
      <c r="M1" s="16" t="s">
        <v>98</v>
      </c>
      <c r="N1" s="16" t="s">
        <v>99</v>
      </c>
      <c r="O1" s="16" t="s">
        <v>100</v>
      </c>
      <c r="P1" s="46" t="s">
        <v>259</v>
      </c>
      <c r="Q1" s="46" t="s">
        <v>260</v>
      </c>
      <c r="R1" s="46" t="s">
        <v>257</v>
      </c>
      <c r="S1" s="37"/>
      <c r="T1" s="16" t="s">
        <v>118</v>
      </c>
      <c r="U1" s="16" t="s">
        <v>0</v>
      </c>
      <c r="V1" s="17" t="s">
        <v>112</v>
      </c>
      <c r="W1" s="17" t="s">
        <v>113</v>
      </c>
      <c r="X1" s="17" t="s">
        <v>114</v>
      </c>
      <c r="Y1" s="17" t="s">
        <v>115</v>
      </c>
      <c r="Z1" s="17" t="s">
        <v>116</v>
      </c>
      <c r="AA1" s="17" t="s">
        <v>117</v>
      </c>
      <c r="AB1" s="2"/>
      <c r="AC1" s="45" t="s">
        <v>126</v>
      </c>
      <c r="AE1" s="21" t="s">
        <v>123</v>
      </c>
      <c r="AF1" s="13"/>
      <c r="AG1" s="38" t="s">
        <v>124</v>
      </c>
      <c r="AH1" s="39"/>
      <c r="AI1" s="39"/>
      <c r="AJ1" s="39"/>
      <c r="AK1" s="39"/>
      <c r="AL1" s="39"/>
      <c r="AM1"/>
      <c r="AN1" s="20" t="s">
        <v>129</v>
      </c>
      <c r="AO1" s="20" t="s">
        <v>130</v>
      </c>
      <c r="AP1" s="20" t="s">
        <v>131</v>
      </c>
      <c r="AQ1" s="20" t="s">
        <v>132</v>
      </c>
      <c r="AR1" s="20" t="s">
        <v>133</v>
      </c>
      <c r="AS1" s="20" t="s">
        <v>134</v>
      </c>
      <c r="AT1" s="20" t="s">
        <v>135</v>
      </c>
      <c r="AU1" s="20" t="s">
        <v>136</v>
      </c>
      <c r="AV1" s="20" t="s">
        <v>137</v>
      </c>
      <c r="AW1" s="20" t="s">
        <v>138</v>
      </c>
      <c r="AX1" s="20" t="s">
        <v>139</v>
      </c>
      <c r="AY1" s="20" t="s">
        <v>140</v>
      </c>
      <c r="AZ1" s="20" t="s">
        <v>141</v>
      </c>
      <c r="BA1" s="20" t="s">
        <v>142</v>
      </c>
      <c r="BB1" s="20" t="s">
        <v>143</v>
      </c>
      <c r="BC1" s="20" t="s">
        <v>144</v>
      </c>
      <c r="BD1" s="20" t="s">
        <v>145</v>
      </c>
      <c r="BE1" s="20" t="s">
        <v>146</v>
      </c>
      <c r="BF1" s="20" t="s">
        <v>147</v>
      </c>
      <c r="BG1" s="20" t="s">
        <v>148</v>
      </c>
      <c r="BH1" s="20" t="s">
        <v>149</v>
      </c>
      <c r="BI1" s="20" t="s">
        <v>150</v>
      </c>
      <c r="BJ1" s="20" t="s">
        <v>151</v>
      </c>
      <c r="BK1" s="20" t="s">
        <v>152</v>
      </c>
      <c r="BL1" s="20" t="s">
        <v>153</v>
      </c>
      <c r="BM1" s="20" t="s">
        <v>154</v>
      </c>
      <c r="BN1" s="20" t="s">
        <v>155</v>
      </c>
      <c r="BO1" s="20" t="s">
        <v>156</v>
      </c>
      <c r="BP1" s="20" t="s">
        <v>157</v>
      </c>
      <c r="BQ1" s="20" t="s">
        <v>158</v>
      </c>
      <c r="BR1" s="20" t="s">
        <v>159</v>
      </c>
      <c r="BS1" s="20" t="s">
        <v>160</v>
      </c>
      <c r="BT1" s="20" t="s">
        <v>161</v>
      </c>
      <c r="BU1" s="20" t="s">
        <v>162</v>
      </c>
      <c r="BV1" s="20" t="s">
        <v>163</v>
      </c>
      <c r="BW1" s="20" t="s">
        <v>164</v>
      </c>
      <c r="BX1" s="20" t="s">
        <v>165</v>
      </c>
      <c r="BY1" s="20" t="s">
        <v>166</v>
      </c>
      <c r="BZ1" s="20" t="s">
        <v>167</v>
      </c>
      <c r="CA1" s="20" t="s">
        <v>168</v>
      </c>
      <c r="CB1" s="20" t="s">
        <v>169</v>
      </c>
      <c r="CC1" s="20" t="s">
        <v>170</v>
      </c>
      <c r="CD1" s="20" t="s">
        <v>171</v>
      </c>
      <c r="CE1" s="20" t="s">
        <v>172</v>
      </c>
      <c r="CF1" s="20" t="s">
        <v>173</v>
      </c>
      <c r="CG1" s="20" t="s">
        <v>174</v>
      </c>
      <c r="CH1" s="20" t="s">
        <v>175</v>
      </c>
      <c r="CI1" s="20" t="s">
        <v>176</v>
      </c>
      <c r="CJ1" s="20" t="s">
        <v>177</v>
      </c>
      <c r="CK1" s="20" t="s">
        <v>178</v>
      </c>
      <c r="CL1" s="20" t="s">
        <v>179</v>
      </c>
      <c r="CM1" s="20" t="s">
        <v>180</v>
      </c>
      <c r="CN1" s="20" t="s">
        <v>181</v>
      </c>
      <c r="CO1" s="20" t="s">
        <v>182</v>
      </c>
      <c r="CP1" s="20" t="s">
        <v>183</v>
      </c>
      <c r="CQ1" s="20" t="s">
        <v>184</v>
      </c>
      <c r="CR1" s="20" t="s">
        <v>185</v>
      </c>
      <c r="CS1" s="20" t="s">
        <v>186</v>
      </c>
      <c r="CT1" s="20" t="s">
        <v>187</v>
      </c>
      <c r="CU1" s="20" t="s">
        <v>188</v>
      </c>
      <c r="CV1" s="20" t="s">
        <v>189</v>
      </c>
      <c r="CW1" s="20" t="s">
        <v>190</v>
      </c>
      <c r="CX1" s="20" t="s">
        <v>191</v>
      </c>
      <c r="CY1" s="20" t="s">
        <v>192</v>
      </c>
      <c r="CZ1" s="20" t="s">
        <v>193</v>
      </c>
      <c r="DA1" s="20" t="s">
        <v>194</v>
      </c>
      <c r="DB1" s="20" t="s">
        <v>195</v>
      </c>
      <c r="DC1" s="20" t="s">
        <v>196</v>
      </c>
      <c r="DD1" s="20" t="s">
        <v>197</v>
      </c>
      <c r="DE1" s="20" t="s">
        <v>198</v>
      </c>
      <c r="DF1" s="20" t="s">
        <v>199</v>
      </c>
      <c r="DG1" s="20" t="s">
        <v>200</v>
      </c>
      <c r="DH1" s="20" t="s">
        <v>201</v>
      </c>
      <c r="DI1" s="20" t="s">
        <v>202</v>
      </c>
      <c r="DJ1" s="20" t="s">
        <v>203</v>
      </c>
      <c r="DK1" s="20" t="s">
        <v>204</v>
      </c>
      <c r="DL1" s="20" t="s">
        <v>205</v>
      </c>
      <c r="DM1" s="20" t="s">
        <v>206</v>
      </c>
      <c r="DN1" s="20" t="s">
        <v>207</v>
      </c>
      <c r="DO1" s="20" t="s">
        <v>208</v>
      </c>
      <c r="DP1" s="20" t="s">
        <v>209</v>
      </c>
      <c r="DQ1" s="20" t="s">
        <v>210</v>
      </c>
      <c r="DR1" s="20" t="s">
        <v>211</v>
      </c>
      <c r="DS1" s="20" t="s">
        <v>212</v>
      </c>
      <c r="DT1" s="20" t="s">
        <v>213</v>
      </c>
      <c r="DU1" s="20" t="s">
        <v>214</v>
      </c>
      <c r="DV1" s="20" t="s">
        <v>215</v>
      </c>
      <c r="DW1" s="20" t="s">
        <v>216</v>
      </c>
      <c r="DX1" s="20" t="s">
        <v>217</v>
      </c>
      <c r="DY1" s="20" t="s">
        <v>218</v>
      </c>
      <c r="DZ1" s="20" t="s">
        <v>219</v>
      </c>
      <c r="EA1" s="20" t="s">
        <v>220</v>
      </c>
      <c r="EB1" s="20" t="s">
        <v>231</v>
      </c>
      <c r="EC1" s="20" t="s">
        <v>232</v>
      </c>
      <c r="ED1" s="20" t="s">
        <v>233</v>
      </c>
      <c r="EE1" s="20" t="s">
        <v>234</v>
      </c>
      <c r="EF1" s="20" t="s">
        <v>235</v>
      </c>
      <c r="EG1" s="20" t="s">
        <v>236</v>
      </c>
      <c r="EH1" s="20" t="s">
        <v>237</v>
      </c>
      <c r="EI1" s="20" t="s">
        <v>238</v>
      </c>
      <c r="EJ1" s="20" t="s">
        <v>239</v>
      </c>
    </row>
    <row r="2" spans="1:140">
      <c r="A2" s="6">
        <f ca="1">LN((RAND()^(-Results!$E$4))-1)</f>
        <v>1.4234191614113167</v>
      </c>
      <c r="B2" s="6">
        <f ca="1">LN((RAND()^(-Results!$E$4))-1)</f>
        <v>4.8496063669825542</v>
      </c>
      <c r="C2" s="6">
        <f ca="1">LN((RAND()^(-Results!$E$4))-1)</f>
        <v>1.2971522899149075</v>
      </c>
      <c r="D2" s="6">
        <f ca="1">LN((RAND()^(-Results!$E$4))-1)</f>
        <v>2.199041431857041</v>
      </c>
      <c r="E2" s="6">
        <f ca="1">LN((RAND()^(-Results!$E$4))-1)</f>
        <v>0.30478196725828444</v>
      </c>
      <c r="F2" s="6">
        <f ca="1">LN((RAND()^(-Results!$E$4))-1)</f>
        <v>2.4411792503530436</v>
      </c>
      <c r="G2" s="6">
        <f ca="1">LN((RAND()^(-Results!$E$4))-1)</f>
        <v>0.5091585669508395</v>
      </c>
      <c r="H2" s="6">
        <f ca="1">G2-$AC$10</f>
        <v>-0.78318043949494609</v>
      </c>
      <c r="I2" s="12">
        <f ca="1">SUMPRODUCT(J2:O2,Results!B$12:G$12)+Results!$E$5*H2</f>
        <v>-24.068824215538381</v>
      </c>
      <c r="J2" s="12">
        <f ca="1">SUMPRODUCT($A2:$F2,Results!$B$15:$G$15)</f>
        <v>-7.6315263276723933</v>
      </c>
      <c r="K2" s="12">
        <f ca="1">SUMPRODUCT($A2:$F2,Results!$B$16:$G$16)</f>
        <v>2.6524130709883131</v>
      </c>
      <c r="L2" s="12">
        <f ca="1">SUMPRODUCT($A2:$F2,Results!$B$17:$G$17)</f>
        <v>-2.8396628802551165</v>
      </c>
      <c r="M2" s="12">
        <f ca="1">SUMPRODUCT($A2:$F2,Results!$B$18:$G$18)</f>
        <v>3.8156872153246191</v>
      </c>
      <c r="N2" s="12">
        <f ca="1">SUMPRODUCT($A2:$F2,Results!$B$19:$G$19)</f>
        <v>3.9144961709554491</v>
      </c>
      <c r="O2" s="12">
        <f ca="1">SUMPRODUCT($A2:$F2,Results!$B$20:$G$20)</f>
        <v>3.7565919657969777</v>
      </c>
      <c r="P2" s="12" cm="1">
        <f t="array" aca="1" ref="P2" ca="1">SUMPRODUCT(J2:O2,TRANSPOSE(BC$2:BC$7))+$U$20-$BC$9</f>
        <v>-14.403414695484361</v>
      </c>
      <c r="Q2" s="12" cm="1">
        <f t="array" aca="1" ref="Q2" ca="1">SUMPRODUCT(J2:O2,TRANSPOSE(EJ$2:EJ$7))+$U$20-$EJ$9</f>
        <v>-16.21904305876086</v>
      </c>
      <c r="R2" s="12">
        <f ca="1">I2-Results!$E$5*H2</f>
        <v>-16.23701982058892</v>
      </c>
      <c r="T2" s="16" t="s">
        <v>0</v>
      </c>
      <c r="U2" s="8">
        <f ca="1">CORREL($I:$I,I:I)</f>
        <v>1</v>
      </c>
      <c r="V2" s="8">
        <f ca="1">CORREL($I:$I,J:J)</f>
        <v>0.36664501690719165</v>
      </c>
      <c r="W2" s="8">
        <f ca="1">CORREL($I:$I,K:K)</f>
        <v>0.37560075631715256</v>
      </c>
      <c r="X2" s="8">
        <f ca="1">CORREL($I:$I,L:L)</f>
        <v>-0.18011227130689167</v>
      </c>
      <c r="Y2" s="8">
        <f ca="1">CORREL($I:$I,M:M)</f>
        <v>0.63453713649416921</v>
      </c>
      <c r="Z2" s="8">
        <f ca="1">CORREL($I:$I,N:N)</f>
        <v>-0.70891117917182223</v>
      </c>
      <c r="AA2" s="8">
        <f ca="1">CORREL($I:$I,O:O)</f>
        <v>-0.29164162575962999</v>
      </c>
      <c r="AC2" s="14">
        <f ca="1">IF(Results!B4=1,SUMPRODUCT(AG2:AL2,AG2:AL2)/AG2,1)</f>
        <v>38096.39396263122</v>
      </c>
      <c r="AE2" s="3">
        <f ca="1">SUMPRODUCT(J:J,I:I)*Results!B4</f>
        <v>39299.649491776407</v>
      </c>
      <c r="AF2" s="14"/>
      <c r="AG2" s="14">
        <f ca="1">SUMPRODUCT($J:$J,J:J)*AG10</f>
        <v>27722.296023037608</v>
      </c>
      <c r="AH2" s="14">
        <f ca="1">SUMPRODUCT($J:$J,K:K)*AH10</f>
        <v>-1611.3676529945035</v>
      </c>
      <c r="AI2" s="14">
        <f ca="1">SUMPRODUCT($J:$J,L:L)*AI10</f>
        <v>8419.5893174411158</v>
      </c>
      <c r="AJ2" s="14">
        <f ca="1">SUMPRODUCT($J:$J,M:M)*AJ10</f>
        <v>-900.13730395506605</v>
      </c>
      <c r="AK2" s="14">
        <f ca="1">SUMPRODUCT($J:$J,N:N)*AK10</f>
        <v>-12681.414961184793</v>
      </c>
      <c r="AL2" s="14">
        <f ca="1">SUMPRODUCT($J:$J,O:O)*AL10</f>
        <v>7244.2592086548129</v>
      </c>
      <c r="AN2" s="12"/>
      <c r="AO2" s="12">
        <f ca="1">AO20*AO$10</f>
        <v>1.3880468720961718</v>
      </c>
      <c r="AP2" s="12">
        <f ca="1">AP20*AP$10</f>
        <v>1.619438141847789</v>
      </c>
      <c r="AQ2" s="12">
        <f ca="1">AQ20*AQ$10</f>
        <v>1.513444492037034</v>
      </c>
      <c r="AR2" s="12">
        <f ca="1">AR20*AR$10</f>
        <v>1.4878994034328441</v>
      </c>
      <c r="AS2" s="12">
        <f ca="1">AS20*AS$10</f>
        <v>1.4568349703086341</v>
      </c>
      <c r="AT2" s="12">
        <f ca="1">AT20*AT$10</f>
        <v>1.4341866003740378</v>
      </c>
      <c r="AU2" s="12">
        <f ca="1">AU20*AU$10</f>
        <v>1.4134917679717909</v>
      </c>
      <c r="AV2" s="12">
        <f ca="1">AV20*AV$10</f>
        <v>1.3945335864526853</v>
      </c>
      <c r="AW2" s="12">
        <f ca="1">AW20*AW$10</f>
        <v>1.3765354460768005</v>
      </c>
      <c r="AX2" s="12">
        <f ca="1">AX20*AX$10</f>
        <v>1.3592675115211614</v>
      </c>
      <c r="AY2" s="12">
        <f ca="1">AY20*AY$10</f>
        <v>1.3425787886406271</v>
      </c>
      <c r="AZ2" s="12">
        <f ca="1">AZ20*AZ$10</f>
        <v>1.3263985199153232</v>
      </c>
      <c r="BA2" s="12">
        <f ca="1">BA20*BA$10</f>
        <v>1.3106851558793553</v>
      </c>
      <c r="BB2" s="12">
        <f ca="1">BB20*BB$10</f>
        <v>1.2954135070136255</v>
      </c>
      <c r="BC2" s="12">
        <f ca="1">BC20*BC$10</f>
        <v>1.2805658736431145</v>
      </c>
      <c r="BD2" s="12">
        <f ca="1">BD20*BD$10</f>
        <v>1.2661283801485606</v>
      </c>
      <c r="BE2" s="12">
        <f ca="1">BE20*BE$10</f>
        <v>1.2520890704376906</v>
      </c>
      <c r="BF2" s="12">
        <f ca="1">BF20*BF$10</f>
        <v>1.2384370226533585</v>
      </c>
      <c r="BG2" s="12">
        <f ca="1">BG20*BG$10</f>
        <v>1.2251619161955709</v>
      </c>
      <c r="BH2" s="12">
        <f ca="1">BH20*BH$10</f>
        <v>1.2122538253248503</v>
      </c>
      <c r="BI2" s="12">
        <f ca="1">BI20*BI$10</f>
        <v>1.1997031196815326</v>
      </c>
      <c r="BJ2" s="12">
        <f ca="1">BJ20*BJ$10</f>
        <v>1.1875004165196008</v>
      </c>
      <c r="BK2" s="12">
        <f ca="1">BK20*BK$10</f>
        <v>1.1756365575043011</v>
      </c>
      <c r="BL2" s="12">
        <f ca="1">BL20*BL$10</f>
        <v>1.1641025971382519</v>
      </c>
      <c r="BM2" s="12">
        <f ca="1">BM20*BM$10</f>
        <v>1.1528897965759743</v>
      </c>
      <c r="BN2" s="12">
        <f ca="1">BN20*BN$10</f>
        <v>1.1419896198490453</v>
      </c>
      <c r="BO2" s="12">
        <f ca="1">BO20*BO$10</f>
        <v>1.1313937310868927</v>
      </c>
      <c r="BP2" s="12">
        <f ca="1">BP20*BP$10</f>
        <v>1.1210939920718148</v>
      </c>
      <c r="BQ2" s="12">
        <f ca="1">BQ20*BQ$10</f>
        <v>1.111082459827925</v>
      </c>
      <c r="BR2" s="12">
        <f ca="1">BR20*BR$10</f>
        <v>1.1013513841162543</v>
      </c>
      <c r="BS2" s="12">
        <f ca="1">BS20*BS$10</f>
        <v>1.0918932047898875</v>
      </c>
      <c r="BT2" s="12">
        <f ca="1">BT20*BT$10</f>
        <v>1.0827005490009298</v>
      </c>
      <c r="BU2" s="12">
        <f ca="1">BU20*BU$10</f>
        <v>1.0737662282680633</v>
      </c>
      <c r="BV2" s="12">
        <f ca="1">BV20*BV$10</f>
        <v>1.0650832354204232</v>
      </c>
      <c r="BW2" s="12">
        <f ca="1">BW20*BW$10</f>
        <v>1.0566447414357623</v>
      </c>
      <c r="BX2" s="12">
        <f ca="1">BX20*BX$10</f>
        <v>1.0484440921909379</v>
      </c>
      <c r="BY2" s="12">
        <f ca="1">BY20*BY$10</f>
        <v>1.040474805141838</v>
      </c>
      <c r="BZ2" s="12">
        <f ca="1">BZ20*BZ$10</f>
        <v>1.0327305659485713</v>
      </c>
      <c r="CA2" s="12">
        <f ca="1">CA20*CA$10</f>
        <v>1.0252052250603438</v>
      </c>
      <c r="CB2" s="12">
        <f ca="1">CB20*CB$10</f>
        <v>1.0178927942730347</v>
      </c>
      <c r="CC2" s="12">
        <f ca="1">CC20*CC$10</f>
        <v>1.0107874432711728</v>
      </c>
      <c r="CD2" s="12">
        <f ca="1">CD20*CD$10</f>
        <v>1.0038834961647674</v>
      </c>
      <c r="CE2" s="12">
        <f ca="1">CE20*CE$10</f>
        <v>0.99717542803031711</v>
      </c>
      <c r="CF2" s="12">
        <f ca="1">CF20*CF$10</f>
        <v>0.9906578614642737</v>
      </c>
      <c r="CG2" s="12">
        <f ca="1">CG20*CG$10</f>
        <v>0.98432556315628483</v>
      </c>
      <c r="CH2" s="12">
        <f ca="1">CH20*CH$10</f>
        <v>0.97817344048867116</v>
      </c>
      <c r="CI2" s="12">
        <f ca="1">CI20*CI$10</f>
        <v>0.97219653816781026</v>
      </c>
      <c r="CJ2" s="12">
        <f ca="1">CJ20*CJ$10</f>
        <v>0.96639003489237807</v>
      </c>
      <c r="CK2" s="12">
        <f ca="1">CK20*CK$10</f>
        <v>0.96074924006274709</v>
      </c>
      <c r="CL2" s="12">
        <f ca="1">CL20*CL$10</f>
        <v>0.95526959053526184</v>
      </c>
      <c r="CM2" s="12">
        <f ca="1">CM20*CM$10</f>
        <v>0.94994664742456603</v>
      </c>
      <c r="CN2" s="12">
        <f ca="1">CN20*CN$10</f>
        <v>0.94477609295668485</v>
      </c>
      <c r="CO2" s="12">
        <f ca="1">CO20*CO$10</f>
        <v>0.93975372737512974</v>
      </c>
      <c r="CP2" s="12">
        <f ca="1">CP20*CP$10</f>
        <v>0.9348754659018943</v>
      </c>
      <c r="CQ2" s="12">
        <f ca="1">CQ20*CQ$10</f>
        <v>0.93013733575486068</v>
      </c>
      <c r="CR2" s="12">
        <f ca="1">CR20*CR$10</f>
        <v>0.92553547322283325</v>
      </c>
      <c r="CS2" s="12">
        <f ca="1">CS20*CS$10</f>
        <v>0.92106612079909944</v>
      </c>
      <c r="CT2" s="12">
        <f ca="1">CT20*CT$10</f>
        <v>0.91672562437419725</v>
      </c>
      <c r="CU2" s="12">
        <f ca="1">CU20*CU$10</f>
        <v>0.91251043048831859</v>
      </c>
      <c r="CV2" s="12">
        <f ca="1">CV20*CV$10</f>
        <v>0.9084170836435832</v>
      </c>
      <c r="CW2" s="12">
        <f ca="1">CW20*CW$10</f>
        <v>0.90444222367623461</v>
      </c>
      <c r="CX2" s="12">
        <f ca="1">CX20*CX$10</f>
        <v>0.90058258318865181</v>
      </c>
      <c r="CY2" s="12">
        <f ca="1">CY20*CY$10</f>
        <v>0.89683498504092085</v>
      </c>
      <c r="CZ2" s="12">
        <f ca="1">CZ20*CZ$10</f>
        <v>0.89319633990159575</v>
      </c>
      <c r="DA2" s="12">
        <f ca="1">DA20*DA$10</f>
        <v>0.88966364385715802</v>
      </c>
      <c r="DB2" s="12">
        <f ca="1">DB20*DB$10</f>
        <v>0.88623397607959187</v>
      </c>
      <c r="DC2" s="12">
        <f ca="1">DC20*DC$10</f>
        <v>0.88290449655141112</v>
      </c>
      <c r="DD2" s="12">
        <f ca="1">DD20*DD$10</f>
        <v>0.87967244384739718</v>
      </c>
      <c r="DE2" s="12">
        <f ca="1">DE20*DE$10</f>
        <v>0.87653513297223817</v>
      </c>
      <c r="DF2" s="12">
        <f ca="1">DF20*DF$10</f>
        <v>0.87348995325322631</v>
      </c>
      <c r="DG2" s="12">
        <f ca="1">DG20*DG$10</f>
        <v>0.87053436628710124</v>
      </c>
      <c r="DH2" s="12">
        <f ca="1">DH20*DH$10</f>
        <v>0.86766590394010823</v>
      </c>
      <c r="DI2" s="12">
        <f ca="1">DI20*DI$10</f>
        <v>0.8648821664002968</v>
      </c>
      <c r="DJ2" s="12">
        <f ca="1">DJ20*DJ$10</f>
        <v>0.86218082028107002</v>
      </c>
      <c r="DK2" s="12">
        <f ca="1">DK20*DK$10</f>
        <v>0.85955959677496907</v>
      </c>
      <c r="DL2" s="12">
        <f ca="1">DL20*DL$10</f>
        <v>0.85701628985666156</v>
      </c>
      <c r="DM2" s="12">
        <f ca="1">DM20*DM$10</f>
        <v>0.85454875453410584</v>
      </c>
      <c r="DN2" s="12">
        <f ca="1">DN20*DN$10</f>
        <v>0.85215490514683434</v>
      </c>
      <c r="DO2" s="12">
        <f ca="1">DO20*DO$10</f>
        <v>0.84983271371031666</v>
      </c>
      <c r="DP2" s="12">
        <f ca="1">DP20*DP$10</f>
        <v>0.84758020830535663</v>
      </c>
      <c r="DQ2" s="12">
        <f ca="1">DQ20*DQ$10</f>
        <v>0.84539547151146943</v>
      </c>
      <c r="DR2" s="12">
        <f ca="1">DR20*DR$10</f>
        <v>0.84327663888321436</v>
      </c>
      <c r="DS2" s="12">
        <f ca="1">DS20*DS$10</f>
        <v>0.84122189746844245</v>
      </c>
      <c r="DT2" s="12">
        <f ca="1">DT20*DT$10</f>
        <v>0.83922948436743627</v>
      </c>
      <c r="DU2" s="12">
        <f ca="1">DU20*DU$10</f>
        <v>0.83729768533193982</v>
      </c>
      <c r="DV2" s="12">
        <f ca="1">DV20*DV$10</f>
        <v>0.83542483340307239</v>
      </c>
      <c r="DW2" s="12">
        <f ca="1">DW20*DW$10</f>
        <v>0.83360930758714213</v>
      </c>
      <c r="DX2" s="12">
        <f ca="1">DX20*DX$10</f>
        <v>0.83184953156839403</v>
      </c>
      <c r="DY2" s="12">
        <f ca="1">DY20*DY$10</f>
        <v>0.83014397245773197</v>
      </c>
      <c r="DZ2" s="12">
        <f ca="1">DZ20*DZ$10</f>
        <v>0.82849113957648024</v>
      </c>
      <c r="EA2" s="12">
        <f ca="1">EA20*EA$10</f>
        <v>0.82688958327425677</v>
      </c>
      <c r="EB2" s="12">
        <f ca="1">EB20*EB$10</f>
        <v>0.82533789378006417</v>
      </c>
      <c r="EC2" s="12">
        <f ca="1">EC20*EC$10</f>
        <v>0.82383470008570014</v>
      </c>
      <c r="ED2" s="12">
        <f ca="1">ED20*ED$10</f>
        <v>0.82237866886062405</v>
      </c>
      <c r="EE2" s="12">
        <f ca="1">EE20*EE$10</f>
        <v>0.82096850339743388</v>
      </c>
      <c r="EF2" s="12">
        <f ca="1">EF20*EF$10</f>
        <v>0.81960294258710753</v>
      </c>
      <c r="EG2" s="12">
        <f ca="1">EG20*EG$10</f>
        <v>0.81828075992321148</v>
      </c>
      <c r="EH2" s="12">
        <f ca="1">EH20*EH$10</f>
        <v>0.81700076253426779</v>
      </c>
      <c r="EI2" s="12">
        <f ca="1">EI20*EI$10</f>
        <v>0.81576179024351214</v>
      </c>
      <c r="EJ2" s="12">
        <f ca="1">EJ20*EJ$10</f>
        <v>0.81456271465527763</v>
      </c>
    </row>
    <row r="3" spans="1:140" ht="16.5">
      <c r="A3" s="6">
        <f ca="1">LN((RAND()^(-Results!$E$4))-1)</f>
        <v>1.3068803469071388</v>
      </c>
      <c r="B3" s="6">
        <f ca="1">LN((RAND()^(-Results!$E$4))-1)</f>
        <v>3.3877341007264796</v>
      </c>
      <c r="C3" s="6">
        <f ca="1">LN((RAND()^(-Results!$E$4))-1)</f>
        <v>-0.64395348765998994</v>
      </c>
      <c r="D3" s="6">
        <f ca="1">LN((RAND()^(-Results!$E$4))-1)</f>
        <v>1.1509517075254361</v>
      </c>
      <c r="E3" s="6">
        <f ca="1">LN((RAND()^(-Results!$E$4))-1)</f>
        <v>1.902449379252289</v>
      </c>
      <c r="F3" s="6">
        <f ca="1">LN((RAND()^(-Results!$E$4))-1)</f>
        <v>0.41455677019389303</v>
      </c>
      <c r="G3" s="6">
        <f ca="1">LN((RAND()^(-Results!$E$4))-1)</f>
        <v>7.5802986261393919</v>
      </c>
      <c r="H3" s="6">
        <f t="shared" ref="H3:H66" ca="1" si="0">G3-$AC$10</f>
        <v>6.2879596196936065</v>
      </c>
      <c r="I3" s="12">
        <f ca="1">SUMPRODUCT(J3:O3,Results!B$12:G$12)+Results!$E$5*H3</f>
        <v>62.328216494030897</v>
      </c>
      <c r="J3" s="12">
        <f ca="1">SUMPRODUCT($A3:$F3,Results!$B$15:$G$15)</f>
        <v>1.957569393876172</v>
      </c>
      <c r="K3" s="12">
        <f ca="1">SUMPRODUCT($A3:$F3,Results!$B$16:$G$16)</f>
        <v>5.3479798869153878</v>
      </c>
      <c r="L3" s="12">
        <f ca="1">SUMPRODUCT($A3:$F3,Results!$B$17:$G$17)</f>
        <v>-8.0821563808843102</v>
      </c>
      <c r="M3" s="12">
        <f ca="1">SUMPRODUCT($A3:$F3,Results!$B$18:$G$18)</f>
        <v>2.0204230123702742</v>
      </c>
      <c r="N3" s="12">
        <f ca="1">SUMPRODUCT($A3:$F3,Results!$B$19:$G$19)</f>
        <v>1.3169997166351397</v>
      </c>
      <c r="O3" s="12">
        <f ca="1">SUMPRODUCT($A3:$F3,Results!$B$20:$G$20)</f>
        <v>-3.6200760365488236</v>
      </c>
      <c r="P3" s="12" cm="1">
        <f t="array" aca="1" ref="P3" ca="1">SUMPRODUCT(J3:O3,TRANSPOSE(BC$2:BC$7))+$U$20-$BC$9</f>
        <v>2.5867454936721304</v>
      </c>
      <c r="Q3" s="12" cm="1">
        <f t="array" aca="1" ref="Q3" ca="1">SUMPRODUCT(J3:O3,TRANSPOSE(EJ$2:EJ$7))+$U$20-$EJ$9</f>
        <v>0.60778173411947556</v>
      </c>
      <c r="R3" s="12">
        <f ca="1">I3-Results!$E$5*H3</f>
        <v>-0.55137970290516591</v>
      </c>
      <c r="T3" s="17" t="s">
        <v>112</v>
      </c>
      <c r="U3" s="8">
        <f ca="1">CORREL($J:$J,I:I)</f>
        <v>0.36664501690719165</v>
      </c>
      <c r="V3" s="8">
        <f ca="1">CORREL($J:$J,J:J)</f>
        <v>0.99999999999999978</v>
      </c>
      <c r="W3" s="8">
        <f ca="1">CORREL($J:$J,K:K)</f>
        <v>0.27793570190717004</v>
      </c>
      <c r="X3" s="8">
        <f ca="1">CORREL($J:$J,L:L)</f>
        <v>-0.12320000357551181</v>
      </c>
      <c r="Y3" s="8">
        <f ca="1">CORREL($J:$J,M:M)</f>
        <v>0.14510486875721623</v>
      </c>
      <c r="Z3" s="8">
        <f ca="1">CORREL($J:$J,N:N)</f>
        <v>-0.40779103298619906</v>
      </c>
      <c r="AA3" s="8">
        <f ca="1">CORREL($J:$J,O:O)</f>
        <v>-0.10933927982165277</v>
      </c>
      <c r="AC3" s="14">
        <f ca="1">IF(Results!B5=1,SUMPRODUCT(AG3:AL3,AG3:AL3)/AH3,1)</f>
        <v>150523.0629828157</v>
      </c>
      <c r="AD3" s="2"/>
      <c r="AE3" s="3">
        <f ca="1">SUMPRODUCT(K:K,I:I)*Results!B5</f>
        <v>23132.03435317229</v>
      </c>
      <c r="AF3" s="14"/>
      <c r="AG3" s="3">
        <f ca="1">SUMPRODUCT($K:$K,J:J)*AG11</f>
        <v>-1611.3676529945035</v>
      </c>
      <c r="AH3" s="3">
        <f ca="1">SUMPRODUCT($K:$K,K:K)*AH11</f>
        <v>18994.176936752683</v>
      </c>
      <c r="AI3" s="3">
        <f ca="1">SUMPRODUCT($K:$K,L:L)*AI11</f>
        <v>-29651.328485144015</v>
      </c>
      <c r="AJ3" s="3">
        <f ca="1">SUMPRODUCT($K:$K,M:M)*AJ11</f>
        <v>20274.750956281423</v>
      </c>
      <c r="AK3" s="3">
        <f ca="1">SUMPRODUCT($K:$K,N:N)*AK11</f>
        <v>-6588.5419831925738</v>
      </c>
      <c r="AL3" s="3">
        <f ca="1">SUMPRODUCT($K:$K,O:O)*AL11</f>
        <v>-34088.27856320038</v>
      </c>
      <c r="AN3" s="12"/>
      <c r="AO3" s="12">
        <f ca="1">AO21*AO$10</f>
        <v>0.20678074964928408</v>
      </c>
      <c r="AP3" s="12">
        <f ca="1">AP21*AP$10</f>
        <v>0.10962916400915422</v>
      </c>
      <c r="AQ3" s="12">
        <f ca="1">AQ21*AQ$10</f>
        <v>9.8285629215814421E-2</v>
      </c>
      <c r="AR3" s="12">
        <f ca="1">AR21*AR$10</f>
        <v>7.3627268348295596E-2</v>
      </c>
      <c r="AS3" s="12">
        <f ca="1">AS21*AS$10</f>
        <v>5.4971502581548246E-2</v>
      </c>
      <c r="AT3" s="12">
        <f ca="1">AT21*AT$10</f>
        <v>3.6461138547890452E-2</v>
      </c>
      <c r="AU3" s="12">
        <f ca="1">AU21*AU$10</f>
        <v>1.8962687638808585E-2</v>
      </c>
      <c r="AV3" s="12">
        <f ca="1">AV21*AV$10</f>
        <v>2.0165652938679145E-3</v>
      </c>
      <c r="AW3" s="12">
        <f ca="1">AW21*AW$10</f>
        <v>-1.4398074316670693E-2</v>
      </c>
      <c r="AX3" s="12">
        <f ca="1">AX21*AX$10</f>
        <v>-3.0346389911585243E-2</v>
      </c>
      <c r="AY3" s="12">
        <f ca="1">AY21*AY$10</f>
        <v>-4.5854455736130242E-2</v>
      </c>
      <c r="AZ3" s="12">
        <f ca="1">AZ21*AZ$10</f>
        <v>-6.0943641469023854E-2</v>
      </c>
      <c r="BA3" s="12">
        <f ca="1">BA21*BA$10</f>
        <v>-7.5629564703381794E-2</v>
      </c>
      <c r="BB3" s="12">
        <f ca="1">BB21*BB$10</f>
        <v>-8.9925719453962744E-2</v>
      </c>
      <c r="BC3" s="12">
        <f ca="1">BC21*BC$10</f>
        <v>-0.10384424709134255</v>
      </c>
      <c r="BD3" s="12">
        <f ca="1">BD21*BD$10</f>
        <v>-0.11739653570165072</v>
      </c>
      <c r="BE3" s="12">
        <f ca="1">BE21*BE$10</f>
        <v>-0.13059345571976891</v>
      </c>
      <c r="BF3" s="12">
        <f ca="1">BF21*BF$10</f>
        <v>-0.14344548730272552</v>
      </c>
      <c r="BG3" s="12">
        <f ca="1">BG21*BG$10</f>
        <v>-0.15596278047038278</v>
      </c>
      <c r="BH3" s="12">
        <f ca="1">BH21*BH$10</f>
        <v>-0.16815518678440861</v>
      </c>
      <c r="BI3" s="12">
        <f ca="1">BI21*BI$10</f>
        <v>-0.18003227667612423</v>
      </c>
      <c r="BJ3" s="12">
        <f ca="1">BJ21*BJ$10</f>
        <v>-0.19160335021817648</v>
      </c>
      <c r="BK3" s="12">
        <f ca="1">BK21*BK$10</f>
        <v>-0.202877444814895</v>
      </c>
      <c r="BL3" s="12">
        <f ca="1">BL21*BL$10</f>
        <v>-0.21386334151602199</v>
      </c>
      <c r="BM3" s="12">
        <f ca="1">BM21*BM$10</f>
        <v>-0.22456957074028192</v>
      </c>
      <c r="BN3" s="12">
        <f ca="1">BN21*BN$10</f>
        <v>-0.23500441777273642</v>
      </c>
      <c r="BO3" s="12">
        <f ca="1">BO21*BO$10</f>
        <v>-0.24517592819494022</v>
      </c>
      <c r="BP3" s="12">
        <f ca="1">BP21*BP$10</f>
        <v>-0.25509191331101988</v>
      </c>
      <c r="BQ3" s="12">
        <f ca="1">BQ21*BQ$10</f>
        <v>-0.26475995558804277</v>
      </c>
      <c r="BR3" s="12">
        <f ca="1">BR21*BR$10</f>
        <v>-0.27418741410894221</v>
      </c>
      <c r="BS3" s="12">
        <f ca="1">BS21*BS$10</f>
        <v>-0.28338143002785188</v>
      </c>
      <c r="BT3" s="12">
        <f ca="1">BT21*BT$10</f>
        <v>-0.29234893201477152</v>
      </c>
      <c r="BU3" s="12">
        <f ca="1">BU21*BU$10</f>
        <v>-0.30109664167610456</v>
      </c>
      <c r="BV3" s="12">
        <f ca="1">BV21*BV$10</f>
        <v>-0.30963107893834024</v>
      </c>
      <c r="BW3" s="12">
        <f ca="1">BW21*BW$10</f>
        <v>-0.3179585673833345</v>
      </c>
      <c r="BX3" s="12">
        <f ca="1">BX21*BX$10</f>
        <v>-0.32608523952496532</v>
      </c>
      <c r="BY3" s="12">
        <f ca="1">BY21*BY$10</f>
        <v>-0.33401704201824212</v>
      </c>
      <c r="BZ3" s="12">
        <f ca="1">BZ21*BZ$10</f>
        <v>-0.34175974079318661</v>
      </c>
      <c r="CA3" s="12">
        <f ca="1">CA21*CA$10</f>
        <v>-0.34931892610694149</v>
      </c>
      <c r="CB3" s="12">
        <f ca="1">CB21*CB$10</f>
        <v>-0.35670001750859553</v>
      </c>
      <c r="CC3" s="12">
        <f ca="1">CC21*CC$10</f>
        <v>-0.36390826871215343</v>
      </c>
      <c r="CD3" s="12">
        <f ca="1">CD21*CD$10</f>
        <v>-0.37094877237391344</v>
      </c>
      <c r="CE3" s="12">
        <f ca="1">CE21*CE$10</f>
        <v>-0.37782646477127146</v>
      </c>
      <c r="CF3" s="12">
        <f ca="1">CF21*CF$10</f>
        <v>-0.38454613038063734</v>
      </c>
      <c r="CG3" s="12">
        <f ca="1">CG21*CG$10</f>
        <v>-0.39111240635275235</v>
      </c>
      <c r="CH3" s="12">
        <f ca="1">CH21*CH$10</f>
        <v>-0.39752978688421836</v>
      </c>
      <c r="CI3" s="12">
        <f ca="1">CI21*CI$10</f>
        <v>-0.40380262748452744</v>
      </c>
      <c r="CJ3" s="12">
        <f ca="1">CJ21*CJ$10</f>
        <v>-0.40993514913829204</v>
      </c>
      <c r="CK3" s="12">
        <f ca="1">CK21*CK$10</f>
        <v>-0.41593144236273827</v>
      </c>
      <c r="CL3" s="12">
        <f ca="1">CL21*CL$10</f>
        <v>-0.42179547116084998</v>
      </c>
      <c r="CM3" s="12">
        <f ca="1">CM21*CM$10</f>
        <v>-0.42753107687082997</v>
      </c>
      <c r="CN3" s="12">
        <f ca="1">CN21*CN$10</f>
        <v>-0.43314198191278236</v>
      </c>
      <c r="CO3" s="12">
        <f ca="1">CO21*CO$10</f>
        <v>-0.43863179343374309</v>
      </c>
      <c r="CP3" s="12">
        <f ca="1">CP21*CP$10</f>
        <v>-0.44400400685235142</v>
      </c>
      <c r="CQ3" s="12">
        <f ca="1">CQ21*CQ$10</f>
        <v>-0.44926200930462384</v>
      </c>
      <c r="CR3" s="12">
        <f ca="1">CR21*CR$10</f>
        <v>-0.45440908299241378</v>
      </c>
      <c r="CS3" s="12">
        <f ca="1">CS21*CS$10</f>
        <v>-0.45944840843625473</v>
      </c>
      <c r="CT3" s="12">
        <f ca="1">CT21*CT$10</f>
        <v>-0.46438306763437165</v>
      </c>
      <c r="CU3" s="12">
        <f ca="1">CU21*CU$10</f>
        <v>-0.46921604712972592</v>
      </c>
      <c r="CV3" s="12">
        <f ca="1">CV21*CV$10</f>
        <v>-0.47395024098700844</v>
      </c>
      <c r="CW3" s="12">
        <f ca="1">CW21*CW$10</f>
        <v>-0.47858845368154906</v>
      </c>
      <c r="CX3" s="12">
        <f ca="1">CX21*CX$10</f>
        <v>-0.48313340290214135</v>
      </c>
      <c r="CY3" s="12">
        <f ca="1">CY21*CY$10</f>
        <v>-0.48758772226980046</v>
      </c>
      <c r="CZ3" s="12">
        <f ca="1">CZ21*CZ$10</f>
        <v>-0.49195396397449359</v>
      </c>
      <c r="DA3" s="12">
        <f ca="1">DA21*DA$10</f>
        <v>-0.49623460133187886</v>
      </c>
      <c r="DB3" s="12">
        <f ca="1">DB21*DB$10</f>
        <v>-0.50043203126209468</v>
      </c>
      <c r="DC3" s="12">
        <f ca="1">DC21*DC$10</f>
        <v>-0.50454857669262765</v>
      </c>
      <c r="DD3" s="12">
        <f ca="1">DD21*DD$10</f>
        <v>-0.50858648888727542</v>
      </c>
      <c r="DE3" s="12">
        <f ca="1">DE21*DE$10</f>
        <v>-0.51254794970320428</v>
      </c>
      <c r="DF3" s="12">
        <f ca="1">DF21*DF$10</f>
        <v>-0.51643507377807485</v>
      </c>
      <c r="DG3" s="12">
        <f ca="1">DG21*DG$10</f>
        <v>-0.52024991064918658</v>
      </c>
      <c r="DH3" s="12">
        <f ca="1">DH21*DH$10</f>
        <v>-0.52399444680656182</v>
      </c>
      <c r="DI3" s="12">
        <f ca="1">DI21*DI$10</f>
        <v>-0.5276706076818557</v>
      </c>
      <c r="DJ3" s="12">
        <f ca="1">DJ21*DJ$10</f>
        <v>-0.5312802595749504</v>
      </c>
      <c r="DK3" s="12">
        <f ca="1">DK21*DK$10</f>
        <v>-0.53482521152005003</v>
      </c>
      <c r="DL3" s="12">
        <f ca="1">DL21*DL$10</f>
        <v>-0.53830721709306029</v>
      </c>
      <c r="DM3" s="12">
        <f ca="1">DM21*DM$10</f>
        <v>-0.54172797616199653</v>
      </c>
      <c r="DN3" s="12">
        <f ca="1">DN21*DN$10</f>
        <v>-0.54508913658212765</v>
      </c>
      <c r="DO3" s="12">
        <f ca="1">DO21*DO$10</f>
        <v>-0.54839229583751969</v>
      </c>
      <c r="DP3" s="12">
        <f ca="1">DP21*DP$10</f>
        <v>-0.55163900263060772</v>
      </c>
      <c r="DQ3" s="12">
        <f ca="1">DQ21*DQ$10</f>
        <v>-0.55483075842137997</v>
      </c>
      <c r="DR3" s="12">
        <f ca="1">DR21*DR$10</f>
        <v>-0.55796901891772266</v>
      </c>
      <c r="DS3" s="12">
        <f ca="1">DS21*DS$10</f>
        <v>-0.56105519551843053</v>
      </c>
      <c r="DT3" s="12">
        <f ca="1">DT21*DT$10</f>
        <v>-0.56409065671034797</v>
      </c>
      <c r="DU3" s="12">
        <f ca="1">DU21*DU$10</f>
        <v>-0.56707672942107001</v>
      </c>
      <c r="DV3" s="12">
        <f ca="1">DV21*DV$10</f>
        <v>-0.57001470032858814</v>
      </c>
      <c r="DW3" s="12">
        <f ca="1">DW21*DW$10</f>
        <v>-0.57290581712923017</v>
      </c>
      <c r="DX3" s="12">
        <f ca="1">DX21*DX$10</f>
        <v>-0.57575128976520595</v>
      </c>
      <c r="DY3" s="12">
        <f ca="1">DY21*DY$10</f>
        <v>-0.57855229161302857</v>
      </c>
      <c r="DZ3" s="12">
        <f ca="1">DZ21*DZ$10</f>
        <v>-0.58130996063405338</v>
      </c>
      <c r="EA3" s="12">
        <f ca="1">EA21*EA$10</f>
        <v>-0.58402540048832441</v>
      </c>
      <c r="EB3" s="12">
        <f ca="1">EB21*EB$10</f>
        <v>-0.58669968161290298</v>
      </c>
      <c r="EC3" s="12">
        <f ca="1">EC21*EC$10</f>
        <v>-0.58933384226580143</v>
      </c>
      <c r="ED3" s="12">
        <f ca="1">ED21*ED$10</f>
        <v>-0.59192888953661749</v>
      </c>
      <c r="EE3" s="12">
        <f ca="1">EE21*EE$10</f>
        <v>-0.59448580032493548</v>
      </c>
      <c r="EF3" s="12">
        <f ca="1">EF21*EF$10</f>
        <v>-0.59700552228751858</v>
      </c>
      <c r="EG3" s="12">
        <f ca="1">EG21*EG$10</f>
        <v>-0.59948897475529539</v>
      </c>
      <c r="EH3" s="12">
        <f ca="1">EH21*EH$10</f>
        <v>-0.60193704962110273</v>
      </c>
      <c r="EI3" s="12">
        <f ca="1">EI21*EI$10</f>
        <v>-0.60435061219912589</v>
      </c>
      <c r="EJ3" s="12">
        <f ca="1">EJ21*EJ$10</f>
        <v>-0.60673050205694257</v>
      </c>
    </row>
    <row r="4" spans="1:140" ht="16.5">
      <c r="A4" s="6">
        <f ca="1">LN((RAND()^(-Results!$E$4))-1)</f>
        <v>0.63155647764295109</v>
      </c>
      <c r="B4" s="6">
        <f ca="1">LN((RAND()^(-Results!$E$4))-1)</f>
        <v>1.7983719275671042</v>
      </c>
      <c r="C4" s="6">
        <f ca="1">LN((RAND()^(-Results!$E$4))-1)</f>
        <v>4.8812301894702452</v>
      </c>
      <c r="D4" s="6">
        <f ca="1">LN((RAND()^(-Results!$E$4))-1)</f>
        <v>0.32623472130008735</v>
      </c>
      <c r="E4" s="6">
        <f ca="1">LN((RAND()^(-Results!$E$4))-1)</f>
        <v>-0.71548409908308852</v>
      </c>
      <c r="F4" s="6">
        <f ca="1">LN((RAND()^(-Results!$E$4))-1)</f>
        <v>3.1973987862647233</v>
      </c>
      <c r="G4" s="6">
        <f ca="1">LN((RAND()^(-Results!$E$4))-1)</f>
        <v>0.6967598754915989</v>
      </c>
      <c r="H4" s="6">
        <f t="shared" ca="1" si="0"/>
        <v>-0.59557913095418669</v>
      </c>
      <c r="I4" s="12">
        <f ca="1">SUMPRODUCT(J4:O4,Results!B$12:G$12)+Results!$E$5*H4</f>
        <v>-28.048608198543853</v>
      </c>
      <c r="J4" s="12">
        <f ca="1">SUMPRODUCT($A4:$F4,Results!$B$15:$G$15)</f>
        <v>-17.233047704660223</v>
      </c>
      <c r="K4" s="12">
        <f ca="1">SUMPRODUCT($A4:$F4,Results!$B$16:$G$16)</f>
        <v>1.2564650191533773</v>
      </c>
      <c r="L4" s="12">
        <f ca="1">SUMPRODUCT($A4:$F4,Results!$B$17:$G$17)</f>
        <v>-1.0468482219454183</v>
      </c>
      <c r="M4" s="12">
        <f ca="1">SUMPRODUCT($A4:$F4,Results!$B$18:$G$18)</f>
        <v>5.1284324522779992</v>
      </c>
      <c r="N4" s="12">
        <f ca="1">SUMPRODUCT($A4:$F4,Results!$B$19:$G$19)</f>
        <v>5.1183995959967374</v>
      </c>
      <c r="O4" s="12">
        <f ca="1">SUMPRODUCT($A4:$F4,Results!$B$20:$G$20)</f>
        <v>-2.5286751438198327</v>
      </c>
      <c r="P4" s="12" cm="1">
        <f t="array" aca="1" ref="P4" ca="1">SUMPRODUCT(J4:O4,TRANSPOSE(BC$2:BC$7))+$U$20-$BC$9</f>
        <v>-26.466547591036008</v>
      </c>
      <c r="Q4" s="12" cm="1">
        <f t="array" aca="1" ref="Q4" ca="1">SUMPRODUCT(J4:O4,TRANSPOSE(EJ$2:EJ$7))+$U$20-$EJ$9</f>
        <v>-26.110429126397744</v>
      </c>
      <c r="R4" s="12">
        <f ca="1">I4-Results!$E$5*H4</f>
        <v>-22.092816889001988</v>
      </c>
      <c r="T4" s="17" t="s">
        <v>113</v>
      </c>
      <c r="U4" s="8">
        <f ca="1">CORREL($K:$K,I:I)</f>
        <v>0.37560075631715256</v>
      </c>
      <c r="V4" s="8">
        <f ca="1">CORREL($K:$K,J:J)</f>
        <v>0.27793570190717004</v>
      </c>
      <c r="W4" s="8">
        <f ca="1">CORREL($K:$K,K:K)</f>
        <v>0.99999999999999989</v>
      </c>
      <c r="X4" s="8">
        <f ca="1">CORREL($K:$K,L:L)</f>
        <v>-0.86932924746673679</v>
      </c>
      <c r="Y4" s="8">
        <f ca="1">CORREL($K:$K,M:M)</f>
        <v>0.46002547412042993</v>
      </c>
      <c r="Z4" s="8">
        <f ca="1">CORREL($K:$K,N:N)</f>
        <v>-0.41541528134612082</v>
      </c>
      <c r="AA4" s="8">
        <f ca="1">CORREL($K:$K,O:O)</f>
        <v>-0.88963726418093392</v>
      </c>
      <c r="AC4" s="14">
        <f ca="1">IF(Results!B6=1,SUMPRODUCT(AG4:AL4,AG4:AL4)/AI4,1)</f>
        <v>141036.44848454112</v>
      </c>
      <c r="AD4" s="2"/>
      <c r="AE4" s="3">
        <f ca="1">SUMPRODUCT(L:L,I:I)*Results!B6</f>
        <v>-12816.479694720649</v>
      </c>
      <c r="AF4" s="14"/>
      <c r="AG4" s="3">
        <f ca="1">SUMPRODUCT($L:$L,J:J)*AG12</f>
        <v>8419.5893174411158</v>
      </c>
      <c r="AH4" s="3">
        <f ca="1">SUMPRODUCT($L:$L,K:K)*Results!$B6</f>
        <v>-29651.328485144015</v>
      </c>
      <c r="AI4" s="3">
        <f ca="1">SUMPRODUCT($L:$L,L:L)*Results!$B6</f>
        <v>56288.835062749291</v>
      </c>
      <c r="AJ4" s="3">
        <f ca="1">SUMPRODUCT($L:$L,M:M)*Results!$B6</f>
        <v>-16725.795976045498</v>
      </c>
      <c r="AK4" s="3">
        <f ca="1">SUMPRODUCT($L:$L,N:N)*Results!$B6</f>
        <v>34.642514358271526</v>
      </c>
      <c r="AL4" s="3">
        <f ca="1">SUMPRODUCT($L:$L,O:O)*Results!$B6</f>
        <v>59502.102631054098</v>
      </c>
      <c r="AN4" s="12"/>
      <c r="AO4" s="12">
        <f ca="1">AO22*AO$10</f>
        <v>-0.12227473058821135</v>
      </c>
      <c r="AP4" s="12">
        <f ca="1">AP22*AP$10</f>
        <v>3.6527786118330421E-2</v>
      </c>
      <c r="AQ4" s="12">
        <f ca="1">AQ22*AQ$10</f>
        <v>1.4748009317888909E-2</v>
      </c>
      <c r="AR4" s="12">
        <f ca="1">AR22*AR$10</f>
        <v>1.8076954336714909E-2</v>
      </c>
      <c r="AS4" s="12">
        <f ca="1">AS22*AS$10</f>
        <v>1.0362495750555293E-2</v>
      </c>
      <c r="AT4" s="12">
        <f ca="1">AT22*AT$10</f>
        <v>2.9158890974151823E-3</v>
      </c>
      <c r="AU4" s="12">
        <f ca="1">AU22*AU$10</f>
        <v>-5.5995511012895023E-3</v>
      </c>
      <c r="AV4" s="12">
        <f ca="1">AV22*AV$10</f>
        <v>-1.4296709237759225E-2</v>
      </c>
      <c r="AW4" s="12">
        <f ca="1">AW22*AW$10</f>
        <v>-2.3097589801849224E-2</v>
      </c>
      <c r="AX4" s="12">
        <f ca="1">AX22*AX$10</f>
        <v>-3.1884200213372307E-2</v>
      </c>
      <c r="AY4" s="12">
        <f ca="1">AY22*AY$10</f>
        <v>-4.06172546660728E-2</v>
      </c>
      <c r="AZ4" s="12">
        <f ca="1">AZ22*AZ$10</f>
        <v>-4.9273249743333053E-2</v>
      </c>
      <c r="BA4" s="12">
        <f ca="1">BA22*BA$10</f>
        <v>-5.784145107483829E-2</v>
      </c>
      <c r="BB4" s="12">
        <f ca="1">BB22*BB$10</f>
        <v>-6.6316201830278615E-2</v>
      </c>
      <c r="BC4" s="12">
        <f ca="1">BC22*BC$10</f>
        <v>-7.4694620831303793E-2</v>
      </c>
      <c r="BD4" s="12">
        <f ca="1">BD22*BD$10</f>
        <v>-8.2975163918062977E-2</v>
      </c>
      <c r="BE4" s="12">
        <f ca="1">BE22*BE$10</f>
        <v>-9.1156998664254307E-2</v>
      </c>
      <c r="BF4" s="12">
        <f ca="1">BF22*BF$10</f>
        <v>-9.9239682123128961E-2</v>
      </c>
      <c r="BG4" s="12">
        <f ca="1">BG22*BG$10</f>
        <v>-0.10722300567364997</v>
      </c>
      <c r="BH4" s="12">
        <f ca="1">BH22*BH$10</f>
        <v>-0.11510691611599637</v>
      </c>
      <c r="BI4" s="12">
        <f ca="1">BI22*BI$10</f>
        <v>-0.12289147484260618</v>
      </c>
      <c r="BJ4" s="12">
        <f ca="1">BJ22*BJ$10</f>
        <v>-0.13057683533047426</v>
      </c>
      <c r="BK4" s="12">
        <f ca="1">BK22*BK$10</f>
        <v>-0.13816322969889455</v>
      </c>
      <c r="BL4" s="12">
        <f ca="1">BL22*BL$10</f>
        <v>-0.14565095978505607</v>
      </c>
      <c r="BM4" s="12">
        <f ca="1">BM22*BM$10</f>
        <v>-0.15304039054758023</v>
      </c>
      <c r="BN4" s="12">
        <f ca="1">BN22*BN$10</f>
        <v>-0.16033194472858112</v>
      </c>
      <c r="BO4" s="12">
        <f ca="1">BO22*BO$10</f>
        <v>-0.16752609825078937</v>
      </c>
      <c r="BP4" s="12">
        <f ca="1">BP22*BP$10</f>
        <v>-0.17462337608942685</v>
      </c>
      <c r="BQ4" s="12">
        <f ca="1">BQ22*BQ$10</f>
        <v>-0.18162434848623499</v>
      </c>
      <c r="BR4" s="12">
        <f ca="1">BR22*BR$10</f>
        <v>-0.18852962743507204</v>
      </c>
      <c r="BS4" s="12">
        <f ca="1">BS22*BS$10</f>
        <v>-0.19533986339881867</v>
      </c>
      <c r="BT4" s="12">
        <f ca="1">BT22*BT$10</f>
        <v>-0.20205574223231479</v>
      </c>
      <c r="BU4" s="12">
        <f ca="1">BU22*BU$10</f>
        <v>-0.20867798229362181</v>
      </c>
      <c r="BV4" s="12">
        <f ca="1">BV22*BV$10</f>
        <v>-0.21520733172986975</v>
      </c>
      <c r="BW4" s="12">
        <f ca="1">BW22*BW$10</f>
        <v>-0.22164456592616524</v>
      </c>
      <c r="BX4" s="12">
        <f ca="1">BX22*BX$10</f>
        <v>-0.22799048510738876</v>
      </c>
      <c r="BY4" s="12">
        <f ca="1">BY22*BY$10</f>
        <v>-0.23424591208363224</v>
      </c>
      <c r="BZ4" s="12">
        <f ca="1">BZ22*BZ$10</f>
        <v>-0.24041169013072833</v>
      </c>
      <c r="CA4" s="12">
        <f ca="1">CA22*CA$10</f>
        <v>-0.24648868099790244</v>
      </c>
      <c r="CB4" s="12">
        <f ca="1">CB22*CB$10</f>
        <v>-0.25247776303508668</v>
      </c>
      <c r="CC4" s="12">
        <f ca="1">CC22*CC$10</f>
        <v>-0.25837982943289328</v>
      </c>
      <c r="CD4" s="12">
        <f ca="1">CD22*CD$10</f>
        <v>-0.26419578656867315</v>
      </c>
      <c r="CE4" s="12">
        <f ca="1">CE22*CE$10</f>
        <v>-0.26992655245248015</v>
      </c>
      <c r="CF4" s="12">
        <f ca="1">CF22*CF$10</f>
        <v>-0.27557305526713316</v>
      </c>
      <c r="CG4" s="12">
        <f ca="1">CG22*CG$10</f>
        <v>-0.28113623199691956</v>
      </c>
      <c r="CH4" s="12">
        <f ca="1">CH22*CH$10</f>
        <v>-0.28661702713980758</v>
      </c>
      <c r="CI4" s="12">
        <f ca="1">CI22*CI$10</f>
        <v>-0.29201639149834657</v>
      </c>
      <c r="CJ4" s="12">
        <f ca="1">CJ22*CJ$10</f>
        <v>-0.29733528104472506</v>
      </c>
      <c r="CK4" s="12">
        <f ca="1">CK22*CK$10</f>
        <v>-0.3025746558557228</v>
      </c>
      <c r="CL4" s="12">
        <f ca="1">CL22*CL$10</f>
        <v>-0.30773547911355553</v>
      </c>
      <c r="CM4" s="12">
        <f ca="1">CM22*CM$10</f>
        <v>-0.31281871616884843</v>
      </c>
      <c r="CN4" s="12">
        <f ca="1">CN22*CN$10</f>
        <v>-0.31782533366219573</v>
      </c>
      <c r="CO4" s="12">
        <f ca="1">CO22*CO$10</f>
        <v>-0.32275629870098349</v>
      </c>
      <c r="CP4" s="12">
        <f ca="1">CP22*CP$10</f>
        <v>-0.32761257808834299</v>
      </c>
      <c r="CQ4" s="12">
        <f ca="1">CQ22*CQ$10</f>
        <v>-0.33239513760129369</v>
      </c>
      <c r="CR4" s="12">
        <f ca="1">CR22*CR$10</f>
        <v>-0.33710494131530433</v>
      </c>
      <c r="CS4" s="12">
        <f ca="1">CS22*CS$10</f>
        <v>-0.34174295097267149</v>
      </c>
      <c r="CT4" s="12">
        <f ca="1">CT22*CT$10</f>
        <v>-0.34631012539225864</v>
      </c>
      <c r="CU4" s="12">
        <f ca="1">CU22*CU$10</f>
        <v>-0.3508074199182919</v>
      </c>
      <c r="CV4" s="12">
        <f ca="1">CV22*CV$10</f>
        <v>-0.35523578590603794</v>
      </c>
      <c r="CW4" s="12">
        <f ca="1">CW22*CW$10</f>
        <v>-0.35959617024231744</v>
      </c>
      <c r="CX4" s="12">
        <f ca="1">CX22*CX$10</f>
        <v>-0.36388951489892768</v>
      </c>
      <c r="CY4" s="12">
        <f ca="1">CY22*CY$10</f>
        <v>-0.36811675651715492</v>
      </c>
      <c r="CZ4" s="12">
        <f ca="1">CZ22*CZ$10</f>
        <v>-0.37227882602166779</v>
      </c>
      <c r="DA4" s="12">
        <f ca="1">DA22*DA$10</f>
        <v>-0.37637664826217465</v>
      </c>
      <c r="DB4" s="12">
        <f ca="1">DB22*DB$10</f>
        <v>-0.38041114168132245</v>
      </c>
      <c r="DC4" s="12">
        <f ca="1">DC22*DC$10</f>
        <v>-0.38438321800740327</v>
      </c>
      <c r="DD4" s="12">
        <f ca="1">DD22*DD$10</f>
        <v>-0.3882937819705089</v>
      </c>
      <c r="DE4" s="12">
        <f ca="1">DE22*DE$10</f>
        <v>-0.39214373104085654</v>
      </c>
      <c r="DF4" s="12">
        <f ca="1">DF22*DF$10</f>
        <v>-0.39593395518807695</v>
      </c>
      <c r="DG4" s="12">
        <f ca="1">DG22*DG$10</f>
        <v>-0.39966533666032111</v>
      </c>
      <c r="DH4" s="12">
        <f ca="1">DH22*DH$10</f>
        <v>-0.40333874978211037</v>
      </c>
      <c r="DI4" s="12">
        <f ca="1">DI22*DI$10</f>
        <v>-0.40695506076990617</v>
      </c>
      <c r="DJ4" s="12">
        <f ca="1">DJ22*DJ$10</f>
        <v>-0.41051512756443942</v>
      </c>
      <c r="DK4" s="12">
        <f ca="1">DK22*DK$10</f>
        <v>-0.41401979967888358</v>
      </c>
      <c r="DL4" s="12">
        <f ca="1">DL22*DL$10</f>
        <v>-0.41746991806201161</v>
      </c>
      <c r="DM4" s="12">
        <f ca="1">DM22*DM$10</f>
        <v>-0.42086631497551774</v>
      </c>
      <c r="DN4" s="12">
        <f ca="1">DN22*DN$10</f>
        <v>-0.4242098138847335</v>
      </c>
      <c r="DO4" s="12">
        <f ca="1">DO22*DO$10</f>
        <v>-0.42750122936200224</v>
      </c>
      <c r="DP4" s="12">
        <f ca="1">DP22*DP$10</f>
        <v>-0.43074136700202126</v>
      </c>
      <c r="DQ4" s="12">
        <f ca="1">DQ22*DQ$10</f>
        <v>-0.43393102334849271</v>
      </c>
      <c r="DR4" s="12">
        <f ca="1">DR22*DR$10</f>
        <v>-0.43707098583145987</v>
      </c>
      <c r="DS4" s="12">
        <f ca="1">DS22*DS$10</f>
        <v>-0.44016203271473925</v>
      </c>
      <c r="DT4" s="12">
        <f ca="1">DT22*DT$10</f>
        <v>-0.44320493305288555</v>
      </c>
      <c r="DU4" s="12">
        <f ca="1">DU22*DU$10</f>
        <v>-0.44620044665716041</v>
      </c>
      <c r="DV4" s="12">
        <f ca="1">DV22*DV$10</f>
        <v>-0.44914932406999786</v>
      </c>
      <c r="DW4" s="12">
        <f ca="1">DW22*DW$10</f>
        <v>-0.4520523065474889</v>
      </c>
      <c r="DX4" s="12">
        <f ca="1">DX22*DX$10</f>
        <v>-0.45491012604943065</v>
      </c>
      <c r="DY4" s="12">
        <f ca="1">DY22*DY$10</f>
        <v>-0.45772350523650557</v>
      </c>
      <c r="DZ4" s="12">
        <f ca="1">DZ22*DZ$10</f>
        <v>-0.46049315747418418</v>
      </c>
      <c r="EA4" s="12">
        <f ca="1">EA22*EA$10</f>
        <v>-0.46321978684295839</v>
      </c>
      <c r="EB4" s="12">
        <f ca="1">EB22*EB$10</f>
        <v>-0.46590408815453555</v>
      </c>
      <c r="EC4" s="12">
        <f ca="1">EC22*EC$10</f>
        <v>-0.46854674697364301</v>
      </c>
      <c r="ED4" s="12">
        <f ca="1">ED22*ED$10</f>
        <v>-0.47114843964510522</v>
      </c>
      <c r="EE4" s="12">
        <f ca="1">EE22*EE$10</f>
        <v>-0.47370983332587741</v>
      </c>
      <c r="EF4" s="12">
        <f ca="1">EF22*EF$10</f>
        <v>-0.47623158602173288</v>
      </c>
      <c r="EG4" s="12">
        <f ca="1">EG22*EG$10</f>
        <v>-0.47871434662831464</v>
      </c>
      <c r="EH4" s="12">
        <f ca="1">EH22*EH$10</f>
        <v>-0.4811587549762793</v>
      </c>
      <c r="EI4" s="12">
        <f ca="1">EI22*EI$10</f>
        <v>-0.48356544188027067</v>
      </c>
      <c r="EJ4" s="12">
        <f ca="1">EJ22*EJ$10</f>
        <v>-0.48593502919147785</v>
      </c>
    </row>
    <row r="5" spans="1:140" ht="16.5">
      <c r="A5" s="6">
        <f ca="1">LN((RAND()^(-Results!$E$4))-1)</f>
        <v>0.82380536065352705</v>
      </c>
      <c r="B5" s="6">
        <f ca="1">LN((RAND()^(-Results!$E$4))-1)</f>
        <v>3.0607846359679618</v>
      </c>
      <c r="C5" s="6">
        <f ca="1">LN((RAND()^(-Results!$E$4))-1)</f>
        <v>0.90440996026557963</v>
      </c>
      <c r="D5" s="6">
        <f ca="1">LN((RAND()^(-Results!$E$4))-1)</f>
        <v>-2.2377563636636486</v>
      </c>
      <c r="E5" s="6">
        <f ca="1">LN((RAND()^(-Results!$E$4))-1)</f>
        <v>1.0782480021746284</v>
      </c>
      <c r="F5" s="6">
        <f ca="1">LN((RAND()^(-Results!$E$4))-1)</f>
        <v>2.0089526256488406</v>
      </c>
      <c r="G5" s="6">
        <f ca="1">LN((RAND()^(-Results!$E$4))-1)</f>
        <v>0.68741515805048237</v>
      </c>
      <c r="H5" s="6">
        <f t="shared" ca="1" si="0"/>
        <v>-0.60492384839530322</v>
      </c>
      <c r="I5" s="12">
        <f ca="1">SUMPRODUCT(J5:O5,Results!B$12:G$12)+Results!$E$5*H5</f>
        <v>-18.946474157181839</v>
      </c>
      <c r="J5" s="12">
        <f ca="1">SUMPRODUCT($A5:$F5,Results!$B$15:$G$15)</f>
        <v>-3.5951021969502186</v>
      </c>
      <c r="K5" s="12">
        <f ca="1">SUMPRODUCT($A5:$F5,Results!$B$16:$G$16)</f>
        <v>6.0288631361989378</v>
      </c>
      <c r="L5" s="12">
        <f ca="1">SUMPRODUCT($A5:$F5,Results!$B$17:$G$17)</f>
        <v>-8.4238580754817178</v>
      </c>
      <c r="M5" s="12">
        <f ca="1">SUMPRODUCT($A5:$F5,Results!$B$18:$G$18)</f>
        <v>-4.4867666217449518</v>
      </c>
      <c r="N5" s="12">
        <f ca="1">SUMPRODUCT($A5:$F5,Results!$B$19:$G$19)</f>
        <v>5.8223477542069926</v>
      </c>
      <c r="O5" s="12">
        <f ca="1">SUMPRODUCT($A5:$F5,Results!$B$20:$G$20)</f>
        <v>-7.0756248575105909</v>
      </c>
      <c r="P5" s="12" cm="1">
        <f t="array" aca="1" ref="P5" ca="1">SUMPRODUCT(J5:O5,TRANSPOSE(BC$2:BC$7))+$U$20-$BC$9</f>
        <v>-17.678726288896616</v>
      </c>
      <c r="Q5" s="12" cm="1">
        <f t="array" aca="1" ref="Q5" ca="1">SUMPRODUCT(J5:O5,TRANSPOSE(EJ$2:EJ$7))+$U$20-$EJ$9</f>
        <v>-18.657504374246837</v>
      </c>
      <c r="R5" s="12">
        <f ca="1">I5-Results!$E$5*H5</f>
        <v>-12.897235673228806</v>
      </c>
      <c r="T5" s="17" t="s">
        <v>114</v>
      </c>
      <c r="U5" s="8">
        <f ca="1">CORREL($L:$L,I:I)</f>
        <v>-0.18011227130689167</v>
      </c>
      <c r="V5" s="8">
        <f ca="1">CORREL($L:$L,J:J)</f>
        <v>-0.12320000357551181</v>
      </c>
      <c r="W5" s="8">
        <f ca="1">CORREL($L:$L,K:K)</f>
        <v>-0.86932924746673679</v>
      </c>
      <c r="X5" s="8">
        <f ca="1">CORREL($L:$L,L:L)</f>
        <v>0.99999999999999989</v>
      </c>
      <c r="Y5" s="8">
        <f ca="1">CORREL($L:$L,M:M)</f>
        <v>-0.12097113675489565</v>
      </c>
      <c r="Z5" s="8">
        <f ca="1">CORREL($L:$L,N:N)</f>
        <v>0.11301797813473684</v>
      </c>
      <c r="AA5" s="8">
        <f ca="1">CORREL($L:$L,O:O)</f>
        <v>0.9107600762057485</v>
      </c>
      <c r="AC5" s="14">
        <f ca="1">IF(Results!B7=1,SUMPRODUCT(AG5:AL5,AG5:AL5)/AJ5,1)</f>
        <v>123780.57421352847</v>
      </c>
      <c r="AD5" s="2"/>
      <c r="AE5" s="3">
        <f ca="1">SUMPRODUCT(M:M,I:I)*Results!B7</f>
        <v>105840.89722145071</v>
      </c>
      <c r="AF5" s="14"/>
      <c r="AG5" s="3">
        <f ca="1">SUMPRODUCT($M:$M,J:J)*Results!$B7</f>
        <v>-900.13730395506605</v>
      </c>
      <c r="AH5" s="3">
        <f ca="1">SUMPRODUCT($M:$M,K:K)*Results!$B7</f>
        <v>20274.750956281423</v>
      </c>
      <c r="AI5" s="3">
        <f ca="1">SUMPRODUCT($M:$M,L:L)*Results!$B7</f>
        <v>-16725.795976045498</v>
      </c>
      <c r="AJ5" s="3">
        <f ca="1">SUMPRODUCT($M:$M,M:M)*Results!$B7</f>
        <v>81046.721144566924</v>
      </c>
      <c r="AK5" s="3">
        <f ca="1">SUMPRODUCT($M:$M,N:N)*Results!$B7</f>
        <v>-42033.776070391839</v>
      </c>
      <c r="AL5" s="3">
        <f ca="1">SUMPRODUCT($M:$M,O:O)*Results!$B7</f>
        <v>-31701.298362049271</v>
      </c>
      <c r="AN5" s="12"/>
      <c r="AO5" s="12">
        <f ca="1">AO23*AO$10</f>
        <v>1.1505363484698308</v>
      </c>
      <c r="AP5" s="12">
        <f ca="1">AP23*AP$10</f>
        <v>1.1151949721345584</v>
      </c>
      <c r="AQ5" s="12">
        <f ca="1">AQ23*AQ$10</f>
        <v>1.1130589715520356</v>
      </c>
      <c r="AR5" s="12">
        <f ca="1">AR23*AR$10</f>
        <v>1.0937737954129225</v>
      </c>
      <c r="AS5" s="12">
        <f ca="1">AS23*AS$10</f>
        <v>1.0737959533595085</v>
      </c>
      <c r="AT5" s="12">
        <f ca="1">AT23*AT$10</f>
        <v>1.0519995756494365</v>
      </c>
      <c r="AU5" s="12">
        <f ca="1">AU23*AU$10</f>
        <v>1.0300912404680527</v>
      </c>
      <c r="AV5" s="12">
        <f ca="1">AV23*AV$10</f>
        <v>1.0083444171757785</v>
      </c>
      <c r="AW5" s="12">
        <f ca="1">AW23*AW$10</f>
        <v>0.98701464057423804</v>
      </c>
      <c r="AX5" s="12">
        <f ca="1">AX23*AX$10</f>
        <v>0.96618538663366904</v>
      </c>
      <c r="AY5" s="12">
        <f ca="1">AY23*AY$10</f>
        <v>0.94589678078626394</v>
      </c>
      <c r="AZ5" s="12">
        <f ca="1">AZ23*AZ$10</f>
        <v>0.92615858252723871</v>
      </c>
      <c r="BA5" s="12">
        <f ca="1">BA23*BA$10</f>
        <v>0.90696832173749553</v>
      </c>
      <c r="BB5" s="12">
        <f ca="1">BB23*BB$10</f>
        <v>0.88831721597680557</v>
      </c>
      <c r="BC5" s="12">
        <f ca="1">BC23*BC$10</f>
        <v>0.87019371763954423</v>
      </c>
      <c r="BD5" s="12">
        <f ca="1">BD23*BD$10</f>
        <v>0.8525850670158529</v>
      </c>
      <c r="BE5" s="12">
        <f ca="1">BE23*BE$10</f>
        <v>0.83547808302542459</v>
      </c>
      <c r="BF5" s="12">
        <f ca="1">BF23*BF$10</f>
        <v>0.81885953651987486</v>
      </c>
      <c r="BG5" s="12">
        <f ca="1">BG23*BG$10</f>
        <v>0.80271633276503607</v>
      </c>
      <c r="BH5" s="12">
        <f ca="1">BH23*BH$10</f>
        <v>0.78703559853820304</v>
      </c>
      <c r="BI5" s="12">
        <f ca="1">BI23*BI$10</f>
        <v>0.77180472340721695</v>
      </c>
      <c r="BJ5" s="12">
        <f ca="1">BJ23*BJ$10</f>
        <v>0.75701137840295318</v>
      </c>
      <c r="BK5" s="12">
        <f ca="1">BK23*BK$10</f>
        <v>0.74264352353449814</v>
      </c>
      <c r="BL5" s="12">
        <f ca="1">BL23*BL$10</f>
        <v>0.72868940967192375</v>
      </c>
      <c r="BM5" s="12">
        <f ca="1">BM23*BM$10</f>
        <v>0.71513757750886231</v>
      </c>
      <c r="BN5" s="12">
        <f ca="1">BN23*BN$10</f>
        <v>0.70197685494134221</v>
      </c>
      <c r="BO5" s="12">
        <f ca="1">BO23*BO$10</f>
        <v>0.68919635353464237</v>
      </c>
      <c r="BP5" s="12">
        <f ca="1">BP23*BP$10</f>
        <v>0.67678546442548071</v>
      </c>
      <c r="BQ5" s="12">
        <f ca="1">BQ23*BQ$10</f>
        <v>0.6647338538479679</v>
      </c>
      <c r="BR5" s="12">
        <f ca="1">BR23*BR$10</f>
        <v>0.653031458392894</v>
      </c>
      <c r="BS5" s="12">
        <f ca="1">BS23*BS$10</f>
        <v>0.64166848006996957</v>
      </c>
      <c r="BT5" s="12">
        <f ca="1">BT23*BT$10</f>
        <v>0.63063538122161944</v>
      </c>
      <c r="BU5" s="12">
        <f ca="1">BU23*BU$10</f>
        <v>0.61992287932523327</v>
      </c>
      <c r="BV5" s="12">
        <f ca="1">BV23*BV$10</f>
        <v>0.60952194171370488</v>
      </c>
      <c r="BW5" s="12">
        <f ca="1">BW23*BW$10</f>
        <v>0.59942378023938114</v>
      </c>
      <c r="BX5" s="12">
        <f ca="1">BX23*BX$10</f>
        <v>0.58961984590310046</v>
      </c>
      <c r="BY5" s="12">
        <f ca="1">BY23*BY$10</f>
        <v>0.58010182346725092</v>
      </c>
      <c r="BZ5" s="12">
        <f ca="1">BZ23*BZ$10</f>
        <v>0.57086162606949109</v>
      </c>
      <c r="CA5" s="12">
        <f ca="1">CA23*CA$10</f>
        <v>0.56189138985177811</v>
      </c>
      <c r="CB5" s="12">
        <f ca="1">CB23*CB$10</f>
        <v>0.55318346861758572</v>
      </c>
      <c r="CC5" s="12">
        <f ca="1">CC23*CC$10</f>
        <v>0.5447304285286082</v>
      </c>
      <c r="CD5" s="12">
        <f ca="1">CD23*CD$10</f>
        <v>0.53652504285083247</v>
      </c>
      <c r="CE5" s="12">
        <f ca="1">CE23*CE$10</f>
        <v>0.52856028675857114</v>
      </c>
      <c r="CF5" s="12">
        <f ca="1">CF23*CF$10</f>
        <v>0.52082933220389349</v>
      </c>
      <c r="CG5" s="12">
        <f ca="1">CG23*CG$10</f>
        <v>0.51332554285784981</v>
      </c>
      <c r="CH5" s="12">
        <f ca="1">CH23*CH$10</f>
        <v>0.50604246912893847</v>
      </c>
      <c r="CI5" s="12">
        <f ca="1">CI23*CI$10</f>
        <v>0.4989738432634172</v>
      </c>
      <c r="CJ5" s="12">
        <f ca="1">CJ23*CJ$10</f>
        <v>0.49211357453130189</v>
      </c>
      <c r="CK5" s="12">
        <f ca="1">CK23*CK$10</f>
        <v>0.48545574450119788</v>
      </c>
      <c r="CL5" s="12">
        <f ca="1">CL23*CL$10</f>
        <v>0.47899460240651187</v>
      </c>
      <c r="CM5" s="12">
        <f ca="1">CM23*CM$10</f>
        <v>0.47272456060502133</v>
      </c>
      <c r="CN5" s="12">
        <f ca="1">CN23*CN$10</f>
        <v>0.46664019013330366</v>
      </c>
      <c r="CO5" s="12">
        <f ca="1">CO23*CO$10</f>
        <v>0.46073621635707285</v>
      </c>
      <c r="CP5" s="12">
        <f ca="1">CP23*CP$10</f>
        <v>0.45500751471809192</v>
      </c>
      <c r="CQ5" s="12">
        <f ca="1">CQ23*CQ$10</f>
        <v>0.44944910657797493</v>
      </c>
      <c r="CR5" s="12">
        <f ca="1">CR23*CR$10</f>
        <v>0.44405615515888697</v>
      </c>
      <c r="CS5" s="12">
        <f ca="1">CS23*CS$10</f>
        <v>0.43882396158087755</v>
      </c>
      <c r="CT5" s="12">
        <f ca="1">CT23*CT$10</f>
        <v>0.43374796099534851</v>
      </c>
      <c r="CU5" s="12">
        <f ca="1">CU23*CU$10</f>
        <v>0.42882371881393738</v>
      </c>
      <c r="CV5" s="12">
        <f ca="1">CV23*CV$10</f>
        <v>0.42404692703192792</v>
      </c>
      <c r="CW5" s="12">
        <f ca="1">CW23*CW$10</f>
        <v>0.41941340064512617</v>
      </c>
      <c r="CX5" s="12">
        <f ca="1">CX23*CX$10</f>
        <v>0.41491907415901869</v>
      </c>
      <c r="CY5" s="12">
        <f ca="1">CY23*CY$10</f>
        <v>0.41055999818889366</v>
      </c>
      <c r="CZ5" s="12">
        <f ca="1">CZ23*CZ$10</f>
        <v>0.40633233614952258</v>
      </c>
      <c r="DA5" s="12">
        <f ca="1">DA23*DA$10</f>
        <v>0.40223236103290599</v>
      </c>
      <c r="DB5" s="12">
        <f ca="1">DB23*DB$10</f>
        <v>0.39825645227251699</v>
      </c>
      <c r="DC5" s="12">
        <f ca="1">DC23*DC$10</f>
        <v>0.3944010926924254</v>
      </c>
      <c r="DD5" s="12">
        <f ca="1">DD23*DD$10</f>
        <v>0.39066286553963087</v>
      </c>
      <c r="DE5" s="12">
        <f ca="1">DE23*DE$10</f>
        <v>0.38703845159790251</v>
      </c>
      <c r="DF5" s="12">
        <f ca="1">DF23*DF$10</f>
        <v>0.38352462638139762</v>
      </c>
      <c r="DG5" s="12">
        <f ca="1">DG23*DG$10</f>
        <v>0.38011825740630589</v>
      </c>
      <c r="DH5" s="12">
        <f ca="1">DH23*DH$10</f>
        <v>0.37681630153876461</v>
      </c>
      <c r="DI5" s="12">
        <f ca="1">DI23*DI$10</f>
        <v>0.37361580241727466</v>
      </c>
      <c r="DJ5" s="12">
        <f ca="1">DJ23*DJ$10</f>
        <v>0.37051388794785595</v>
      </c>
      <c r="DK5" s="12">
        <f ca="1">DK23*DK$10</f>
        <v>0.36750776787018219</v>
      </c>
      <c r="DL5" s="12">
        <f ca="1">DL23*DL$10</f>
        <v>0.36459473139294574</v>
      </c>
      <c r="DM5" s="12">
        <f ca="1">DM23*DM$10</f>
        <v>0.36177214489671683</v>
      </c>
      <c r="DN5" s="12">
        <f ca="1">DN23*DN$10</f>
        <v>0.35903744970258072</v>
      </c>
      <c r="DO5" s="12">
        <f ca="1">DO23*DO$10</f>
        <v>0.35638815990485206</v>
      </c>
      <c r="DP5" s="12">
        <f ca="1">DP23*DP$10</f>
        <v>0.35382186026619344</v>
      </c>
      <c r="DQ5" s="12">
        <f ca="1">DQ23*DQ$10</f>
        <v>0.35133620417348155</v>
      </c>
      <c r="DR5" s="12">
        <f ca="1">DR23*DR$10</f>
        <v>0.34892891165280343</v>
      </c>
      <c r="DS5" s="12">
        <f ca="1">DS23*DS$10</f>
        <v>0.34659776744198001</v>
      </c>
      <c r="DT5" s="12">
        <f ca="1">DT23*DT$10</f>
        <v>0.34434061911904901</v>
      </c>
      <c r="DU5" s="12">
        <f ca="1">DU23*DU$10</f>
        <v>0.34215537528517248</v>
      </c>
      <c r="DV5" s="12">
        <f ca="1">DV23*DV$10</f>
        <v>0.34004000380046079</v>
      </c>
      <c r="DW5" s="12">
        <f ca="1">DW23*DW$10</f>
        <v>0.33799253007123559</v>
      </c>
      <c r="DX5" s="12">
        <f ca="1">DX23*DX$10</f>
        <v>0.33601103538728949</v>
      </c>
      <c r="DY5" s="12">
        <f ca="1">DY23*DY$10</f>
        <v>0.33409365530773361</v>
      </c>
      <c r="DZ5" s="12">
        <f ca="1">DZ23*DZ$10</f>
        <v>0.33223857809404811</v>
      </c>
      <c r="EA5" s="12">
        <f ca="1">EA23*EA$10</f>
        <v>0.33044404318899784</v>
      </c>
      <c r="EB5" s="12">
        <f ca="1">EB23*EB$10</f>
        <v>0.32870833974009261</v>
      </c>
      <c r="EC5" s="12">
        <f ca="1">EC23*EC$10</f>
        <v>0.32702980516631325</v>
      </c>
      <c r="ED5" s="12">
        <f ca="1">ED23*ED$10</f>
        <v>0.3254068237668547</v>
      </c>
      <c r="EE5" s="12">
        <f ca="1">EE23*EE$10</f>
        <v>0.32383782537066752</v>
      </c>
      <c r="EF5" s="12">
        <f ca="1">EF23*EF$10</f>
        <v>0.32232128402561433</v>
      </c>
      <c r="EG5" s="12">
        <f ca="1">EG23*EG$10</f>
        <v>0.3208557167260836</v>
      </c>
      <c r="EH5" s="12">
        <f ca="1">EH23*EH$10</f>
        <v>0.31943968217793844</v>
      </c>
      <c r="EI5" s="12">
        <f ca="1">EI23*EI$10</f>
        <v>0.31807177959970756</v>
      </c>
      <c r="EJ5" s="12">
        <f ca="1">EJ23*EJ$10</f>
        <v>0.31675064755895305</v>
      </c>
    </row>
    <row r="6" spans="1:140" ht="16.5">
      <c r="A6" s="6">
        <f ca="1">LN((RAND()^(-Results!$E$4))-1)</f>
        <v>2.9438851690600041</v>
      </c>
      <c r="B6" s="6">
        <f ca="1">LN((RAND()^(-Results!$E$4))-1)</f>
        <v>5.526280623980635</v>
      </c>
      <c r="C6" s="6">
        <f ca="1">LN((RAND()^(-Results!$E$4))-1)</f>
        <v>0.63759803491904254</v>
      </c>
      <c r="D6" s="6">
        <f ca="1">LN((RAND()^(-Results!$E$4))-1)</f>
        <v>3.7578207389058877</v>
      </c>
      <c r="E6" s="6">
        <f ca="1">LN((RAND()^(-Results!$E$4))-1)</f>
        <v>0.88734878585810184</v>
      </c>
      <c r="F6" s="6">
        <f ca="1">LN((RAND()^(-Results!$E$4))-1)</f>
        <v>2.9899152601106165</v>
      </c>
      <c r="G6" s="6">
        <f ca="1">LN((RAND()^(-Results!$E$4))-1)</f>
        <v>5.2682136933138857</v>
      </c>
      <c r="H6" s="6">
        <f t="shared" ca="1" si="0"/>
        <v>3.9758746868681003</v>
      </c>
      <c r="I6" s="12">
        <f ca="1">SUMPRODUCT(J6:O6,Results!B$12:G$12)+Results!$E$5*H6</f>
        <v>17.338595651718293</v>
      </c>
      <c r="J6" s="12">
        <f ca="1">SUMPRODUCT($A6:$F6,Results!$B$15:$G$15)</f>
        <v>-8.2986526520186157</v>
      </c>
      <c r="K6" s="12">
        <f ca="1">SUMPRODUCT($A6:$F6,Results!$B$16:$G$16)</f>
        <v>2.9683221591473874</v>
      </c>
      <c r="L6" s="12">
        <f ca="1">SUMPRODUCT($A6:$F6,Results!$B$17:$G$17)</f>
        <v>-6.1031524100760226</v>
      </c>
      <c r="M6" s="12">
        <f ca="1">SUMPRODUCT($A6:$F6,Results!$B$18:$G$18)</f>
        <v>1.3609265174526755</v>
      </c>
      <c r="N6" s="12">
        <f ca="1">SUMPRODUCT($A6:$F6,Results!$B$19:$G$19)</f>
        <v>6.3160285956949611</v>
      </c>
      <c r="O6" s="12">
        <f ca="1">SUMPRODUCT($A6:$F6,Results!$B$20:$G$20)</f>
        <v>4.3335571397676835</v>
      </c>
      <c r="P6" s="12" cm="1">
        <f t="array" aca="1" ref="P6" ca="1">SUMPRODUCT(J6:O6,TRANSPOSE(BC$2:BC$7))+$U$20-$BC$9</f>
        <v>-21.634738777783291</v>
      </c>
      <c r="Q6" s="12" cm="1">
        <f t="array" aca="1" ref="Q6" ca="1">SUMPRODUCT(J6:O6,TRANSPOSE(EJ$2:EJ$7))+$U$20-$EJ$9</f>
        <v>-23.161960105811861</v>
      </c>
      <c r="R6" s="12">
        <f ca="1">I6-Results!$E$5*H6</f>
        <v>-22.420151216962708</v>
      </c>
      <c r="T6" s="17" t="s">
        <v>115</v>
      </c>
      <c r="U6" s="8">
        <f ca="1">CORREL($M:$M,I:I)</f>
        <v>0.63453713649416921</v>
      </c>
      <c r="V6" s="8">
        <f ca="1">CORREL($M:$M,J:J)</f>
        <v>0.14510486875721623</v>
      </c>
      <c r="W6" s="8">
        <f ca="1">CORREL($M:$M,K:K)</f>
        <v>0.46002547412042993</v>
      </c>
      <c r="X6" s="8">
        <f ca="1">CORREL($M:$M,L:L)</f>
        <v>-0.12097113675489565</v>
      </c>
      <c r="Y6" s="8">
        <f ca="1">CORREL($M:$M,M:M)</f>
        <v>1.0000000000000002</v>
      </c>
      <c r="Z6" s="8">
        <f ca="1">CORREL($M:$M,N:N)</f>
        <v>-0.91124972004268689</v>
      </c>
      <c r="AA6" s="8">
        <f ca="1">CORREL($M:$M,O:O)</f>
        <v>-0.33780925262976697</v>
      </c>
      <c r="AC6" s="14">
        <f ca="1">IF(Results!B8=1,SUMPRODUCT(AG6:AL6,AG6:AL6)/AK6,1)</f>
        <v>96069.920651756358</v>
      </c>
      <c r="AD6" s="2"/>
      <c r="AE6" s="3">
        <f ca="1">SUMPRODUCT(N:N,I:I)*Results!B8</f>
        <v>-81831.374703201</v>
      </c>
      <c r="AF6" s="14"/>
      <c r="AG6" s="3">
        <f ca="1">SUMPRODUCT($N:$N,J:J)*AG14</f>
        <v>-12681.414961184793</v>
      </c>
      <c r="AH6" s="3">
        <f ca="1">SUMPRODUCT($N:$N,K:K)*AH14</f>
        <v>-6588.5419831925738</v>
      </c>
      <c r="AI6" s="3">
        <f ca="1">SUMPRODUCT($N:$N,L:L)*AI14</f>
        <v>34.642514358271526</v>
      </c>
      <c r="AJ6" s="3">
        <f ca="1">SUMPRODUCT($N:$N,M:M)*AJ14</f>
        <v>-42033.776070391839</v>
      </c>
      <c r="AK6" s="3">
        <f ca="1">SUMPRODUCT($N:$N,N:N)*AK14</f>
        <v>31974.844544490374</v>
      </c>
      <c r="AL6" s="3">
        <f ca="1">SUMPRODUCT($N:$N,O:O)*AL14</f>
        <v>8852.3100304615327</v>
      </c>
      <c r="AN6" s="12"/>
      <c r="AO6" s="12">
        <f ca="1">AO24*AO$10</f>
        <v>-1.1461243490248454</v>
      </c>
      <c r="AP6" s="12">
        <f ca="1">AP24*AP$10</f>
        <v>-1.2690140451872358</v>
      </c>
      <c r="AQ6" s="12">
        <f ca="1">AQ24*AQ$10</f>
        <v>-1.3120158915874378</v>
      </c>
      <c r="AR6" s="12">
        <f ca="1">AR24*AR$10</f>
        <v>-1.365404145601417</v>
      </c>
      <c r="AS6" s="12">
        <f ca="1">AS24*AS$10</f>
        <v>-1.4118698998510708</v>
      </c>
      <c r="AT6" s="12">
        <f ca="1">AT24*AT$10</f>
        <v>-1.4572727168895612</v>
      </c>
      <c r="AU6" s="12">
        <f ca="1">AU24*AU$10</f>
        <v>-1.5008114664432781</v>
      </c>
      <c r="AV6" s="12">
        <f ca="1">AV24*AV$10</f>
        <v>-1.5430161626306096</v>
      </c>
      <c r="AW6" s="12">
        <f ca="1">AW24*AW$10</f>
        <v>-1.5839342896018349</v>
      </c>
      <c r="AX6" s="12">
        <f ca="1">AX24*AX$10</f>
        <v>-1.6236596123107128</v>
      </c>
      <c r="AY6" s="12">
        <f ca="1">AY24*AY$10</f>
        <v>-1.6622399529090879</v>
      </c>
      <c r="AZ6" s="12">
        <f ca="1">AZ24*AZ$10</f>
        <v>-1.6997173781019348</v>
      </c>
      <c r="BA6" s="12">
        <f ca="1">BA24*BA$10</f>
        <v>-1.7361268199734667</v>
      </c>
      <c r="BB6" s="12">
        <f ca="1">BB24*BB$10</f>
        <v>-1.7715003879545945</v>
      </c>
      <c r="BC6" s="12">
        <f ca="1">BC24*BC$10</f>
        <v>-1.8058682262861094</v>
      </c>
      <c r="BD6" s="12">
        <f ca="1">BD24*BD$10</f>
        <v>-1.8392592151660023</v>
      </c>
      <c r="BE6" s="12">
        <f ca="1">BE24*BE$10</f>
        <v>-1.8717012404752449</v>
      </c>
      <c r="BF6" s="12">
        <f ca="1">BF24*BF$10</f>
        <v>-1.9032213441331218</v>
      </c>
      <c r="BG6" s="12">
        <f ca="1">BG24*BG$10</f>
        <v>-1.9338457975491468</v>
      </c>
      <c r="BH6" s="12">
        <f ca="1">BH24*BH$10</f>
        <v>-1.9636001436892914</v>
      </c>
      <c r="BI6" s="12">
        <f ca="1">BI24*BI$10</f>
        <v>-1.9925092233555</v>
      </c>
      <c r="BJ6" s="12">
        <f ca="1">BJ24*BJ$10</f>
        <v>-2.0205971944920025</v>
      </c>
      <c r="BK6" s="12">
        <f ca="1">BK24*BK$10</f>
        <v>-2.0478875483274943</v>
      </c>
      <c r="BL6" s="12">
        <f ca="1">BL24*BL$10</f>
        <v>-2.0744031242018295</v>
      </c>
      <c r="BM6" s="12">
        <f ca="1">BM24*BM$10</f>
        <v>-2.1001661238963059</v>
      </c>
      <c r="BN6" s="12">
        <f ca="1">BN24*BN$10</f>
        <v>-2.1251981258237711</v>
      </c>
      <c r="BO6" s="12">
        <f ca="1">BO24*BO$10</f>
        <v>-2.149520099212725</v>
      </c>
      <c r="BP6" s="12">
        <f ca="1">BP24*BP$10</f>
        <v>-2.1731524183189306</v>
      </c>
      <c r="BQ6" s="12">
        <f ca="1">BQ24*BQ$10</f>
        <v>-2.1961148766533447</v>
      </c>
      <c r="BR6" s="12">
        <f ca="1">BR24*BR$10</f>
        <v>-2.2184267011971674</v>
      </c>
      <c r="BS6" s="12">
        <f ca="1">BS24*BS$10</f>
        <v>-2.2401065665692186</v>
      </c>
      <c r="BT6" s="12">
        <f ca="1">BT24*BT$10</f>
        <v>-2.2611726091108513</v>
      </c>
      <c r="BU6" s="12">
        <f ca="1">BU24*BU$10</f>
        <v>-2.281642440856035</v>
      </c>
      <c r="BV6" s="12">
        <f ca="1">BV24*BV$10</f>
        <v>-2.3015331633576199</v>
      </c>
      <c r="BW6" s="12">
        <f ca="1">BW24*BW$10</f>
        <v>-2.3208613813443333</v>
      </c>
      <c r="BX6" s="12">
        <f ca="1">BX24*BX$10</f>
        <v>-2.3396432161865404</v>
      </c>
      <c r="BY6" s="12">
        <f ca="1">BY24*BY$10</f>
        <v>-2.3578943191520381</v>
      </c>
      <c r="BZ6" s="12">
        <f ca="1">BZ24*BZ$10</f>
        <v>-2.3756298844361119</v>
      </c>
      <c r="CA6" s="12">
        <f ca="1">CA24*CA$10</f>
        <v>-2.3928646619527596</v>
      </c>
      <c r="CB6" s="12">
        <f ca="1">CB24*CB$10</f>
        <v>-2.4096129698763975</v>
      </c>
      <c r="CC6" s="12">
        <f ca="1">CC24*CC$10</f>
        <v>-2.4258887069255053</v>
      </c>
      <c r="CD6" s="12">
        <f ca="1">CD24*CD$10</f>
        <v>-2.4417053643815927</v>
      </c>
      <c r="CE6" s="12">
        <f ca="1">CE24*CE$10</f>
        <v>-2.4570760378385565</v>
      </c>
      <c r="CF6" s="12">
        <f ca="1">CF24*CF$10</f>
        <v>-2.4720134386790122</v>
      </c>
      <c r="CG6" s="12">
        <f ca="1">CG24*CG$10</f>
        <v>-2.4865299052755256</v>
      </c>
      <c r="CH6" s="12">
        <f ca="1">CH24*CH$10</f>
        <v>-2.500637413915809</v>
      </c>
      <c r="CI6" s="12">
        <f ca="1">CI24*CI$10</f>
        <v>-2.514347589452004</v>
      </c>
      <c r="CJ6" s="12">
        <f ca="1">CJ24*CJ$10</f>
        <v>-2.5276717156750701</v>
      </c>
      <c r="CK6" s="12">
        <f ca="1">CK24*CK$10</f>
        <v>-2.5406207454160445</v>
      </c>
      <c r="CL6" s="12">
        <f ca="1">CL24*CL$10</f>
        <v>-2.5532053103766681</v>
      </c>
      <c r="CM6" s="12">
        <f ca="1">CM24*CM$10</f>
        <v>-2.5654357306924145</v>
      </c>
      <c r="CN6" s="12">
        <f ca="1">CN24*CN$10</f>
        <v>-2.5773220242314681</v>
      </c>
      <c r="CO6" s="12">
        <f ca="1">CO24*CO$10</f>
        <v>-2.5888739156336436</v>
      </c>
      <c r="CP6" s="12">
        <f ca="1">CP24*CP$10</f>
        <v>-2.6001008450935523</v>
      </c>
      <c r="CQ6" s="12">
        <f ca="1">CQ24*CQ$10</f>
        <v>-2.6110119768926658</v>
      </c>
      <c r="CR6" s="12">
        <f ca="1">CR24*CR$10</f>
        <v>-2.6216162076851268</v>
      </c>
      <c r="CS6" s="12">
        <f ca="1">CS24*CS$10</f>
        <v>-2.631922174542384</v>
      </c>
      <c r="CT6" s="12">
        <f ca="1">CT24*CT$10</f>
        <v>-2.6419382627618568</v>
      </c>
      <c r="CU6" s="12">
        <f ca="1">CU24*CU$10</f>
        <v>-2.6516726134449766</v>
      </c>
      <c r="CV6" s="12">
        <f ca="1">CV24*CV$10</f>
        <v>-2.6611331308500072</v>
      </c>
      <c r="CW6" s="12">
        <f ca="1">CW24*CW$10</f>
        <v>-2.6703274895251141</v>
      </c>
      <c r="CX6" s="12">
        <f ca="1">CX24*CX$10</f>
        <v>-2.6792631412271883</v>
      </c>
      <c r="CY6" s="12">
        <f ca="1">CY24*CY$10</f>
        <v>-2.6879473216319121</v>
      </c>
      <c r="CZ6" s="12">
        <f ca="1">CZ24*CZ$10</f>
        <v>-2.6963870568405648</v>
      </c>
      <c r="DA6" s="12">
        <f ca="1">DA24*DA$10</f>
        <v>-2.7045891696890139</v>
      </c>
      <c r="DB6" s="12">
        <f ca="1">DB24*DB$10</f>
        <v>-2.7125602858643054</v>
      </c>
      <c r="DC6" s="12">
        <f ca="1">DC24*DC$10</f>
        <v>-2.7203068398342114</v>
      </c>
      <c r="DD6" s="12">
        <f ca="1">DD24*DD$10</f>
        <v>-2.727835080594994</v>
      </c>
      <c r="DE6" s="12">
        <f ca="1">DE24*DE$10</f>
        <v>-2.7351510772426124</v>
      </c>
      <c r="DF6" s="12">
        <f ca="1">DF24*DF$10</f>
        <v>-2.742260724372469</v>
      </c>
      <c r="DG6" s="12">
        <f ca="1">DG24*DG$10</f>
        <v>-2.749169747312723</v>
      </c>
      <c r="DH6" s="12">
        <f ca="1">DH24*DH$10</f>
        <v>-2.755883707196102</v>
      </c>
      <c r="DI6" s="12">
        <f ca="1">DI24*DI$10</f>
        <v>-2.7624080058750167</v>
      </c>
      <c r="DJ6" s="12">
        <f ca="1">DJ24*DJ$10</f>
        <v>-2.7687478906847103</v>
      </c>
      <c r="DK6" s="12">
        <f ca="1">DK24*DK$10</f>
        <v>-2.7749084590590378</v>
      </c>
      <c r="DL6" s="12">
        <f ca="1">DL24*DL$10</f>
        <v>-2.7808946630033775</v>
      </c>
      <c r="DM6" s="12">
        <f ca="1">DM24*DM$10</f>
        <v>-2.7867113134290551</v>
      </c>
      <c r="DN6" s="12">
        <f ca="1">DN24*DN$10</f>
        <v>-2.7923630843535583</v>
      </c>
      <c r="DO6" s="12">
        <f ca="1">DO24*DO$10</f>
        <v>-2.7978545169706992</v>
      </c>
      <c r="DP6" s="12">
        <f ca="1">DP24*DP$10</f>
        <v>-2.8031900235947753</v>
      </c>
      <c r="DQ6" s="12">
        <f ca="1">DQ24*DQ$10</f>
        <v>-2.8083738914826637</v>
      </c>
      <c r="DR6" s="12">
        <f ca="1">DR24*DR$10</f>
        <v>-2.8134102865376756</v>
      </c>
      <c r="DS6" s="12">
        <f ca="1">DS24*DS$10</f>
        <v>-2.8183032568988979</v>
      </c>
      <c r="DT6" s="12">
        <f ca="1">DT24*DT$10</f>
        <v>-2.8230567364196171</v>
      </c>
      <c r="DU6" s="12">
        <f ca="1">DU24*DU$10</f>
        <v>-2.8276745480383432</v>
      </c>
      <c r="DV6" s="12">
        <f ca="1">DV24*DV$10</f>
        <v>-2.8321604070458259</v>
      </c>
      <c r="DW6" s="12">
        <f ca="1">DW24*DW$10</f>
        <v>-2.8365179242513632</v>
      </c>
      <c r="DX6" s="12">
        <f ca="1">DX24*DX$10</f>
        <v>-2.8407506090516002</v>
      </c>
      <c r="DY6" s="12">
        <f ca="1">DY24*DY$10</f>
        <v>-2.8448618724049175</v>
      </c>
      <c r="DZ6" s="12">
        <f ca="1">DZ24*DZ$10</f>
        <v>-2.8488550297144153</v>
      </c>
      <c r="EA6" s="12">
        <f ca="1">EA24*EA$10</f>
        <v>-2.8527333036223923</v>
      </c>
      <c r="EB6" s="12">
        <f ca="1">EB24*EB$10</f>
        <v>-2.8564998267191544</v>
      </c>
      <c r="EC6" s="12">
        <f ca="1">EC24*EC$10</f>
        <v>-2.8601576441688716</v>
      </c>
      <c r="ED6" s="12">
        <f ca="1">ED24*ED$10</f>
        <v>-2.8637097162551259</v>
      </c>
      <c r="EE6" s="12">
        <f ca="1">EE24*EE$10</f>
        <v>-2.8671589208487163</v>
      </c>
      <c r="EF6" s="12">
        <f ca="1">EF24*EF$10</f>
        <v>-2.8705080558001925</v>
      </c>
      <c r="EG6" s="12">
        <f ca="1">EG24*EG$10</f>
        <v>-2.8737598412595129</v>
      </c>
      <c r="EH6" s="12">
        <f ca="1">EH24*EH$10</f>
        <v>-2.8769169219251496</v>
      </c>
      <c r="EI6" s="12">
        <f ca="1">EI24*EI$10</f>
        <v>-2.8799818692248849</v>
      </c>
      <c r="EJ6" s="12">
        <f ca="1">EJ24*EJ$10</f>
        <v>-2.8829571834304732</v>
      </c>
    </row>
    <row r="7" spans="1:140" ht="16.5">
      <c r="A7" s="6">
        <f ca="1">LN((RAND()^(-Results!$E$4))-1)</f>
        <v>0.58567594230960196</v>
      </c>
      <c r="B7" s="6">
        <f ca="1">LN((RAND()^(-Results!$E$4))-1)</f>
        <v>1.3671138713160162</v>
      </c>
      <c r="C7" s="6">
        <f ca="1">LN((RAND()^(-Results!$E$4))-1)</f>
        <v>4.4644658497278673</v>
      </c>
      <c r="D7" s="6">
        <f ca="1">LN((RAND()^(-Results!$E$4))-1)</f>
        <v>0.10194863053998945</v>
      </c>
      <c r="E7" s="6">
        <f ca="1">LN((RAND()^(-Results!$E$4))-1)</f>
        <v>5.6450293976492754</v>
      </c>
      <c r="F7" s="6">
        <f ca="1">LN((RAND()^(-Results!$E$4))-1)</f>
        <v>2.579363483455642</v>
      </c>
      <c r="G7" s="6">
        <f ca="1">LN((RAND()^(-Results!$E$4))-1)</f>
        <v>-3.9434788636284015</v>
      </c>
      <c r="H7" s="6">
        <f t="shared" ca="1" si="0"/>
        <v>-5.2358178700741869</v>
      </c>
      <c r="I7" s="12">
        <f ca="1">SUMPRODUCT(J7:O7,Results!B$12:G$12)+Results!$E$5*H7</f>
        <v>-34.953495222862756</v>
      </c>
      <c r="J7" s="12">
        <f ca="1">SUMPRODUCT($A7:$F7,Results!$B$15:$G$15)</f>
        <v>-8.7579935058883454</v>
      </c>
      <c r="K7" s="12">
        <f ca="1">SUMPRODUCT($A7:$F7,Results!$B$16:$G$16)</f>
        <v>17.398517719763916</v>
      </c>
      <c r="L7" s="12">
        <f ca="1">SUMPRODUCT($A7:$F7,Results!$B$17:$G$17)</f>
        <v>-27.833288848273124</v>
      </c>
      <c r="M7" s="12">
        <f ca="1">SUMPRODUCT($A7:$F7,Results!$B$18:$G$18)</f>
        <v>20.194019846567702</v>
      </c>
      <c r="N7" s="12">
        <f ca="1">SUMPRODUCT($A7:$F7,Results!$B$19:$G$19)</f>
        <v>-3.9238189188729562</v>
      </c>
      <c r="O7" s="12">
        <f ca="1">SUMPRODUCT($A7:$F7,Results!$B$20:$G$20)</f>
        <v>-35.250343909344039</v>
      </c>
      <c r="P7" s="12" cm="1">
        <f t="array" aca="1" ref="P7" ca="1">SUMPRODUCT(J7:O7,TRANSPOSE(BC$2:BC$7))+$U$20-$BC$9</f>
        <v>20.672858751129279</v>
      </c>
      <c r="Q7" s="12" cm="1">
        <f t="array" aca="1" ref="Q7" ca="1">SUMPRODUCT(J7:O7,TRANSPOSE(EJ$2:EJ$7))+$U$20-$EJ$9</f>
        <v>20.108267997099343</v>
      </c>
      <c r="R7" s="12">
        <f ca="1">I7-Results!$E$5*H7</f>
        <v>17.404683477879111</v>
      </c>
      <c r="T7" s="17" t="s">
        <v>116</v>
      </c>
      <c r="U7" s="8">
        <f ca="1">CORREL($N:$N,I:I)</f>
        <v>-0.70891117917182223</v>
      </c>
      <c r="V7" s="8">
        <f ca="1">CORREL($N:$N,J:J)</f>
        <v>-0.40779103298619906</v>
      </c>
      <c r="W7" s="8">
        <f ca="1">CORREL($N:$N,K:K)</f>
        <v>-0.41541528134612082</v>
      </c>
      <c r="X7" s="8">
        <f ca="1">CORREL($N:$N,L:L)</f>
        <v>0.11301797813473684</v>
      </c>
      <c r="Y7" s="8">
        <f ca="1">CORREL($N:$N,M:M)</f>
        <v>-0.91124972004268689</v>
      </c>
      <c r="Z7" s="8">
        <f ca="1">CORREL($N:$N,N:N)</f>
        <v>1</v>
      </c>
      <c r="AA7" s="8">
        <f ca="1">CORREL($N:$N,O:O)</f>
        <v>0.29399661622233486</v>
      </c>
      <c r="AC7" s="14">
        <f ca="1">IF(Results!B9=1,SUMPRODUCT(AG7:AL7,AG7:AL7)/AL7,1)</f>
        <v>152965.86523083615</v>
      </c>
      <c r="AD7" s="2"/>
      <c r="AE7" s="3">
        <f ca="1">SUMPRODUCT(O:O,I:I)*Results!B9</f>
        <v>-35678.597721094186</v>
      </c>
      <c r="AF7" s="14"/>
      <c r="AG7" s="3">
        <f ca="1">SUMPRODUCT($O:$O,J:J)*AG15</f>
        <v>7244.2592086548129</v>
      </c>
      <c r="AH7" s="3">
        <f ca="1">SUMPRODUCT($O:$O,K:K)*AH15</f>
        <v>-34088.27856320038</v>
      </c>
      <c r="AI7" s="3">
        <f ca="1">SUMPRODUCT($O:$O,L:L)*AI15</f>
        <v>59502.102631054098</v>
      </c>
      <c r="AJ7" s="3">
        <f ca="1">SUMPRODUCT($O:$O,M:M)*AJ15</f>
        <v>-31701.298362049271</v>
      </c>
      <c r="AK7" s="3">
        <f ca="1">SUMPRODUCT($O:$O,N:N)*AK15</f>
        <v>8852.3100304615327</v>
      </c>
      <c r="AL7" s="3">
        <f ca="1">SUMPRODUCT($O:$O,O:O)*AL15</f>
        <v>73119.448359697053</v>
      </c>
      <c r="AN7" s="12"/>
      <c r="AO7" s="12">
        <f ca="1">AO25*AO$10</f>
        <v>-0.31384309166405044</v>
      </c>
      <c r="AP7" s="12">
        <f ca="1">AP25*AP$10</f>
        <v>-0.15579032835735043</v>
      </c>
      <c r="AQ7" s="12">
        <f ca="1">AQ25*AQ$10</f>
        <v>-0.17478941755692992</v>
      </c>
      <c r="AR7" s="12">
        <f ca="1">AR25*AR$10</f>
        <v>-0.1676131862607014</v>
      </c>
      <c r="AS7" s="12">
        <f ca="1">AS25*AS$10</f>
        <v>-0.17086480153512149</v>
      </c>
      <c r="AT7" s="12">
        <f ca="1">AT25*AT$10</f>
        <v>-0.17344814955496074</v>
      </c>
      <c r="AU7" s="12">
        <f ca="1">AU25*AU$10</f>
        <v>-0.17683197785900376</v>
      </c>
      <c r="AV7" s="12">
        <f ca="1">AV25*AV$10</f>
        <v>-0.18018708479859652</v>
      </c>
      <c r="AW7" s="12">
        <f ca="1">AW25*AW$10</f>
        <v>-0.18347375282730377</v>
      </c>
      <c r="AX7" s="12">
        <f ca="1">AX25*AX$10</f>
        <v>-0.1865968559929489</v>
      </c>
      <c r="AY7" s="12">
        <f ca="1">AY25*AY$10</f>
        <v>-0.18953406359386823</v>
      </c>
      <c r="AZ7" s="12">
        <f ca="1">AZ25*AZ$10</f>
        <v>-0.19227518617520517</v>
      </c>
      <c r="BA7" s="12">
        <f ca="1">BA25*BA$10</f>
        <v>-0.19482094695886323</v>
      </c>
      <c r="BB7" s="12">
        <f ca="1">BB25*BB$10</f>
        <v>-0.19717597355813191</v>
      </c>
      <c r="BC7" s="12">
        <f ca="1">BC25*BC$10</f>
        <v>-0.1993468876445324</v>
      </c>
      <c r="BD7" s="12">
        <f ca="1">BD25*BD$10</f>
        <v>-0.20134105086805693</v>
      </c>
      <c r="BE7" s="12">
        <f ca="1">BE25*BE$10</f>
        <v>-0.20316604097901259</v>
      </c>
      <c r="BF7" s="12">
        <f ca="1">BF25*BF$10</f>
        <v>-0.20482938588980826</v>
      </c>
      <c r="BG7" s="12">
        <f ca="1">BG25*BG$10</f>
        <v>-0.20633844390958447</v>
      </c>
      <c r="BH7" s="12">
        <f ca="1">BH25*BH$10</f>
        <v>-0.20770034954036151</v>
      </c>
      <c r="BI7" s="12">
        <f ca="1">BI25*BI$10</f>
        <v>-0.20892199200143757</v>
      </c>
      <c r="BJ7" s="12">
        <f ca="1">BJ25*BJ$10</f>
        <v>-0.21001000922367863</v>
      </c>
      <c r="BK7" s="12">
        <f ca="1">BK25*BK$10</f>
        <v>-0.21097078929419374</v>
      </c>
      <c r="BL7" s="12">
        <f ca="1">BL25*BL$10</f>
        <v>-0.21181047540029962</v>
      </c>
      <c r="BM7" s="12">
        <f ca="1">BM25*BM$10</f>
        <v>-0.21253497237713986</v>
      </c>
      <c r="BN7" s="12">
        <f ca="1">BN25*BN$10</f>
        <v>-0.21314995393597752</v>
      </c>
      <c r="BO7" s="12">
        <f ca="1">BO25*BO$10</f>
        <v>-0.21366087012534674</v>
      </c>
      <c r="BP7" s="12">
        <f ca="1">BP25*BP$10</f>
        <v>-0.21407295480633015</v>
      </c>
      <c r="BQ7" s="12">
        <f ca="1">BQ25*BQ$10</f>
        <v>-0.21439123303475147</v>
      </c>
      <c r="BR7" s="12">
        <f ca="1">BR25*BR$10</f>
        <v>-0.21462052829745606</v>
      </c>
      <c r="BS7" s="12">
        <f ca="1">BS25*BS$10</f>
        <v>-0.21476546957665227</v>
      </c>
      <c r="BT7" s="12">
        <f ca="1">BT25*BT$10</f>
        <v>-0.21483049822968051</v>
      </c>
      <c r="BU7" s="12">
        <f ca="1">BU25*BU$10</f>
        <v>-0.2148198746784491</v>
      </c>
      <c r="BV7" s="12">
        <f ca="1">BV25*BV$10</f>
        <v>-0.21473768490644121</v>
      </c>
      <c r="BW7" s="12">
        <f ca="1">BW25*BW$10</f>
        <v>-0.21458784676326437</v>
      </c>
      <c r="BX7" s="12">
        <f ca="1">BX25*BX$10</f>
        <v>-0.21437411607796811</v>
      </c>
      <c r="BY7" s="12">
        <f ca="1">BY25*BY$10</f>
        <v>-0.21410009258317569</v>
      </c>
      <c r="BZ7" s="12">
        <f ca="1">BZ25*BZ$10</f>
        <v>-0.21376922565265477</v>
      </c>
      <c r="CA7" s="12">
        <f ca="1">CA25*CA$10</f>
        <v>-0.21338481985537899</v>
      </c>
      <c r="CB7" s="12">
        <f ca="1">CB25*CB$10</f>
        <v>-0.21295004032946352</v>
      </c>
      <c r="CC7" s="12">
        <f ca="1">CC25*CC$10</f>
        <v>-0.21246791797961315</v>
      </c>
      <c r="CD7" s="12">
        <f ca="1">CD25*CD$10</f>
        <v>-0.21194135450192506</v>
      </c>
      <c r="CE7" s="12">
        <f ca="1">CE25*CE$10</f>
        <v>-0.21137312724004154</v>
      </c>
      <c r="CF7" s="12">
        <f ca="1">CF25*CF$10</f>
        <v>-0.21076589387676536</v>
      </c>
      <c r="CG7" s="12">
        <f ca="1">CG25*CG$10</f>
        <v>-0.2101221969653356</v>
      </c>
      <c r="CH7" s="12">
        <f ca="1">CH25*CH$10</f>
        <v>-0.20944446830461128</v>
      </c>
      <c r="CI7" s="12">
        <f ca="1">CI25*CI$10</f>
        <v>-0.20873503316244665</v>
      </c>
      <c r="CJ7" s="12">
        <f ca="1">CJ25*CJ$10</f>
        <v>-0.20799611435154705</v>
      </c>
      <c r="CK7" s="12">
        <f ca="1">CK25*CK$10</f>
        <v>-0.20722983616208351</v>
      </c>
      <c r="CL7" s="12">
        <f ca="1">CL25*CL$10</f>
        <v>-0.20643822815532262</v>
      </c>
      <c r="CM7" s="12">
        <f ca="1">CM25*CM$10</f>
        <v>-0.20562322882248518</v>
      </c>
      <c r="CN7" s="12">
        <f ca="1">CN25*CN$10</f>
        <v>-0.20478668911299736</v>
      </c>
      <c r="CO7" s="12">
        <f ca="1">CO25*CO$10</f>
        <v>-0.20393037583623852</v>
      </c>
      <c r="CP7" s="12">
        <f ca="1">CP25*CP$10</f>
        <v>-0.20305597494082217</v>
      </c>
      <c r="CQ7" s="12">
        <f ca="1">CQ25*CQ$10</f>
        <v>-0.20216509467536667</v>
      </c>
      <c r="CR7" s="12">
        <f ca="1">CR25*CR$10</f>
        <v>-0.20125926863463625</v>
      </c>
      <c r="CS7" s="12">
        <f ca="1">CS25*CS$10</f>
        <v>-0.20033995869484689</v>
      </c>
      <c r="CT7" s="12">
        <f ca="1">CT25*CT$10</f>
        <v>-0.19940855784183847</v>
      </c>
      <c r="CU7" s="12">
        <f ca="1">CU25*CU$10</f>
        <v>-0.19846639289573043</v>
      </c>
      <c r="CV7" s="12">
        <f ca="1">CV25*CV$10</f>
        <v>-0.19751472713557838</v>
      </c>
      <c r="CW7" s="12">
        <f ca="1">CW25*CW$10</f>
        <v>-0.19655476282745946</v>
      </c>
      <c r="CX7" s="12">
        <f ca="1">CX25*CX$10</f>
        <v>-0.19558764365931738</v>
      </c>
      <c r="CY7" s="12">
        <f ca="1">CY25*CY$10</f>
        <v>-0.19461445708580116</v>
      </c>
      <c r="CZ7" s="12">
        <f ca="1">CZ25*CZ$10</f>
        <v>-0.19363623658624174</v>
      </c>
      <c r="DA7" s="12">
        <f ca="1">DA25*DA$10</f>
        <v>-0.19265396383881059</v>
      </c>
      <c r="DB7" s="12">
        <f ca="1">DB25*DB$10</f>
        <v>-0.19166857081381439</v>
      </c>
      <c r="DC7" s="12">
        <f ca="1">DC25*DC$10</f>
        <v>-0.19068094178898889</v>
      </c>
      <c r="DD7" s="12">
        <f ca="1">DD25*DD$10</f>
        <v>-0.18969191528955948</v>
      </c>
      <c r="DE7" s="12">
        <f ca="1">DE25*DE$10</f>
        <v>-0.18870228595575167</v>
      </c>
      <c r="DF7" s="12">
        <f ca="1">DF25*DF$10</f>
        <v>-0.18771280634034604</v>
      </c>
      <c r="DG7" s="12">
        <f ca="1">DG25*DG$10</f>
        <v>-0.18672418863878279</v>
      </c>
      <c r="DH7" s="12">
        <f ca="1">DH25*DH$10</f>
        <v>-0.18573710635424487</v>
      </c>
      <c r="DI7" s="12">
        <f ca="1">DI25*DI$10</f>
        <v>-0.18475219590005845</v>
      </c>
      <c r="DJ7" s="12">
        <f ca="1">DJ25*DJ$10</f>
        <v>-0.18377005814167707</v>
      </c>
      <c r="DK7" s="12">
        <f ca="1">DK25*DK$10</f>
        <v>-0.18279125988043365</v>
      </c>
      <c r="DL7" s="12">
        <f ca="1">DL25*DL$10</f>
        <v>-0.18181633528117155</v>
      </c>
      <c r="DM7" s="12">
        <f ca="1">DM25*DM$10</f>
        <v>-0.18084578724579142</v>
      </c>
      <c r="DN7" s="12">
        <f ca="1">DN25*DN$10</f>
        <v>-0.17988008873468184</v>
      </c>
      <c r="DO7" s="12">
        <f ca="1">DO25*DO$10</f>
        <v>-0.17891968403792796</v>
      </c>
      <c r="DP7" s="12">
        <f ca="1">DP25*DP$10</f>
        <v>-0.1779649899981319</v>
      </c>
      <c r="DQ7" s="12">
        <f ca="1">DQ25*DQ$10</f>
        <v>-0.17701639718660822</v>
      </c>
      <c r="DR7" s="12">
        <f ca="1">DR25*DR$10</f>
        <v>-0.17607427103465892</v>
      </c>
      <c r="DS7" s="12">
        <f ca="1">DS25*DS$10</f>
        <v>-0.17513895292157053</v>
      </c>
      <c r="DT7" s="12">
        <f ca="1">DT25*DT$10</f>
        <v>-0.17421076122091561</v>
      </c>
      <c r="DU7" s="12">
        <f ca="1">DU25*DU$10</f>
        <v>-0.17328999230668821</v>
      </c>
      <c r="DV7" s="12">
        <f ca="1">DV25*DV$10</f>
        <v>-0.17237692152074335</v>
      </c>
      <c r="DW7" s="12">
        <f ca="1">DW25*DW$10</f>
        <v>-0.17147180410296137</v>
      </c>
      <c r="DX7" s="12">
        <f ca="1">DX25*DX$10</f>
        <v>-0.17057487608550509</v>
      </c>
      <c r="DY7" s="12">
        <f ca="1">DY25*DY$10</f>
        <v>-0.16968635515248859</v>
      </c>
      <c r="DZ7" s="12">
        <f ca="1">DZ25*DZ$10</f>
        <v>-0.16880644146632931</v>
      </c>
      <c r="EA7" s="12">
        <f ca="1">EA25*EA$10</f>
        <v>-0.16793531846200896</v>
      </c>
      <c r="EB7" s="12">
        <f ca="1">EB25*EB$10</f>
        <v>-0.16707315361042352</v>
      </c>
      <c r="EC7" s="12">
        <f ca="1">EC25*EC$10</f>
        <v>-0.16622009915196154</v>
      </c>
      <c r="ED7" s="12">
        <f ca="1">ED25*ED$10</f>
        <v>-0.16537629280140764</v>
      </c>
      <c r="EE7" s="12">
        <f ca="1">EE25*EE$10</f>
        <v>-0.16454185842522773</v>
      </c>
      <c r="EF7" s="12">
        <f ca="1">EF25*EF$10</f>
        <v>-0.16371690669225619</v>
      </c>
      <c r="EG7" s="12">
        <f ca="1">EG25*EG$10</f>
        <v>-0.16290153569876537</v>
      </c>
      <c r="EH7" s="12">
        <f ca="1">EH25*EH$10</f>
        <v>-0.16209583156886548</v>
      </c>
      <c r="EI7" s="12">
        <f ca="1">EI25*EI$10</f>
        <v>-0.1612998690311451</v>
      </c>
      <c r="EJ7" s="12">
        <f ca="1">EJ25*EJ$10</f>
        <v>-0.16051371197243264</v>
      </c>
    </row>
    <row r="8" spans="1:140" ht="16.5">
      <c r="A8" s="6">
        <f ca="1">LN((RAND()^(-Results!$E$4))-1)</f>
        <v>3.3400280987393898</v>
      </c>
      <c r="B8" s="6">
        <f ca="1">LN((RAND()^(-Results!$E$4))-1)</f>
        <v>1.7826441680634733</v>
      </c>
      <c r="C8" s="6">
        <f ca="1">LN((RAND()^(-Results!$E$4))-1)</f>
        <v>3.5424395358366767</v>
      </c>
      <c r="D8" s="6">
        <f ca="1">LN((RAND()^(-Results!$E$4))-1)</f>
        <v>0.13130904907063429</v>
      </c>
      <c r="E8" s="6">
        <f ca="1">LN((RAND()^(-Results!$E$4))-1)</f>
        <v>1.1377293912061601</v>
      </c>
      <c r="F8" s="6">
        <f ca="1">LN((RAND()^(-Results!$E$4))-1)</f>
        <v>2.9295701031527566</v>
      </c>
      <c r="G8" s="6">
        <f ca="1">LN((RAND()^(-Results!$E$4))-1)</f>
        <v>-3.0560204966526388</v>
      </c>
      <c r="H8" s="6">
        <f t="shared" ca="1" si="0"/>
        <v>-4.3483595030984246</v>
      </c>
      <c r="I8" s="12">
        <f ca="1">SUMPRODUCT(J8:O8,Results!B$12:G$12)+Results!$E$5*H8</f>
        <v>-74.282145941615696</v>
      </c>
      <c r="J8" s="12">
        <f ca="1">SUMPRODUCT($A8:$F8,Results!$B$15:$G$15)</f>
        <v>-14.20946470004132</v>
      </c>
      <c r="K8" s="12">
        <f ca="1">SUMPRODUCT($A8:$F8,Results!$B$16:$G$16)</f>
        <v>4.3609653605054319</v>
      </c>
      <c r="L8" s="12">
        <f ca="1">SUMPRODUCT($A8:$F8,Results!$B$17:$G$17)</f>
        <v>-11.106628638179082</v>
      </c>
      <c r="M8" s="12">
        <f ca="1">SUMPRODUCT($A8:$F8,Results!$B$18:$G$18)</f>
        <v>-5.4037590113100542</v>
      </c>
      <c r="N8" s="12">
        <f ca="1">SUMPRODUCT($A8:$F8,Results!$B$19:$G$19)</f>
        <v>11.459641765235647</v>
      </c>
      <c r="O8" s="12">
        <f ca="1">SUMPRODUCT($A8:$F8,Results!$B$20:$G$20)</f>
        <v>-9.9308985365083178</v>
      </c>
      <c r="P8" s="12" cm="1">
        <f t="array" aca="1" ref="P8" ca="1">SUMPRODUCT(J8:O8,TRANSPOSE(BC$2:BC$7))+$U$20-$BC$9</f>
        <v>-41.306507794122801</v>
      </c>
      <c r="Q8" s="12" cm="1">
        <f t="array" aca="1" ref="Q8" ca="1">SUMPRODUCT(J8:O8,TRANSPOSE(EJ$2:EJ$7))+$U$20-$EJ$9</f>
        <v>-41.072176283068274</v>
      </c>
      <c r="R8" s="12">
        <f ca="1">I8-Results!$E$5*H8</f>
        <v>-30.798550910631448</v>
      </c>
      <c r="T8" s="17" t="s">
        <v>117</v>
      </c>
      <c r="U8" s="8">
        <f ca="1">CORREL($O:$O,I:I)</f>
        <v>-0.29164162575962999</v>
      </c>
      <c r="V8" s="8">
        <f ca="1">CORREL($O:$O,J:J)</f>
        <v>-0.10933927982165277</v>
      </c>
      <c r="W8" s="8">
        <f ca="1">CORREL($O:$O,K:K)</f>
        <v>-0.88963726418093392</v>
      </c>
      <c r="X8" s="8">
        <f ca="1">CORREL($O:$O,L:L)</f>
        <v>0.9107600762057485</v>
      </c>
      <c r="Y8" s="8">
        <f ca="1">CORREL($O:$O,M:M)</f>
        <v>-0.33780925262976697</v>
      </c>
      <c r="Z8" s="8">
        <f ca="1">CORREL($O:$O,N:N)</f>
        <v>0.29399661622233486</v>
      </c>
      <c r="AA8" s="8">
        <f ca="1">CORREL($O:$O,O:O)</f>
        <v>1</v>
      </c>
      <c r="AC8" s="14"/>
      <c r="AD8" s="2"/>
      <c r="AE8" s="3"/>
      <c r="AF8" s="14"/>
      <c r="AG8" s="3"/>
      <c r="AH8" s="3"/>
      <c r="AI8" s="3"/>
      <c r="AJ8" s="3"/>
      <c r="AK8" s="3"/>
      <c r="AL8" s="3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</row>
    <row r="9" spans="1:140">
      <c r="A9" s="6">
        <f ca="1">LN((RAND()^(-Results!$E$4))-1)</f>
        <v>7.3789931595772975</v>
      </c>
      <c r="B9" s="6">
        <f ca="1">LN((RAND()^(-Results!$E$4))-1)</f>
        <v>7.3562096618534216</v>
      </c>
      <c r="C9" s="6">
        <f ca="1">LN((RAND()^(-Results!$E$4))-1)</f>
        <v>1.6889374826847567</v>
      </c>
      <c r="D9" s="6">
        <f ca="1">LN((RAND()^(-Results!$E$4))-1)</f>
        <v>2.3809809341614225</v>
      </c>
      <c r="E9" s="6">
        <f ca="1">LN((RAND()^(-Results!$E$4))-1)</f>
        <v>3.125126891818419</v>
      </c>
      <c r="F9" s="6">
        <f ca="1">LN((RAND()^(-Results!$E$4))-1)</f>
        <v>1.2614295607799082</v>
      </c>
      <c r="G9" s="6">
        <f ca="1">LN((RAND()^(-Results!$E$4))-1)</f>
        <v>0.74050159898565748</v>
      </c>
      <c r="H9" s="6">
        <f t="shared" ca="1" si="0"/>
        <v>-0.5518374074601281</v>
      </c>
      <c r="I9" s="12">
        <f ca="1">SUMPRODUCT(J9:O9,Results!B$12:G$12)+Results!$E$5*H9</f>
        <v>-53.242031957347493</v>
      </c>
      <c r="J9" s="12">
        <f ca="1">SUMPRODUCT($A9:$F9,Results!$B$15:$G$15)</f>
        <v>-7.8267862991853239</v>
      </c>
      <c r="K9" s="12">
        <f ca="1">SUMPRODUCT($A9:$F9,Results!$B$16:$G$16)</f>
        <v>8.0481957717925035</v>
      </c>
      <c r="L9" s="12">
        <f ca="1">SUMPRODUCT($A9:$F9,Results!$B$17:$G$17)</f>
        <v>-18.055960072151162</v>
      </c>
      <c r="M9" s="12">
        <f ca="1">SUMPRODUCT($A9:$F9,Results!$B$18:$G$18)</f>
        <v>-13.420154278692847</v>
      </c>
      <c r="N9" s="12">
        <f ca="1">SUMPRODUCT($A9:$F9,Results!$B$19:$G$19)</f>
        <v>20.454600042995999</v>
      </c>
      <c r="O9" s="12">
        <f ca="1">SUMPRODUCT($A9:$F9,Results!$B$20:$G$20)</f>
        <v>-6.9533954517737797</v>
      </c>
      <c r="P9" s="12" cm="1">
        <f t="array" aca="1" ref="P9" ca="1">SUMPRODUCT(J9:O9,TRANSPOSE(BC$2:BC$7))+$U$20-$BC$9</f>
        <v>-56.809969764230765</v>
      </c>
      <c r="Q9" s="12" cm="1">
        <f t="array" aca="1" ref="Q9" ca="1">SUMPRODUCT(J9:O9,TRANSPOSE(EJ$2:EJ$7))+$U$20-$EJ$9</f>
        <v>-63.682524069605492</v>
      </c>
      <c r="R9" s="12">
        <f ca="1">I9-Results!$E$5*H9</f>
        <v>-47.72365788274621</v>
      </c>
      <c r="AC9" s="47" t="s">
        <v>256</v>
      </c>
      <c r="AD9" s="2"/>
      <c r="AE9" s="3"/>
      <c r="AF9" s="34"/>
      <c r="AG9" s="36">
        <f>Results!B4</f>
        <v>1</v>
      </c>
      <c r="AH9" s="36">
        <f>Results!B5</f>
        <v>1</v>
      </c>
      <c r="AI9" s="36">
        <f>Results!B6</f>
        <v>1</v>
      </c>
      <c r="AJ9" s="36">
        <f>Results!B7</f>
        <v>1</v>
      </c>
      <c r="AK9" s="36">
        <f>Results!B8</f>
        <v>1</v>
      </c>
      <c r="AL9" s="36">
        <f>Results!B9</f>
        <v>1</v>
      </c>
      <c r="AO9" s="12" cm="1">
        <f t="array" aca="1" ref="AO9" ca="1">SUMPRODUCT(AO2:AO7,TRANSPOSE($V20:$AA20))</f>
        <v>0.29021027142129174</v>
      </c>
      <c r="AP9" s="12" cm="1">
        <f t="array" aca="1" ref="AP9" ca="1">SUMPRODUCT(AP2:AP7,TRANSPOSE($V20:$AA20))</f>
        <v>-4.0416343717488701</v>
      </c>
      <c r="AQ9" s="12" cm="1">
        <f t="array" aca="1" ref="AQ9" ca="1">SUMPRODUCT(AQ2:AQ7,TRANSPOSE($V20:$AA20))</f>
        <v>-3.3247239798702175</v>
      </c>
      <c r="AR9" s="12" cm="1">
        <f t="array" aca="1" ref="AR9" ca="1">SUMPRODUCT(AR2:AR7,TRANSPOSE($V20:$AA20))</f>
        <v>-3.5493502024669001</v>
      </c>
      <c r="AS9" s="12" cm="1">
        <f t="array" aca="1" ref="AS9" ca="1">SUMPRODUCT(AS2:AS7,TRANSPOSE($V20:$AA20))</f>
        <v>-3.5496248896581726</v>
      </c>
      <c r="AT9" s="12" cm="1">
        <f t="array" aca="1" ref="AT9" ca="1">SUMPRODUCT(AT2:AT7,TRANSPOSE($V20:$AA20))</f>
        <v>-3.6048530774798628</v>
      </c>
      <c r="AU9" s="12" cm="1">
        <f t="array" aca="1" ref="AU9" ca="1">SUMPRODUCT(AU2:AU7,TRANSPOSE($V20:$AA20))</f>
        <v>-3.6488579114437654</v>
      </c>
      <c r="AV9" s="12" cm="1">
        <f t="array" aca="1" ref="AV9" ca="1">SUMPRODUCT(AV2:AV7,TRANSPOSE($V20:$AA20))</f>
        <v>-3.6951876520529279</v>
      </c>
      <c r="AW9" s="12" cm="1">
        <f t="array" aca="1" ref="AW9" ca="1">SUMPRODUCT(AW2:AW7,TRANSPOSE($V20:$AA20))</f>
        <v>-3.7398864147259649</v>
      </c>
      <c r="AX9" s="12" cm="1">
        <f t="array" aca="1" ref="AX9" ca="1">SUMPRODUCT(AX2:AX7,TRANSPOSE($V20:$AA20))</f>
        <v>-3.7834828817199653</v>
      </c>
      <c r="AY9" s="12" cm="1">
        <f t="array" aca="1" ref="AY9" ca="1">SUMPRODUCT(AY2:AY7,TRANSPOSE($V20:$AA20))</f>
        <v>-3.8257015585316183</v>
      </c>
      <c r="AZ9" s="12" cm="1">
        <f t="array" aca="1" ref="AZ9" ca="1">SUMPRODUCT(AZ2:AZ7,TRANSPOSE($V20:$AA20))</f>
        <v>-3.8665613492052611</v>
      </c>
      <c r="BA9" s="12" cm="1">
        <f t="array" aca="1" ref="BA9" ca="1">SUMPRODUCT(BA2:BA7,TRANSPOSE($V20:$AA20))</f>
        <v>-3.9060655655521566</v>
      </c>
      <c r="BB9" s="12" cm="1">
        <f t="array" aca="1" ref="BB9" ca="1">SUMPRODUCT(BB2:BB7,TRANSPOSE($V20:$AA20))</f>
        <v>-3.9442454222587013</v>
      </c>
      <c r="BC9" s="12" cm="1">
        <f t="array" aca="1" ref="BC9" ca="1">SUMPRODUCT(BC2:BC7,TRANSPOSE($V20:$AA20))</f>
        <v>-3.9811366107476038</v>
      </c>
      <c r="BD9" s="12" cm="1">
        <f t="array" aca="1" ref="BD9" ca="1">SUMPRODUCT(BD2:BD7,TRANSPOSE($V20:$AA20))</f>
        <v>-4.0167782111062991</v>
      </c>
      <c r="BE9" s="12" cm="1">
        <f t="array" aca="1" ref="BE9" ca="1">SUMPRODUCT(BE2:BE7,TRANSPOSE($V20:$AA20))</f>
        <v>-4.0512098310704268</v>
      </c>
      <c r="BF9" s="12" cm="1">
        <f t="array" aca="1" ref="BF9" ca="1">SUMPRODUCT(BF2:BF7,TRANSPOSE($V20:$AA20))</f>
        <v>-4.0844707792047714</v>
      </c>
      <c r="BG9" s="12" cm="1">
        <f t="array" aca="1" ref="BG9" ca="1">SUMPRODUCT(BG2:BG7,TRANSPOSE($V20:$AA20))</f>
        <v>-4.1165995571952179</v>
      </c>
      <c r="BH9" s="12" cm="1">
        <f t="array" aca="1" ref="BH9" ca="1">SUMPRODUCT(BH2:BH7,TRANSPOSE($V20:$AA20))</f>
        <v>-4.1476336593125529</v>
      </c>
      <c r="BI9" s="12" cm="1">
        <f t="array" aca="1" ref="BI9" ca="1">SUMPRODUCT(BI2:BI7,TRANSPOSE($V20:$AA20))</f>
        <v>-4.1776094853024626</v>
      </c>
      <c r="BJ9" s="12" cm="1">
        <f t="array" aca="1" ref="BJ9" ca="1">SUMPRODUCT(BJ2:BJ7,TRANSPOSE($V20:$AA20))</f>
        <v>-4.2065623161631507</v>
      </c>
      <c r="BK9" s="12" cm="1">
        <f t="array" aca="1" ref="BK9" ca="1">SUMPRODUCT(BK2:BK7,TRANSPOSE($V20:$AA20))</f>
        <v>-4.2345263183970205</v>
      </c>
      <c r="BL9" s="12" cm="1">
        <f t="array" aca="1" ref="BL9" ca="1">SUMPRODUCT(BL2:BL7,TRANSPOSE($V20:$AA20))</f>
        <v>-4.2615345623344272</v>
      </c>
      <c r="BM9" s="12" cm="1">
        <f t="array" aca="1" ref="BM9" ca="1">SUMPRODUCT(BM2:BM7,TRANSPOSE($V20:$AA20))</f>
        <v>-4.2876190470014874</v>
      </c>
      <c r="BN9" s="12" cm="1">
        <f t="array" aca="1" ref="BN9" ca="1">SUMPRODUCT(BN2:BN7,TRANSPOSE($V20:$AA20))</f>
        <v>-4.3128107279773902</v>
      </c>
      <c r="BO9" s="12" cm="1">
        <f t="array" aca="1" ref="BO9" ca="1">SUMPRODUCT(BO2:BO7,TRANSPOSE($V20:$AA20))</f>
        <v>-4.3371395464642939</v>
      </c>
      <c r="BP9" s="12" cm="1">
        <f t="array" aca="1" ref="BP9" ca="1">SUMPRODUCT(BP2:BP7,TRANSPOSE($V20:$AA20))</f>
        <v>-4.3606344586909698</v>
      </c>
      <c r="BQ9" s="12" cm="1">
        <f t="array" aca="1" ref="BQ9" ca="1">SUMPRODUCT(BQ2:BQ7,TRANSPOSE($V20:$AA20))</f>
        <v>-4.3833234652019204</v>
      </c>
      <c r="BR9" s="12" cm="1">
        <f t="array" aca="1" ref="BR9" ca="1">SUMPRODUCT(BR2:BR7,TRANSPOSE($V20:$AA20))</f>
        <v>-4.4052336397973164</v>
      </c>
      <c r="BS9" s="12" cm="1">
        <f t="array" aca="1" ref="BS9" ca="1">SUMPRODUCT(BS2:BS7,TRANSPOSE($V20:$AA20))</f>
        <v>-4.4263911579955089</v>
      </c>
      <c r="BT9" s="12" cm="1">
        <f t="array" aca="1" ref="BT9" ca="1">SUMPRODUCT(BT2:BT7,TRANSPOSE($V20:$AA20))</f>
        <v>-4.4468213249444322</v>
      </c>
      <c r="BU9" s="12" cm="1">
        <f t="array" aca="1" ref="BU9" ca="1">SUMPRODUCT(BU2:BU7,TRANSPOSE($V20:$AA20))</f>
        <v>-4.4665486027372028</v>
      </c>
      <c r="BV9" s="12" cm="1">
        <f t="array" aca="1" ref="BV9" ca="1">SUMPRODUCT(BV2:BV7,TRANSPOSE($V20:$AA20))</f>
        <v>-4.4855966371037201</v>
      </c>
      <c r="BW9" s="12" cm="1">
        <f t="array" aca="1" ref="BW9" ca="1">SUMPRODUCT(BW2:BW7,TRANSPOSE($V20:$AA20))</f>
        <v>-4.5039882834601324</v>
      </c>
      <c r="BX9" s="12" cm="1">
        <f t="array" aca="1" ref="BX9" ca="1">SUMPRODUCT(BX2:BX7,TRANSPOSE($V20:$AA20))</f>
        <v>-4.5217456323047704</v>
      </c>
      <c r="BY9" s="12" cm="1">
        <f t="array" aca="1" ref="BY9" ca="1">SUMPRODUCT(BY2:BY7,TRANSPOSE($V20:$AA20))</f>
        <v>-4.5388900339539688</v>
      </c>
      <c r="BZ9" s="12" cm="1">
        <f t="array" aca="1" ref="BZ9" ca="1">SUMPRODUCT(BZ2:BZ7,TRANSPOSE($V20:$AA20))</f>
        <v>-4.5554421226150756</v>
      </c>
      <c r="CA9" s="12" cm="1">
        <f t="array" aca="1" ref="CA9" ca="1">SUMPRODUCT(CA2:CA7,TRANSPOSE($V20:$AA20))</f>
        <v>-4.5714218397969297</v>
      </c>
      <c r="CB9" s="12" cm="1">
        <f t="array" aca="1" ref="CB9" ca="1">SUMPRODUCT(CB2:CB7,TRANSPOSE($V20:$AA20))</f>
        <v>-4.5868484570605954</v>
      </c>
      <c r="CC9" s="12" cm="1">
        <f t="array" aca="1" ref="CC9" ca="1">SUMPRODUCT(CC2:CC7,TRANSPOSE($V20:$AA20))</f>
        <v>-4.6017405981154305</v>
      </c>
      <c r="CD9" s="12" cm="1">
        <f t="array" aca="1" ref="CD9" ca="1">SUMPRODUCT(CD2:CD7,TRANSPOSE($V20:$AA20))</f>
        <v>-4.6161162602671943</v>
      </c>
      <c r="CE9" s="12" cm="1">
        <f t="array" aca="1" ref="CE9" ca="1">SUMPRODUCT(CE2:CE7,TRANSPOSE($V20:$AA20))</f>
        <v>-4.6299928352265578</v>
      </c>
      <c r="CF9" s="12" cm="1">
        <f t="array" aca="1" ref="CF9" ca="1">SUMPRODUCT(CF2:CF7,TRANSPOSE($V20:$AA20))</f>
        <v>-4.6433871292876407</v>
      </c>
      <c r="CG9" s="12" cm="1">
        <f t="array" aca="1" ref="CG9" ca="1">SUMPRODUCT(CG2:CG7,TRANSPOSE($V20:$AA20))</f>
        <v>-4.6563153828872572</v>
      </c>
      <c r="CH9" s="12" cm="1">
        <f t="array" aca="1" ref="CH9" ca="1">SUMPRODUCT(CH2:CH7,TRANSPOSE($V20:$AA20))</f>
        <v>-4.6687932895564836</v>
      </c>
      <c r="CI9" s="12" cm="1">
        <f t="array" aca="1" ref="CI9" ca="1">SUMPRODUCT(CI2:CI7,TRANSPOSE($V20:$AA20))</f>
        <v>-4.6808360142768581</v>
      </c>
      <c r="CJ9" s="12" cm="1">
        <f t="array" aca="1" ref="CJ9" ca="1">SUMPRODUCT(CJ2:CJ7,TRANSPOSE($V20:$AA20))</f>
        <v>-4.6924582112541291</v>
      </c>
      <c r="CK9" s="12" cm="1">
        <f t="array" aca="1" ref="CK9" ca="1">SUMPRODUCT(CK2:CK7,TRANSPOSE($V20:$AA20))</f>
        <v>-4.7036740411229498</v>
      </c>
      <c r="CL9" s="12" cm="1">
        <f t="array" aca="1" ref="CL9" ca="1">SUMPRODUCT(CL2:CL7,TRANSPOSE($V20:$AA20))</f>
        <v>-4.7144971875961659</v>
      </c>
      <c r="CM9" s="12" cm="1">
        <f t="array" aca="1" ref="CM9" ca="1">SUMPRODUCT(CM2:CM7,TRANSPOSE($V20:$AA20))</f>
        <v>-4.724940873572737</v>
      </c>
      <c r="CN9" s="12" cm="1">
        <f t="array" aca="1" ref="CN9" ca="1">SUMPRODUCT(CN2:CN7,TRANSPOSE($V20:$AA20))</f>
        <v>-4.7350178767183149</v>
      </c>
      <c r="CO9" s="12" cm="1">
        <f t="array" aca="1" ref="CO9" ca="1">SUMPRODUCT(CO2:CO7,TRANSPOSE($V20:$AA20))</f>
        <v>-4.7447405445327933</v>
      </c>
      <c r="CP9" s="12" cm="1">
        <f t="array" aca="1" ref="CP9" ca="1">SUMPRODUCT(CP2:CP7,TRANSPOSE($V20:$AA20))</f>
        <v>-4.7541208089189126</v>
      </c>
      <c r="CQ9" s="12" cm="1">
        <f t="array" aca="1" ref="CQ9" ca="1">SUMPRODUCT(CQ2:CQ7,TRANSPOSE($V20:$AA20))</f>
        <v>-4.7631702002661847</v>
      </c>
      <c r="CR9" s="12" cm="1">
        <f t="array" aca="1" ref="CR9" ca="1">SUMPRODUCT(CR2:CR7,TRANSPOSE($V20:$AA20))</f>
        <v>-4.7718998610642194</v>
      </c>
      <c r="CS9" s="12" cm="1">
        <f t="array" aca="1" ref="CS9" ca="1">SUMPRODUCT(CS2:CS7,TRANSPOSE($V20:$AA20))</f>
        <v>-4.7803205590593185</v>
      </c>
      <c r="CT9" s="12" cm="1">
        <f t="array" aca="1" ref="CT9" ca="1">SUMPRODUCT(CT2:CT7,TRANSPOSE($V20:$AA20))</f>
        <v>-4.7884426999682077</v>
      </c>
      <c r="CU9" s="12" cm="1">
        <f t="array" aca="1" ref="CU9" ca="1">SUMPRODUCT(CU2:CU7,TRANSPOSE($V20:$AA20))</f>
        <v>-4.7962763397624562</v>
      </c>
      <c r="CV9" s="12" cm="1">
        <f t="array" aca="1" ref="CV9" ca="1">SUMPRODUCT(CV2:CV7,TRANSPOSE($V20:$AA20))</f>
        <v>-4.8038311965369145</v>
      </c>
      <c r="CW9" s="12" cm="1">
        <f t="array" aca="1" ref="CW9" ca="1">SUMPRODUCT(CW2:CW7,TRANSPOSE($V20:$AA20))</f>
        <v>-4.8111166619753059</v>
      </c>
      <c r="CX9" s="12" cm="1">
        <f t="array" aca="1" ref="CX9" ca="1">SUMPRODUCT(CX2:CX7,TRANSPOSE($V20:$AA20))</f>
        <v>-4.8181418124257958</v>
      </c>
      <c r="CY9" s="12" cm="1">
        <f t="array" aca="1" ref="CY9" ca="1">SUMPRODUCT(CY2:CY7,TRANSPOSE($V20:$AA20))</f>
        <v>-4.8249154195991348</v>
      </c>
      <c r="CZ9" s="12" cm="1">
        <f t="array" aca="1" ref="CZ9" ca="1">SUMPRODUCT(CZ2:CZ7,TRANSPOSE($V20:$AA20))</f>
        <v>-4.8314459609015978</v>
      </c>
      <c r="DA9" s="12" cm="1">
        <f t="array" aca="1" ref="DA9" ca="1">SUMPRODUCT(DA2:DA7,TRANSPOSE($V20:$AA20))</f>
        <v>-4.8377416294147473</v>
      </c>
      <c r="DB9" s="12" cm="1">
        <f t="array" aca="1" ref="DB9" ca="1">SUMPRODUCT(DB2:DB7,TRANSPOSE($V20:$AA20))</f>
        <v>-4.8438103435336659</v>
      </c>
      <c r="DC9" s="12" cm="1">
        <f t="array" aca="1" ref="DC9" ca="1">SUMPRODUCT(DC2:DC7,TRANSPOSE($V20:$AA20))</f>
        <v>-4.8496597562750212</v>
      </c>
      <c r="DD9" s="12" cm="1">
        <f t="array" aca="1" ref="DD9" ca="1">SUMPRODUCT(DD2:DD7,TRANSPOSE($V20:$AA20))</f>
        <v>-4.855297264266051</v>
      </c>
      <c r="DE9" s="12" cm="1">
        <f t="array" aca="1" ref="DE9" ca="1">SUMPRODUCT(DE2:DE7,TRANSPOSE($V20:$AA20))</f>
        <v>-4.8607300164251708</v>
      </c>
      <c r="DF9" s="12" cm="1">
        <f t="array" aca="1" ref="DF9" ca="1">SUMPRODUCT(DF2:DF7,TRANSPOSE($V20:$AA20))</f>
        <v>-4.8659649223446557</v>
      </c>
      <c r="DG9" s="12" cm="1">
        <f t="array" aca="1" ref="DG9" ca="1">SUMPRODUCT(DG2:DG7,TRANSPOSE($V20:$AA20))</f>
        <v>-4.8710086603855434</v>
      </c>
      <c r="DH9" s="12" cm="1">
        <f t="array" aca="1" ref="DH9" ca="1">SUMPRODUCT(DH2:DH7,TRANSPOSE($V20:$AA20))</f>
        <v>-4.875867685494554</v>
      </c>
      <c r="DI9" s="12" cm="1">
        <f t="array" aca="1" ref="DI9" ca="1">SUMPRODUCT(DI2:DI7,TRANSPOSE($V20:$AA20))</f>
        <v>-4.880548236752543</v>
      </c>
      <c r="DJ9" s="12" cm="1">
        <f t="array" aca="1" ref="DJ9" ca="1">SUMPRODUCT(DJ2:DJ7,TRANSPOSE($V20:$AA20))</f>
        <v>-4.8850563446637407</v>
      </c>
      <c r="DK9" s="12" cm="1">
        <f t="array" aca="1" ref="DK9" ca="1">SUMPRODUCT(DK2:DK7,TRANSPOSE($V20:$AA20))</f>
        <v>-4.8893978381946805</v>
      </c>
      <c r="DL9" s="12" cm="1">
        <f t="array" aca="1" ref="DL9" ca="1">SUMPRODUCT(DL2:DL7,TRANSPOSE($V20:$AA20))</f>
        <v>-4.8935783515714588</v>
      </c>
      <c r="DM9" s="12" cm="1">
        <f t="array" aca="1" ref="DM9" ca="1">SUMPRODUCT(DM2:DM7,TRANSPOSE($V20:$AA20))</f>
        <v>-4.8976033308437286</v>
      </c>
      <c r="DN9" s="12" cm="1">
        <f t="array" aca="1" ref="DN9" ca="1">SUMPRODUCT(DN2:DN7,TRANSPOSE($V20:$AA20))</f>
        <v>-4.9014780402234379</v>
      </c>
      <c r="DO9" s="12" cm="1">
        <f t="array" aca="1" ref="DO9" ca="1">SUMPRODUCT(DO2:DO7,TRANSPOSE($V20:$AA20))</f>
        <v>-4.9052075682062242</v>
      </c>
      <c r="DP9" s="12" cm="1">
        <f t="array" aca="1" ref="DP9" ca="1">SUMPRODUCT(DP2:DP7,TRANSPOSE($V20:$AA20))</f>
        <v>-4.9087968334829526</v>
      </c>
      <c r="DQ9" s="12" cm="1">
        <f t="array" aca="1" ref="DQ9" ca="1">SUMPRODUCT(DQ2:DQ7,TRANSPOSE($V20:$AA20))</f>
        <v>-4.9122505906487222</v>
      </c>
      <c r="DR9" s="12" cm="1">
        <f t="array" aca="1" ref="DR9" ca="1">SUMPRODUCT(DR2:DR7,TRANSPOSE($V20:$AA20))</f>
        <v>-4.9155734357164116</v>
      </c>
      <c r="DS9" s="12" cm="1">
        <f t="array" aca="1" ref="DS9" ca="1">SUMPRODUCT(DS2:DS7,TRANSPOSE($V20:$AA20))</f>
        <v>-4.9187698114415603</v>
      </c>
      <c r="DT9" s="12" cm="1">
        <f t="array" aca="1" ref="DT9" ca="1">SUMPRODUCT(DT2:DT7,TRANSPOSE($V20:$AA20))</f>
        <v>-4.9218440124651543</v>
      </c>
      <c r="DU9" s="12" cm="1">
        <f t="array" aca="1" ref="DU9" ca="1">SUMPRODUCT(DU2:DU7,TRANSPOSE($V20:$AA20))</f>
        <v>-4.9248001902806999</v>
      </c>
      <c r="DV9" s="12" cm="1">
        <f t="array" aca="1" ref="DV9" ca="1">SUMPRODUCT(DV2:DV7,TRANSPOSE($V20:$AA20))</f>
        <v>-4.9276423580316928</v>
      </c>
      <c r="DW9" s="12" cm="1">
        <f t="array" aca="1" ref="DW9" ca="1">SUMPRODUCT(DW2:DW7,TRANSPOSE($V20:$AA20))</f>
        <v>-4.9303743951453907</v>
      </c>
      <c r="DX9" s="12" cm="1">
        <f t="array" aca="1" ref="DX9" ca="1">SUMPRODUCT(DX2:DX7,TRANSPOSE($V20:$AA20))</f>
        <v>-4.9330000518086408</v>
      </c>
      <c r="DY9" s="12" cm="1">
        <f t="array" aca="1" ref="DY9" ca="1">SUMPRODUCT(DY2:DY7,TRANSPOSE($V20:$AA20))</f>
        <v>-4.9355229532912226</v>
      </c>
      <c r="DZ9" s="12" cm="1">
        <f t="array" aca="1" ref="DZ9" ca="1">SUMPRODUCT(DZ2:DZ7,TRANSPOSE($V20:$AA20))</f>
        <v>-4.9379466041220894</v>
      </c>
      <c r="EA9" s="12" cm="1">
        <f t="array" aca="1" ref="EA9" ca="1">SUMPRODUCT(EA2:EA7,TRANSPOSE($V20:$AA20))</f>
        <v>-4.9402743921235261</v>
      </c>
      <c r="EB9" s="12" cm="1">
        <f t="array" aca="1" ref="EB9" ca="1">SUMPRODUCT(EB2:EB7,TRANSPOSE($V20:$AA20))</f>
        <v>-4.9425095923083093</v>
      </c>
      <c r="EC9" s="12" cm="1">
        <f t="array" aca="1" ref="EC9" ca="1">SUMPRODUCT(EC2:EC7,TRANSPOSE($V20:$AA20))</f>
        <v>-4.9446553706445409</v>
      </c>
      <c r="ED9" s="12" cm="1">
        <f t="array" aca="1" ref="ED9" ca="1">SUMPRODUCT(ED2:ED7,TRANSPOSE($V20:$AA20))</f>
        <v>-4.9467147876927831</v>
      </c>
      <c r="EE9" s="12" cm="1">
        <f t="array" aca="1" ref="EE9" ca="1">SUMPRODUCT(EE2:EE7,TRANSPOSE($V20:$AA20))</f>
        <v>-4.9486908021199909</v>
      </c>
      <c r="EF9" s="12" cm="1">
        <f t="array" aca="1" ref="EF9" ca="1">SUMPRODUCT(EF2:EF7,TRANSPOSE($V20:$AA20))</f>
        <v>-4.9505862740944018</v>
      </c>
      <c r="EG9" s="12" cm="1">
        <f t="array" aca="1" ref="EG9" ca="1">SUMPRODUCT(EG2:EG7,TRANSPOSE($V20:$AA20))</f>
        <v>-4.9524039685656795</v>
      </c>
      <c r="EH9" s="12" cm="1">
        <f t="array" aca="1" ref="EH9" ca="1">SUMPRODUCT(EH2:EH7,TRANSPOSE($V20:$AA20))</f>
        <v>-4.95414655843412</v>
      </c>
      <c r="EI9" s="12" cm="1">
        <f t="array" aca="1" ref="EI9" ca="1">SUMPRODUCT(EI2:EI7,TRANSPOSE($V20:$AA20))</f>
        <v>-4.9558166276129061</v>
      </c>
      <c r="EJ9" s="12" cm="1">
        <f t="array" aca="1" ref="EJ9" ca="1">SUMPRODUCT(EJ2:EJ7,TRANSPOSE($V20:$AA20))</f>
        <v>-4.9574166739870371</v>
      </c>
    </row>
    <row r="10" spans="1:140" ht="16.5">
      <c r="A10" s="6">
        <f ca="1">LN((RAND()^(-Results!$E$4))-1)</f>
        <v>-0.50193982053872854</v>
      </c>
      <c r="B10" s="6">
        <f ca="1">LN((RAND()^(-Results!$E$4))-1)</f>
        <v>9.2172027914156782</v>
      </c>
      <c r="C10" s="6">
        <f ca="1">LN((RAND()^(-Results!$E$4))-1)</f>
        <v>4.918204402003135</v>
      </c>
      <c r="D10" s="6">
        <f ca="1">LN((RAND()^(-Results!$E$4))-1)</f>
        <v>0.46004636544788657</v>
      </c>
      <c r="E10" s="6">
        <f ca="1">LN((RAND()^(-Results!$E$4))-1)</f>
        <v>1.9665779720661809</v>
      </c>
      <c r="F10" s="6">
        <f ca="1">LN((RAND()^(-Results!$E$4))-1)</f>
        <v>-1.5417794561185831</v>
      </c>
      <c r="G10" s="6">
        <f ca="1">LN((RAND()^(-Results!$E$4))-1)</f>
        <v>-1.4390316230055873</v>
      </c>
      <c r="H10" s="6">
        <f t="shared" ca="1" si="0"/>
        <v>-2.7313706294513729</v>
      </c>
      <c r="I10" s="12">
        <f ca="1">SUMPRODUCT(J10:O10,Results!B$12:G$12)+Results!$E$5*H10</f>
        <v>-25.279431193032302</v>
      </c>
      <c r="J10" s="12">
        <f ca="1">SUMPRODUCT($A10:$F10,Results!$B$15:$G$15)</f>
        <v>-2.8998510751745963</v>
      </c>
      <c r="K10" s="12">
        <f ca="1">SUMPRODUCT($A10:$F10,Results!$B$16:$G$16)</f>
        <v>10.742288877410445</v>
      </c>
      <c r="L10" s="12">
        <f ca="1">SUMPRODUCT($A10:$F10,Results!$B$17:$G$17)</f>
        <v>-3.7107082506795974</v>
      </c>
      <c r="M10" s="12">
        <f ca="1">SUMPRODUCT($A10:$F10,Results!$B$18:$G$18)</f>
        <v>22.093386941410859</v>
      </c>
      <c r="N10" s="12">
        <f ca="1">SUMPRODUCT($A10:$F10,Results!$B$19:$G$19)</f>
        <v>-0.77102260436643033</v>
      </c>
      <c r="O10" s="12">
        <f ca="1">SUMPRODUCT($A10:$F10,Results!$B$20:$G$20)</f>
        <v>-5.5057605958132614</v>
      </c>
      <c r="P10" s="12" cm="1">
        <f t="array" aca="1" ref="P10" ca="1">SUMPRODUCT(J10:O10,TRANSPOSE(BC$2:BC$7))+$U$20-$BC$9</f>
        <v>17.093772609502739</v>
      </c>
      <c r="Q10" s="12" cm="1">
        <f t="array" aca="1" ref="Q10" ca="1">SUMPRODUCT(J10:O10,TRANSPOSE(EJ$2:EJ$7))+$U$20-$EJ$9</f>
        <v>3.9344580544763605</v>
      </c>
      <c r="R10" s="12">
        <f ca="1">I10-Results!$E$5*H10</f>
        <v>2.0342751014814269</v>
      </c>
      <c r="T10" s="16" t="s">
        <v>128</v>
      </c>
      <c r="U10" s="16" t="s">
        <v>0</v>
      </c>
      <c r="V10" s="17" t="s">
        <v>112</v>
      </c>
      <c r="W10" s="17" t="s">
        <v>113</v>
      </c>
      <c r="X10" s="17" t="s">
        <v>114</v>
      </c>
      <c r="Y10" s="17" t="s">
        <v>115</v>
      </c>
      <c r="Z10" s="17" t="s">
        <v>116</v>
      </c>
      <c r="AA10" s="17" t="s">
        <v>117</v>
      </c>
      <c r="AB10" s="22"/>
      <c r="AC10" s="14">
        <f ca="1">AVERAGE(G:G)</f>
        <v>1.2923390064457856</v>
      </c>
      <c r="AD10" s="2"/>
      <c r="AE10" s="3"/>
      <c r="AF10" s="36">
        <f>Results!B4</f>
        <v>1</v>
      </c>
      <c r="AG10" s="35">
        <f>$AF10*AG$9</f>
        <v>1</v>
      </c>
      <c r="AH10" s="35">
        <f t="shared" ref="AH10:AL15" si="1">$AF10*AH$9</f>
        <v>1</v>
      </c>
      <c r="AI10" s="35">
        <f t="shared" si="1"/>
        <v>1</v>
      </c>
      <c r="AJ10" s="35">
        <f t="shared" si="1"/>
        <v>1</v>
      </c>
      <c r="AK10" s="35">
        <f t="shared" si="1"/>
        <v>1</v>
      </c>
      <c r="AL10" s="35">
        <f t="shared" si="1"/>
        <v>1</v>
      </c>
      <c r="AO10">
        <f ca="1">SQRT($U$11/SUMPRODUCT(AO12:AO17,AO20:AO25))</f>
        <v>1.3455483995865916</v>
      </c>
      <c r="AP10">
        <f ca="1">SQRT($U$11/SUMPRODUCT(AP12:AP17,AP20:AP25))</f>
        <v>1.4458026727037048</v>
      </c>
      <c r="AQ10">
        <f ca="1">SQRT($U$11/SUMPRODUCT(AQ12:AQ17,AQ20:AQ25))</f>
        <v>1.4003460812169066</v>
      </c>
      <c r="AR10">
        <f ca="1">SQRT($U$11/SUMPRODUCT(AR12:AR17,AR20:AR25))</f>
        <v>1.4074414497600714</v>
      </c>
      <c r="AS10">
        <f ca="1">SQRT($U$11/SUMPRODUCT(AS12:AS17,AS20:AS25))</f>
        <v>1.4049764372024249</v>
      </c>
      <c r="AT10">
        <f ca="1">SQRT($U$11/SUMPRODUCT(AT12:AT17,AT20:AT25))</f>
        <v>1.4051752796028187</v>
      </c>
      <c r="AU10">
        <f ca="1">SQRT($U$11/SUMPRODUCT(AU12:AU17,AU20:AU25))</f>
        <v>1.4049217350036851</v>
      </c>
      <c r="AV10">
        <f ca="1">SQRT($U$11/SUMPRODUCT(AV12:AV17,AV20:AV25))</f>
        <v>1.4048301914830355</v>
      </c>
      <c r="AW10">
        <f ca="1">SQRT($U$11/SUMPRODUCT(AW12:AW17,AW20:AW25))</f>
        <v>1.4047152920834323</v>
      </c>
      <c r="AX10">
        <f ca="1">SQRT($U$11/SUMPRODUCT(AX12:AX17,AX20:AX25))</f>
        <v>1.4045995978984198</v>
      </c>
      <c r="AY10">
        <f ca="1">SQRT($U$11/SUMPRODUCT(AY12:AY17,AY20:AY25))</f>
        <v>1.404469369982543</v>
      </c>
      <c r="AZ10">
        <f ca="1">SQRT($U$11/SUMPRODUCT(AZ12:AZ17,AZ20:AZ25))</f>
        <v>1.4043246961773004</v>
      </c>
      <c r="BA10">
        <f ca="1">SQRT($U$11/SUMPRODUCT(BA12:BA17,BA20:BA25))</f>
        <v>1.4041650758483417</v>
      </c>
      <c r="BB10">
        <f ca="1">SQRT($U$11/SUMPRODUCT(BB12:BB17,BB20:BB25))</f>
        <v>1.4039913290442478</v>
      </c>
      <c r="BC10">
        <f ca="1">SQRT($U$11/SUMPRODUCT(BC12:BC17,BC20:BC25))</f>
        <v>1.4038044822865645</v>
      </c>
      <c r="BD10">
        <f ca="1">SQRT($U$11/SUMPRODUCT(BD12:BD17,BD20:BD25))</f>
        <v>1.4036057014891112</v>
      </c>
      <c r="BE10">
        <f ca="1">SQRT($U$11/SUMPRODUCT(BE12:BE17,BE20:BE25))</f>
        <v>1.4033961547956912</v>
      </c>
      <c r="BF10">
        <f ca="1">SQRT($U$11/SUMPRODUCT(BF12:BF17,BF20:BF25))</f>
        <v>1.4031769737528144</v>
      </c>
      <c r="BG10">
        <f ca="1">SQRT($U$11/SUMPRODUCT(BG12:BG17,BG20:BG25))</f>
        <v>1.4029492314513616</v>
      </c>
      <c r="BH10">
        <f ca="1">SQRT($U$11/SUMPRODUCT(BH12:BH17,BH20:BH25))</f>
        <v>1.4027139357045122</v>
      </c>
      <c r="BI10">
        <f ca="1">SQRT($U$11/SUMPRODUCT(BI12:BI17,BI20:BI25))</f>
        <v>1.4024720277500993</v>
      </c>
      <c r="BJ10">
        <f ca="1">SQRT($U$11/SUMPRODUCT(BJ12:BJ17,BJ20:BJ25))</f>
        <v>1.402224383860798</v>
      </c>
      <c r="BK10">
        <f ca="1">SQRT($U$11/SUMPRODUCT(BK12:BK17,BK20:BK25))</f>
        <v>1.4019718181517682</v>
      </c>
      <c r="BL10">
        <f ca="1">SQRT($U$11/SUMPRODUCT(BL12:BL17,BL20:BL25))</f>
        <v>1.4017150858696488</v>
      </c>
      <c r="BM10">
        <f ca="1">SQRT($U$11/SUMPRODUCT(BM12:BM17,BM20:BM25))</f>
        <v>1.4014548867989292</v>
      </c>
      <c r="BN10">
        <f ca="1">SQRT($U$11/SUMPRODUCT(BN12:BN17,BN20:BN25))</f>
        <v>1.4011918686209492</v>
      </c>
      <c r="BO10">
        <f ca="1">SQRT($U$11/SUMPRODUCT(BO12:BO17,BO20:BO25))</f>
        <v>1.400926630150066</v>
      </c>
      <c r="BP10">
        <f ca="1">SQRT($U$11/SUMPRODUCT(BP12:BP17,BP20:BP25))</f>
        <v>1.400659724415984</v>
      </c>
      <c r="BQ10">
        <f ca="1">SQRT($U$11/SUMPRODUCT(BQ12:BQ17,BQ20:BQ25))</f>
        <v>1.4003916615821883</v>
      </c>
      <c r="BR10">
        <f ca="1">SQRT($U$11/SUMPRODUCT(BR12:BR17,BR20:BR25))</f>
        <v>1.4001229117003877</v>
      </c>
      <c r="BS10">
        <f ca="1">SQRT($U$11/SUMPRODUCT(BS12:BS17,BS20:BS25))</f>
        <v>1.3998539073055176</v>
      </c>
      <c r="BT10">
        <f ca="1">SQRT($U$11/SUMPRODUCT(BT12:BT17,BT20:BT25))</f>
        <v>1.3995850458578585</v>
      </c>
      <c r="BU10">
        <f ca="1">SQRT($U$11/SUMPRODUCT(BU12:BU17,BU20:BU25))</f>
        <v>1.3993166920396347</v>
      </c>
      <c r="BV10">
        <f ca="1">SQRT($U$11/SUMPRODUCT(BV12:BV17,BV20:BV25))</f>
        <v>1.3990491799136422</v>
      </c>
      <c r="BW10">
        <f ca="1">SQRT($U$11/SUMPRODUCT(BW12:BW17,BW20:BW25))</f>
        <v>1.3987828149513519</v>
      </c>
      <c r="BX10">
        <f ca="1">SQRT($U$11/SUMPRODUCT(BX12:BX17,BX20:BX25))</f>
        <v>1.3985178759377179</v>
      </c>
      <c r="BY10">
        <f ca="1">SQRT($U$11/SUMPRODUCT(BY12:BY17,BY20:BY25))</f>
        <v>1.3982546167596193</v>
      </c>
      <c r="BZ10">
        <f ca="1">SQRT($U$11/SUMPRODUCT(BZ12:BZ17,BZ20:BZ25))</f>
        <v>1.3979932680845542</v>
      </c>
      <c r="CA10">
        <f ca="1">SQRT($U$11/SUMPRODUCT(CA12:CA17,CA20:CA25))</f>
        <v>1.3977340389358908</v>
      </c>
      <c r="CB10">
        <f ca="1">SQRT($U$11/SUMPRODUCT(CB12:CB17,CB20:CB25))</f>
        <v>1.3974771181706562</v>
      </c>
      <c r="CC10">
        <f ca="1">SQRT($U$11/SUMPRODUCT(CC12:CC17,CC20:CC25))</f>
        <v>1.3972226758655393</v>
      </c>
      <c r="CD10">
        <f ca="1">SQRT($U$11/SUMPRODUCT(CD12:CD17,CD20:CD25))</f>
        <v>1.3969708646164887</v>
      </c>
      <c r="CE10">
        <f ca="1">SQRT($U$11/SUMPRODUCT(CE12:CE17,CE20:CE25))</f>
        <v>1.3967218207569929</v>
      </c>
      <c r="CF10">
        <f ca="1">SQRT($U$11/SUMPRODUCT(CF12:CF17,CF20:CF25))</f>
        <v>1.3964756654998571</v>
      </c>
      <c r="CG10">
        <f ca="1">SQRT($U$11/SUMPRODUCT(CG12:CG17,CG20:CG25))</f>
        <v>1.3962325060070349</v>
      </c>
      <c r="CH10">
        <f ca="1">SQRT($U$11/SUMPRODUCT(CH12:CH17,CH20:CH25))</f>
        <v>1.3959924363918008</v>
      </c>
      <c r="CI10">
        <f ca="1">SQRT($U$11/SUMPRODUCT(CI12:CI17,CI20:CI25))</f>
        <v>1.3957555386573326</v>
      </c>
      <c r="CJ10">
        <f ca="1">SQRT($U$11/SUMPRODUCT(CJ12:CJ17,CJ20:CJ25))</f>
        <v>1.395521883575531</v>
      </c>
      <c r="CK10">
        <f ca="1">SQRT($U$11/SUMPRODUCT(CK12:CK17,CK20:CK25))</f>
        <v>1.3952915315096823</v>
      </c>
      <c r="CL10">
        <f ca="1">SQRT($U$11/SUMPRODUCT(CL12:CL17,CL20:CL25))</f>
        <v>1.3950645331843747</v>
      </c>
      <c r="CM10">
        <f ca="1">SQRT($U$11/SUMPRODUCT(CM12:CM17,CM20:CM25))</f>
        <v>1.3948409304058775</v>
      </c>
      <c r="CN10">
        <f ca="1">SQRT($U$11/SUMPRODUCT(CN12:CN17,CN20:CN25))</f>
        <v>1.3946207567359956</v>
      </c>
      <c r="CO10">
        <f ca="1">SQRT($U$11/SUMPRODUCT(CO12:CO17,CO20:CO25))</f>
        <v>1.39440403812226</v>
      </c>
      <c r="CP10">
        <f ca="1">SQRT($U$11/SUMPRODUCT(CP12:CP17,CP20:CP25))</f>
        <v>1.3941907934871192</v>
      </c>
      <c r="CQ10">
        <f ca="1">SQRT($U$11/SUMPRODUCT(CQ12:CQ17,CQ20:CQ25))</f>
        <v>1.393981035278663</v>
      </c>
      <c r="CR10">
        <f ca="1">SQRT($U$11/SUMPRODUCT(CR12:CR17,CR20:CR25))</f>
        <v>1.3937747699852436</v>
      </c>
      <c r="CS10">
        <f ca="1">SQRT($U$11/SUMPRODUCT(CS12:CS17,CS20:CS25))</f>
        <v>1.3935719986162314</v>
      </c>
      <c r="CT10">
        <f ca="1">SQRT($U$11/SUMPRODUCT(CT12:CT17,CT20:CT25))</f>
        <v>1.3933727171509946</v>
      </c>
      <c r="CU10">
        <f ca="1">SQRT($U$11/SUMPRODUCT(CU12:CU17,CU20:CU25))</f>
        <v>1.3931769169580874</v>
      </c>
      <c r="CV10">
        <f ca="1">SQRT($U$11/SUMPRODUCT(CV12:CV17,CV20:CV25))</f>
        <v>1.3929845851864879</v>
      </c>
      <c r="CW10">
        <f ca="1">SQRT($U$11/SUMPRODUCT(CW12:CW17,CW20:CW25))</f>
        <v>1.3927957051306366</v>
      </c>
      <c r="CX10">
        <f ca="1">SQRT($U$11/SUMPRODUCT(CX12:CX17,CX20:CX25))</f>
        <v>1.3926102565709126</v>
      </c>
      <c r="CY10">
        <f ca="1">SQRT($U$11/SUMPRODUCT(CY12:CY17,CY20:CY25))</f>
        <v>1.3924282160910788</v>
      </c>
      <c r="CZ10">
        <f ca="1">SQRT($U$11/SUMPRODUCT(CZ12:CZ17,CZ20:CZ25))</f>
        <v>1.3922495573741493</v>
      </c>
      <c r="DA10">
        <f ca="1">SQRT($U$11/SUMPRODUCT(DA12:DA17,DA20:DA25))</f>
        <v>1.3920742514780302</v>
      </c>
      <c r="DB10">
        <f ca="1">SQRT($U$11/SUMPRODUCT(DB12:DB17,DB20:DB25))</f>
        <v>1.3919022670922097</v>
      </c>
      <c r="DC10">
        <f ca="1">SQRT($U$11/SUMPRODUCT(DC12:DC17,DC20:DC25))</f>
        <v>1.3917335707766973</v>
      </c>
      <c r="DD10">
        <f ca="1">SQRT($U$11/SUMPRODUCT(DD12:DD17,DD20:DD25))</f>
        <v>1.3915681271843301</v>
      </c>
      <c r="DE10">
        <f ca="1">SQRT($U$11/SUMPRODUCT(DE12:DE17,DE20:DE25))</f>
        <v>1.3914058992675029</v>
      </c>
      <c r="DF10">
        <f ca="1">SQRT($U$11/SUMPRODUCT(DF12:DF17,DF20:DF25))</f>
        <v>1.3912468484703155</v>
      </c>
      <c r="DG10">
        <f ca="1">SQRT($U$11/SUMPRODUCT(DG12:DG17,DG20:DG25))</f>
        <v>1.3910909349070588</v>
      </c>
      <c r="DH10">
        <f ca="1">SQRT($U$11/SUMPRODUCT(DH12:DH17,DH20:DH25))</f>
        <v>1.3909381175279205</v>
      </c>
      <c r="DI10">
        <f ca="1">SQRT($U$11/SUMPRODUCT(DI12:DI17,DI20:DI25))</f>
        <v>1.3907883542727197</v>
      </c>
      <c r="DJ10">
        <f ca="1">SQRT($U$11/SUMPRODUCT(DJ12:DJ17,DJ20:DJ25))</f>
        <v>1.3906416022134458</v>
      </c>
      <c r="DK10">
        <f ca="1">SQRT($U$11/SUMPRODUCT(DK12:DK17,DK20:DK25))</f>
        <v>1.390497817686317</v>
      </c>
      <c r="DL10">
        <f ca="1">SQRT($U$11/SUMPRODUCT(DL12:DL17,DL20:DL25))</f>
        <v>1.3903569564140348</v>
      </c>
      <c r="DM10">
        <f ca="1">SQRT($U$11/SUMPRODUCT(DM12:DM17,DM20:DM25))</f>
        <v>1.3902189736188713</v>
      </c>
      <c r="DN10">
        <f ca="1">SQRT($U$11/SUMPRODUCT(DN12:DN17,DN20:DN25))</f>
        <v>1.3900838241271798</v>
      </c>
      <c r="DO10">
        <f ca="1">SQRT($U$11/SUMPRODUCT(DO12:DO17,DO20:DO25))</f>
        <v>1.3899514624658902</v>
      </c>
      <c r="DP10">
        <f ca="1">SQRT($U$11/SUMPRODUCT(DP12:DP17,DP20:DP25))</f>
        <v>1.3898218429515092</v>
      </c>
      <c r="DQ10">
        <f ca="1">SQRT($U$11/SUMPRODUCT(DQ12:DQ17,DQ20:DQ25))</f>
        <v>1.3896949197721171</v>
      </c>
      <c r="DR10">
        <f ca="1">SQRT($U$11/SUMPRODUCT(DR12:DR17,DR20:DR25))</f>
        <v>1.3895706470628209</v>
      </c>
      <c r="DS10">
        <f ca="1">SQRT($U$11/SUMPRODUCT(DS12:DS17,DS20:DS25))</f>
        <v>1.3894489789750968</v>
      </c>
      <c r="DT10">
        <f ca="1">SQRT($U$11/SUMPRODUCT(DT12:DT17,DT20:DT25))</f>
        <v>1.3893298697404219</v>
      </c>
      <c r="DU10">
        <f ca="1">SQRT($U$11/SUMPRODUCT(DU12:DU17,DU20:DU25))</f>
        <v>1.3892132737285798</v>
      </c>
      <c r="DV10">
        <f ca="1">SQRT($U$11/SUMPRODUCT(DV12:DV17,DV20:DV25))</f>
        <v>1.3890991455009909</v>
      </c>
      <c r="DW10">
        <f ca="1">SQRT($U$11/SUMPRODUCT(DW12:DW17,DW20:DW25))</f>
        <v>1.3889874398594024</v>
      </c>
      <c r="DX10">
        <f ca="1">SQRT($U$11/SUMPRODUCT(DX12:DX17,DX20:DX25))</f>
        <v>1.3888781118902522</v>
      </c>
      <c r="DY10">
        <f ca="1">SQRT($U$11/SUMPRODUCT(DY12:DY17,DY20:DY25))</f>
        <v>1.3887711170049928</v>
      </c>
      <c r="DZ10">
        <f ca="1">SQRT($U$11/SUMPRODUCT(DZ12:DZ17,DZ20:DZ25))</f>
        <v>1.38866641097666</v>
      </c>
      <c r="EA10">
        <f ca="1">SQRT($U$11/SUMPRODUCT(EA12:EA17,EA20:EA25))</f>
        <v>1.388563949972931</v>
      </c>
      <c r="EB10">
        <f ca="1">SQRT($U$11/SUMPRODUCT(EB12:EB17,EB20:EB25))</f>
        <v>1.3884636905859222</v>
      </c>
      <c r="EC10">
        <f ca="1">SQRT($U$11/SUMPRODUCT(EC12:EC17,EC20:EC25))</f>
        <v>1.3883655898589491</v>
      </c>
      <c r="ED10">
        <f ca="1">SQRT($U$11/SUMPRODUCT(ED12:ED17,ED20:ED25))</f>
        <v>1.3882696053104564</v>
      </c>
      <c r="EE10">
        <f ca="1">SQRT($U$11/SUMPRODUCT(EE12:EE17,EE20:EE25))</f>
        <v>1.3881756949553217</v>
      </c>
      <c r="EF10">
        <f ca="1">SQRT($U$11/SUMPRODUCT(EF12:EF17,EF20:EF25))</f>
        <v>1.388083817323714</v>
      </c>
      <c r="EG10">
        <f ca="1">SQRT($U$11/SUMPRODUCT(EG12:EG17,EG20:EG25))</f>
        <v>1.3879939314776828</v>
      </c>
      <c r="EH10">
        <f ca="1">SQRT($U$11/SUMPRODUCT(EH12:EH17,EH20:EH25))</f>
        <v>1.3879059970256382</v>
      </c>
      <c r="EI10">
        <f ca="1">SQRT($U$11/SUMPRODUCT(EI12:EI17,EI20:EI25))</f>
        <v>1.3878199741348753</v>
      </c>
      <c r="EJ10">
        <f ca="1">SQRT($U$11/SUMPRODUCT(EJ12:EJ17,EJ20:EJ25))</f>
        <v>1.3877358235422872</v>
      </c>
    </row>
    <row r="11" spans="1:140">
      <c r="A11" s="6">
        <f ca="1">LN((RAND()^(-Results!$E$4))-1)</f>
        <v>-2.3279631709506075</v>
      </c>
      <c r="B11" s="6">
        <f ca="1">LN((RAND()^(-Results!$E$4))-1)</f>
        <v>-1.0416850509529842</v>
      </c>
      <c r="C11" s="6">
        <f ca="1">LN((RAND()^(-Results!$E$4))-1)</f>
        <v>-0.89905078814318951</v>
      </c>
      <c r="D11" s="6">
        <f ca="1">LN((RAND()^(-Results!$E$4))-1)</f>
        <v>2.3369256102196547</v>
      </c>
      <c r="E11" s="6">
        <f ca="1">LN((RAND()^(-Results!$E$4))-1)</f>
        <v>0.65956537545459748</v>
      </c>
      <c r="F11" s="6">
        <f ca="1">LN((RAND()^(-Results!$E$4))-1)</f>
        <v>-0.81934488679102258</v>
      </c>
      <c r="G11" s="6">
        <f ca="1">LN((RAND()^(-Results!$E$4))-1)</f>
        <v>-5.031594273867614</v>
      </c>
      <c r="H11" s="6">
        <f t="shared" ca="1" si="0"/>
        <v>-6.3239332803133994</v>
      </c>
      <c r="I11" s="12">
        <f ca="1">SUMPRODUCT(J11:O11,Results!B$12:G$12)+Results!$E$5*H11</f>
        <v>-32.358821926165596</v>
      </c>
      <c r="J11" s="12">
        <f ca="1">SUMPRODUCT($A11:$F11,Results!$B$15:$G$15)</f>
        <v>4.9346615659310107</v>
      </c>
      <c r="K11" s="12">
        <f ca="1">SUMPRODUCT($A11:$F11,Results!$B$16:$G$16)</f>
        <v>0.55559646170892552</v>
      </c>
      <c r="L11" s="12">
        <f ca="1">SUMPRODUCT($A11:$F11,Results!$B$17:$G$17)</f>
        <v>1.5005289897669454</v>
      </c>
      <c r="M11" s="12">
        <f ca="1">SUMPRODUCT($A11:$F11,Results!$B$18:$G$18)</f>
        <v>16.508941738322211</v>
      </c>
      <c r="N11" s="12">
        <f ca="1">SUMPRODUCT($A11:$F11,Results!$B$19:$G$19)</f>
        <v>-12.480894363161349</v>
      </c>
      <c r="O11" s="12">
        <f ca="1">SUMPRODUCT($A11:$F11,Results!$B$20:$G$20)</f>
        <v>-0.26127571343841638</v>
      </c>
      <c r="P11" s="12" cm="1">
        <f t="array" aca="1" ref="P11" ca="1">SUMPRODUCT(J11:O11,TRANSPOSE(BC$2:BC$7))+$U$20-$BC$9</f>
        <v>43.036424621113184</v>
      </c>
      <c r="Q11" s="12" cm="1">
        <f t="array" aca="1" ref="Q11" ca="1">SUMPRODUCT(J11:O11,TRANSPOSE(EJ$2:EJ$7))+$U$20-$EJ$9</f>
        <v>45.112784756412893</v>
      </c>
      <c r="R11" s="12">
        <f ca="1">I11-Results!$E$5*H11</f>
        <v>30.880510876968394</v>
      </c>
      <c r="T11" s="16" t="s">
        <v>0</v>
      </c>
      <c r="U11" s="8">
        <f ca="1">COVAR($I:$I,I:I)</f>
        <v>1365.7835079654733</v>
      </c>
      <c r="V11" s="8">
        <f ca="1">COVAR($I:$I,J:J)</f>
        <v>111.49238627988254</v>
      </c>
      <c r="W11" s="8">
        <f ca="1">COVAR($I:$I,K:K)</f>
        <v>94.512212944974024</v>
      </c>
      <c r="X11" s="8">
        <f ca="1">COVAR($I:$I,L:L)</f>
        <v>-74.940439032179825</v>
      </c>
      <c r="Y11" s="8">
        <f ca="1">COVAR($I:$I,M:M)</f>
        <v>372.8858120081764</v>
      </c>
      <c r="Z11" s="8">
        <f ca="1">COVAR($I:$I,N:N)</f>
        <v>-267.9730585444824</v>
      </c>
      <c r="AA11" s="8">
        <f ca="1">COVAR($I:$I,O:O)</f>
        <v>-149.3308189619483</v>
      </c>
      <c r="AB11" s="14"/>
      <c r="AC11" s="14"/>
      <c r="AD11" s="2"/>
      <c r="AE11" s="3"/>
      <c r="AF11" s="36">
        <f>Results!B5</f>
        <v>1</v>
      </c>
      <c r="AG11" s="35">
        <f t="shared" ref="AG11:AG15" si="2">$AF11*AG$9</f>
        <v>1</v>
      </c>
      <c r="AH11" s="35">
        <f t="shared" si="1"/>
        <v>1</v>
      </c>
      <c r="AI11" s="35">
        <f t="shared" si="1"/>
        <v>1</v>
      </c>
      <c r="AJ11" s="35">
        <f t="shared" si="1"/>
        <v>1</v>
      </c>
      <c r="AK11" s="35">
        <f t="shared" si="1"/>
        <v>1</v>
      </c>
      <c r="AL11" s="35">
        <f t="shared" si="1"/>
        <v>1</v>
      </c>
    </row>
    <row r="12" spans="1:140" ht="16.5">
      <c r="A12" s="6">
        <f ca="1">LN((RAND()^(-Results!$E$4))-1)</f>
        <v>1.3627971191453105</v>
      </c>
      <c r="B12" s="6">
        <f ca="1">LN((RAND()^(-Results!$E$4))-1)</f>
        <v>2.5116012163593857</v>
      </c>
      <c r="C12" s="6">
        <f ca="1">LN((RAND()^(-Results!$E$4))-1)</f>
        <v>3.2938023774582756</v>
      </c>
      <c r="D12" s="6">
        <f ca="1">LN((RAND()^(-Results!$E$4))-1)</f>
        <v>-0.70436642383923442</v>
      </c>
      <c r="E12" s="6">
        <f ca="1">LN((RAND()^(-Results!$E$4))-1)</f>
        <v>4.0476983834913822</v>
      </c>
      <c r="F12" s="6">
        <f ca="1">LN((RAND()^(-Results!$E$4))-1)</f>
        <v>0.85867191619729499</v>
      </c>
      <c r="G12" s="6">
        <f ca="1">LN((RAND()^(-Results!$E$4))-1)</f>
        <v>0.76763392972389821</v>
      </c>
      <c r="H12" s="6">
        <f t="shared" ca="1" si="0"/>
        <v>-0.52470507672188738</v>
      </c>
      <c r="I12" s="12">
        <f ca="1">SUMPRODUCT(J12:O12,Results!B$12:G$12)+Results!$E$5*H12</f>
        <v>-2.116979099002978</v>
      </c>
      <c r="J12" s="12">
        <f ca="1">SUMPRODUCT($A12:$F12,Results!$B$15:$G$15)</f>
        <v>-4.7407154342827251</v>
      </c>
      <c r="K12" s="12">
        <f ca="1">SUMPRODUCT($A12:$F12,Results!$B$16:$G$16)</f>
        <v>12.864102400406042</v>
      </c>
      <c r="L12" s="12">
        <f ca="1">SUMPRODUCT($A12:$F12,Results!$B$17:$G$17)</f>
        <v>-19.682290273090619</v>
      </c>
      <c r="M12" s="12">
        <f ca="1">SUMPRODUCT($A12:$F12,Results!$B$18:$G$18)</f>
        <v>9.2751340036798133</v>
      </c>
      <c r="N12" s="12">
        <f ca="1">SUMPRODUCT($A12:$F12,Results!$B$19:$G$19)</f>
        <v>1.7422766295312091</v>
      </c>
      <c r="O12" s="12">
        <f ca="1">SUMPRODUCT($A12:$F12,Results!$B$20:$G$20)</f>
        <v>-24.000386822602554</v>
      </c>
      <c r="P12" s="12" cm="1">
        <f t="array" aca="1" ref="P12" ca="1">SUMPRODUCT(J12:O12,TRANSPOSE(BC$2:BC$7))+$U$20-$BC$9</f>
        <v>3.7028734379855544</v>
      </c>
      <c r="Q12" s="12" cm="1">
        <f t="array" aca="1" ref="Q12" ca="1">SUMPRODUCT(J12:O12,TRANSPOSE(EJ$2:EJ$7))+$U$20-$EJ$9</f>
        <v>0.57145788515353768</v>
      </c>
      <c r="R12" s="12">
        <f ca="1">I12-Results!$E$5*H12</f>
        <v>3.130071668215896</v>
      </c>
      <c r="T12" s="17" t="s">
        <v>112</v>
      </c>
      <c r="U12" s="8">
        <f ca="1">COVAR($J:$J,I:I)</f>
        <v>111.49238627988254</v>
      </c>
      <c r="V12" s="8">
        <f ca="1">COVAR($J:$J,J:J)</f>
        <v>67.704414021756691</v>
      </c>
      <c r="W12" s="8">
        <f ca="1">COVAR($J:$J,K:K)</f>
        <v>15.57124617505036</v>
      </c>
      <c r="X12" s="8">
        <f ca="1">COVAR($J:$J,L:L)</f>
        <v>-11.413036606655966</v>
      </c>
      <c r="Y12" s="8">
        <f ca="1">COVAR($J:$J,M:M)</f>
        <v>18.985339126889787</v>
      </c>
      <c r="Z12" s="8">
        <f ca="1">COVAR($J:$J,N:N)</f>
        <v>-34.320573756841235</v>
      </c>
      <c r="AA12" s="8">
        <f ca="1">COVAR($J:$J,O:O)</f>
        <v>-12.465040819700986</v>
      </c>
      <c r="AB12" s="14"/>
      <c r="AC12" s="14"/>
      <c r="AD12" s="2"/>
      <c r="AE12" s="3"/>
      <c r="AF12" s="36">
        <f>Results!B6</f>
        <v>1</v>
      </c>
      <c r="AG12" s="35">
        <f t="shared" si="2"/>
        <v>1</v>
      </c>
      <c r="AH12" s="35">
        <f t="shared" si="1"/>
        <v>1</v>
      </c>
      <c r="AI12" s="35">
        <f t="shared" si="1"/>
        <v>1</v>
      </c>
      <c r="AJ12" s="35">
        <f t="shared" si="1"/>
        <v>1</v>
      </c>
      <c r="AK12" s="35">
        <f t="shared" si="1"/>
        <v>1</v>
      </c>
      <c r="AL12" s="35">
        <f t="shared" si="1"/>
        <v>1</v>
      </c>
      <c r="AN12" s="12" cm="1">
        <f t="array" aca="1" ref="AN12" ca="1">SUMPRODUCT($V12:$AA12,TRANSPOSE(AN$20:AN$25))</f>
        <v>0</v>
      </c>
      <c r="AO12" s="12" cm="1">
        <f t="array" aca="1" ref="AO12" ca="1">SUMPRODUCT($V12:$AA12,TRANSPOSE(AO$20:AO$25))</f>
        <v>121.64801730723485</v>
      </c>
      <c r="AP12" s="12" cm="1">
        <f t="array" aca="1" ref="AP12" ca="1">SUMPRODUCT($V12:$AA12,TRANSPOSE(AP$20:AP$25))</f>
        <v>122.83893314706059</v>
      </c>
      <c r="AQ12" s="12" cm="1">
        <f t="array" aca="1" ref="AQ12" ca="1">SUMPRODUCT($V12:$AA12,TRANSPOSE(AQ$20:AQ$25))</f>
        <v>122.94723597269041</v>
      </c>
      <c r="AR12" s="12" cm="1">
        <f t="array" aca="1" ref="AR12" ca="1">SUMPRODUCT($V12:$AA12,TRANSPOSE(AR$20:AR$25))</f>
        <v>121.77695773470049</v>
      </c>
      <c r="AS12" s="12" cm="1">
        <f t="array" aca="1" ref="AS12" ca="1">SUMPRODUCT($V12:$AA12,TRANSPOSE(AS$20:AS$25))</f>
        <v>121.2435047470332</v>
      </c>
      <c r="AT12" s="12" cm="1">
        <f t="array" aca="1" ref="AT12" ca="1">SUMPRODUCT($V12:$AA12,TRANSPOSE(AT$20:AT$25))</f>
        <v>120.82782467715036</v>
      </c>
      <c r="AU12" s="12" cm="1">
        <f t="array" aca="1" ref="AU12" ca="1">SUMPRODUCT($V12:$AA12,TRANSPOSE(AU$20:AU$25))</f>
        <v>120.52512833896205</v>
      </c>
      <c r="AV12" s="12" cm="1">
        <f t="array" aca="1" ref="AV12" ca="1">SUMPRODUCT($V12:$AA12,TRANSPOSE(AV$20:AV$25))</f>
        <v>120.26908998028169</v>
      </c>
      <c r="AW12" s="12" cm="1">
        <f t="array" aca="1" ref="AW12" ca="1">SUMPRODUCT($V12:$AA12,TRANSPOSE(AW$20:AW$25))</f>
        <v>120.04161518746199</v>
      </c>
      <c r="AX12" s="12" cm="1">
        <f t="array" aca="1" ref="AX12" ca="1">SUMPRODUCT($V12:$AA12,TRANSPOSE(AX$20:AX$25))</f>
        <v>119.83059028803397</v>
      </c>
      <c r="AY12" s="12" cm="1">
        <f t="array" aca="1" ref="AY12" ca="1">SUMPRODUCT($V12:$AA12,TRANSPOSE(AY$20:AY$25))</f>
        <v>119.63081492335007</v>
      </c>
      <c r="AZ12" s="12" cm="1">
        <f t="array" aca="1" ref="AZ12" ca="1">SUMPRODUCT($V12:$AA12,TRANSPOSE(AZ$20:AZ$25))</f>
        <v>119.43950884399173</v>
      </c>
      <c r="BA12" s="12" cm="1">
        <f t="array" aca="1" ref="BA12" ca="1">SUMPRODUCT($V12:$AA12,TRANSPOSE(BA$20:BA$25))</f>
        <v>119.25527429250825</v>
      </c>
      <c r="BB12" s="12" cm="1">
        <f t="array" aca="1" ref="BB12" ca="1">SUMPRODUCT($V12:$AA12,TRANSPOSE(BB$20:BB$25))</f>
        <v>119.07733513408597</v>
      </c>
      <c r="BC12" s="12" cm="1">
        <f t="array" aca="1" ref="BC12" ca="1">SUMPRODUCT($V12:$AA12,TRANSPOSE(BC$20:BC$25))</f>
        <v>118.90522924428983</v>
      </c>
      <c r="BD12" s="12" cm="1">
        <f t="array" aca="1" ref="BD12" ca="1">SUMPRODUCT($V12:$AA12,TRANSPOSE(BD$20:BD$25))</f>
        <v>118.73864626284677</v>
      </c>
      <c r="BE12" s="12" cm="1">
        <f t="array" aca="1" ref="BE12" ca="1">SUMPRODUCT($V12:$AA12,TRANSPOSE(BE$20:BE$25))</f>
        <v>118.57735235415763</v>
      </c>
      <c r="BF12" s="12" cm="1">
        <f t="array" aca="1" ref="BF12" ca="1">SUMPRODUCT($V12:$AA12,TRANSPOSE(BF$20:BF$25))</f>
        <v>118.42115309077451</v>
      </c>
      <c r="BG12" s="12" cm="1">
        <f t="array" aca="1" ref="BG12" ca="1">SUMPRODUCT($V12:$AA12,TRANSPOSE(BG$20:BG$25))</f>
        <v>118.26987562586835</v>
      </c>
      <c r="BH12" s="12" cm="1">
        <f t="array" aca="1" ref="BH12" ca="1">SUMPRODUCT($V12:$AA12,TRANSPOSE(BH$20:BH$25))</f>
        <v>118.12335997304668</v>
      </c>
      <c r="BI12" s="12" cm="1">
        <f t="array" aca="1" ref="BI12" ca="1">SUMPRODUCT($V12:$AA12,TRANSPOSE(BI$20:BI$25))</f>
        <v>117.98145473062695</v>
      </c>
      <c r="BJ12" s="12" cm="1">
        <f t="array" aca="1" ref="BJ12" ca="1">SUMPRODUCT($V12:$AA12,TRANSPOSE(BJ$20:BJ$25))</f>
        <v>117.8440149424007</v>
      </c>
      <c r="BK12" s="12" cm="1">
        <f t="array" aca="1" ref="BK12" ca="1">SUMPRODUCT($V12:$AA12,TRANSPOSE(BK$20:BK$25))</f>
        <v>117.71090099422138</v>
      </c>
      <c r="BL12" s="12" cm="1">
        <f t="array" aca="1" ref="BL12" ca="1">SUMPRODUCT($V12:$AA12,TRANSPOSE(BL$20:BL$25))</f>
        <v>117.58197801213102</v>
      </c>
      <c r="BM12" s="12" cm="1">
        <f t="array" aca="1" ref="BM12" ca="1">SUMPRODUCT($V12:$AA12,TRANSPOSE(BM$20:BM$25))</f>
        <v>117.45711550480736</v>
      </c>
      <c r="BN12" s="12" cm="1">
        <f t="array" aca="1" ref="BN12" ca="1">SUMPRODUCT($V12:$AA12,TRANSPOSE(BN$20:BN$25))</f>
        <v>117.33618712597482</v>
      </c>
      <c r="BO12" s="12" cm="1">
        <f t="array" aca="1" ref="BO12" ca="1">SUMPRODUCT($V12:$AA12,TRANSPOSE(BO$20:BO$25))</f>
        <v>117.21907049673426</v>
      </c>
      <c r="BP12" s="12" cm="1">
        <f t="array" aca="1" ref="BP12" ca="1">SUMPRODUCT($V12:$AA12,TRANSPOSE(BP$20:BP$25))</f>
        <v>117.10564705876493</v>
      </c>
      <c r="BQ12" s="12" cm="1">
        <f t="array" aca="1" ref="BQ12" ca="1">SUMPRODUCT($V12:$AA12,TRANSPOSE(BQ$20:BQ$25))</f>
        <v>116.99580194432076</v>
      </c>
      <c r="BR12" s="12" cm="1">
        <f t="array" aca="1" ref="BR12" ca="1">SUMPRODUCT($V12:$AA12,TRANSPOSE(BR$20:BR$25))</f>
        <v>116.88942385616893</v>
      </c>
      <c r="BS12" s="12" cm="1">
        <f t="array" aca="1" ref="BS12" ca="1">SUMPRODUCT($V12:$AA12,TRANSPOSE(BS$20:BS$25))</f>
        <v>116.78640495410509</v>
      </c>
      <c r="BT12" s="12" cm="1">
        <f t="array" aca="1" ref="BT12" ca="1">SUMPRODUCT($V12:$AA12,TRANSPOSE(BT$20:BT$25))</f>
        <v>116.68664074636824</v>
      </c>
      <c r="BU12" s="12" cm="1">
        <f t="array" aca="1" ref="BU12" ca="1">SUMPRODUCT($V12:$AA12,TRANSPOSE(BU$20:BU$25))</f>
        <v>116.59002998509001</v>
      </c>
      <c r="BV12" s="12" cm="1">
        <f t="array" aca="1" ref="BV12" ca="1">SUMPRODUCT($V12:$AA12,TRANSPOSE(BV$20:BV$25))</f>
        <v>116.49647456531049</v>
      </c>
      <c r="BW12" s="12" cm="1">
        <f t="array" aca="1" ref="BW12" ca="1">SUMPRODUCT($V12:$AA12,TRANSPOSE(BW$20:BW$25))</f>
        <v>116.40587942728381</v>
      </c>
      <c r="BX12" s="12" cm="1">
        <f t="array" aca="1" ref="BX12" ca="1">SUMPRODUCT($V12:$AA12,TRANSPOSE(BX$20:BX$25))</f>
        <v>116.31815246189134</v>
      </c>
      <c r="BY12" s="12" cm="1">
        <f t="array" aca="1" ref="BY12" ca="1">SUMPRODUCT($V12:$AA12,TRANSPOSE(BY$20:BY$25))</f>
        <v>116.23320441902757</v>
      </c>
      <c r="BZ12" s="12" cm="1">
        <f t="array" aca="1" ref="BZ12" ca="1">SUMPRODUCT($V12:$AA12,TRANSPOSE(BZ$20:BZ$25))</f>
        <v>116.15094881884731</v>
      </c>
      <c r="CA12" s="12" cm="1">
        <f t="array" aca="1" ref="CA12" ca="1">SUMPRODUCT($V12:$AA12,TRANSPOSE(CA$20:CA$25))</f>
        <v>116.07130186577716</v>
      </c>
      <c r="CB12" s="12" cm="1">
        <f t="array" aca="1" ref="CB12" ca="1">SUMPRODUCT($V12:$AA12,TRANSPOSE(CB$20:CB$25))</f>
        <v>115.99418236519999</v>
      </c>
      <c r="CC12" s="12" cm="1">
        <f t="array" aca="1" ref="CC12" ca="1">SUMPRODUCT($V12:$AA12,TRANSPOSE(CC$20:CC$25))</f>
        <v>115.91951164272847</v>
      </c>
      <c r="CD12" s="12" cm="1">
        <f t="array" aca="1" ref="CD12" ca="1">SUMPRODUCT($V12:$AA12,TRANSPOSE(CD$20:CD$25))</f>
        <v>115.84721346598522</v>
      </c>
      <c r="CE12" s="12" cm="1">
        <f t="array" aca="1" ref="CE12" ca="1">SUMPRODUCT($V12:$AA12,TRANSPOSE(CE$20:CE$25))</f>
        <v>115.77721396881205</v>
      </c>
      <c r="CF12" s="12" cm="1">
        <f t="array" aca="1" ref="CF12" ca="1">SUMPRODUCT($V12:$AA12,TRANSPOSE(CF$20:CF$25))</f>
        <v>115.70944157783219</v>
      </c>
      <c r="CG12" s="12" cm="1">
        <f t="array" aca="1" ref="CG12" ca="1">SUMPRODUCT($V12:$AA12,TRANSPOSE(CG$20:CG$25))</f>
        <v>115.64382694129232</v>
      </c>
      <c r="CH12" s="12" cm="1">
        <f t="array" aca="1" ref="CH12" ca="1">SUMPRODUCT($V12:$AA12,TRANSPOSE(CH$20:CH$25))</f>
        <v>115.58030286011386</v>
      </c>
      <c r="CI12" s="12" cm="1">
        <f t="array" aca="1" ref="CI12" ca="1">SUMPRODUCT($V12:$AA12,TRANSPOSE(CI$20:CI$25))</f>
        <v>115.51880422108469</v>
      </c>
      <c r="CJ12" s="12" cm="1">
        <f t="array" aca="1" ref="CJ12" ca="1">SUMPRODUCT($V12:$AA12,TRANSPOSE(CJ$20:CJ$25))</f>
        <v>115.45926793212466</v>
      </c>
      <c r="CK12" s="12" cm="1">
        <f t="array" aca="1" ref="CK12" ca="1">SUMPRODUCT($V12:$AA12,TRANSPOSE(CK$20:CK$25))</f>
        <v>115.40163285956085</v>
      </c>
      <c r="CL12" s="12" cm="1">
        <f t="array" aca="1" ref="CL12" ca="1">SUMPRODUCT($V12:$AA12,TRANSPOSE(CL$20:CL$25))</f>
        <v>115.34583976734984</v>
      </c>
      <c r="CM12" s="12" cm="1">
        <f t="array" aca="1" ref="CM12" ca="1">SUMPRODUCT($V12:$AA12,TRANSPOSE(CM$20:CM$25))</f>
        <v>115.2918312581869</v>
      </c>
      <c r="CN12" s="12" cm="1">
        <f t="array" aca="1" ref="CN12" ca="1">SUMPRODUCT($V12:$AA12,TRANSPOSE(CN$20:CN$25))</f>
        <v>115.23955171644305</v>
      </c>
      <c r="CO12" s="12" cm="1">
        <f t="array" aca="1" ref="CO12" ca="1">SUMPRODUCT($V12:$AA12,TRANSPOSE(CO$20:CO$25))</f>
        <v>115.18894725287356</v>
      </c>
      <c r="CP12" s="12" cm="1">
        <f t="array" aca="1" ref="CP12" ca="1">SUMPRODUCT($V12:$AA12,TRANSPOSE(CP$20:CP$25))</f>
        <v>115.13996565104301</v>
      </c>
      <c r="CQ12" s="12" cm="1">
        <f t="array" aca="1" ref="CQ12" ca="1">SUMPRODUCT($V12:$AA12,TRANSPOSE(CQ$20:CQ$25))</f>
        <v>115.09255631541281</v>
      </c>
      <c r="CR12" s="12" cm="1">
        <f t="array" aca="1" ref="CR12" ca="1">SUMPRODUCT($V12:$AA12,TRANSPOSE(CR$20:CR$25))</f>
        <v>115.04667022104098</v>
      </c>
      <c r="CS12" s="12" cm="1">
        <f t="array" aca="1" ref="CS12" ca="1">SUMPRODUCT($V12:$AA12,TRANSPOSE(CS$20:CS$25))</f>
        <v>115.00225986484259</v>
      </c>
      <c r="CT12" s="12" cm="1">
        <f t="array" aca="1" ref="CT12" ca="1">SUMPRODUCT($V12:$AA12,TRANSPOSE(CT$20:CT$25))</f>
        <v>114.95927921836338</v>
      </c>
      <c r="CU12" s="12" cm="1">
        <f t="array" aca="1" ref="CU12" ca="1">SUMPRODUCT($V12:$AA12,TRANSPOSE(CU$20:CU$25))</f>
        <v>114.91768368201943</v>
      </c>
      <c r="CV12" s="12" cm="1">
        <f t="array" aca="1" ref="CV12" ca="1">SUMPRODUCT($V12:$AA12,TRANSPOSE(CV$20:CV$25))</f>
        <v>114.87743004075712</v>
      </c>
      <c r="CW12" s="12" cm="1">
        <f t="array" aca="1" ref="CW12" ca="1">SUMPRODUCT($V12:$AA12,TRANSPOSE(CW$20:CW$25))</f>
        <v>114.8384764210892</v>
      </c>
      <c r="CX12" s="12" cm="1">
        <f t="array" aca="1" ref="CX12" ca="1">SUMPRODUCT($V12:$AA12,TRANSPOSE(CX$20:CX$25))</f>
        <v>114.80078224946493</v>
      </c>
      <c r="CY12" s="12" cm="1">
        <f t="array" aca="1" ref="CY12" ca="1">SUMPRODUCT($V12:$AA12,TRANSPOSE(CY$20:CY$25))</f>
        <v>114.76430821193171</v>
      </c>
      <c r="CZ12" s="12" cm="1">
        <f t="array" aca="1" ref="CZ12" ca="1">SUMPRODUCT($V12:$AA12,TRANSPOSE(CZ$20:CZ$25))</f>
        <v>114.72901621504957</v>
      </c>
      <c r="DA12" s="12" cm="1">
        <f t="array" aca="1" ref="DA12" ca="1">SUMPRODUCT($V12:$AA12,TRANSPOSE(DA$20:DA$25))</f>
        <v>114.69486934801813</v>
      </c>
      <c r="DB12" s="12" cm="1">
        <f t="array" aca="1" ref="DB12" ca="1">SUMPRODUCT($V12:$AA12,TRANSPOSE(DB$20:DB$25))</f>
        <v>114.66183184597935</v>
      </c>
      <c r="DC12" s="12" cm="1">
        <f t="array" aca="1" ref="DC12" ca="1">SUMPRODUCT($V12:$AA12,TRANSPOSE(DC$20:DC$25))</f>
        <v>114.62986905445941</v>
      </c>
      <c r="DD12" s="12" cm="1">
        <f t="array" aca="1" ref="DD12" ca="1">SUMPRODUCT($V12:$AA12,TRANSPOSE(DD$20:DD$25))</f>
        <v>114.59894739491412</v>
      </c>
      <c r="DE12" s="12" cm="1">
        <f t="array" aca="1" ref="DE12" ca="1">SUMPRODUCT($V12:$AA12,TRANSPOSE(DE$20:DE$25))</f>
        <v>114.56903433134369</v>
      </c>
      <c r="DF12" s="12" cm="1">
        <f t="array" aca="1" ref="DF12" ca="1">SUMPRODUCT($V12:$AA12,TRANSPOSE(DF$20:DF$25))</f>
        <v>114.54009833794358</v>
      </c>
      <c r="DG12" s="12" cm="1">
        <f t="array" aca="1" ref="DG12" ca="1">SUMPRODUCT($V12:$AA12,TRANSPOSE(DG$20:DG$25))</f>
        <v>114.51210886775969</v>
      </c>
      <c r="DH12" s="12" cm="1">
        <f t="array" aca="1" ref="DH12" ca="1">SUMPRODUCT($V12:$AA12,TRANSPOSE(DH$20:DH$25))</f>
        <v>114.48503632231622</v>
      </c>
      <c r="DI12" s="12" cm="1">
        <f t="array" aca="1" ref="DI12" ca="1">SUMPRODUCT($V12:$AA12,TRANSPOSE(DI$20:DI$25))</f>
        <v>114.45885202218588</v>
      </c>
      <c r="DJ12" s="12" cm="1">
        <f t="array" aca="1" ref="DJ12" ca="1">SUMPRODUCT($V12:$AA12,TRANSPOSE(DJ$20:DJ$25))</f>
        <v>114.43352817847406</v>
      </c>
      <c r="DK12" s="12" cm="1">
        <f t="array" aca="1" ref="DK12" ca="1">SUMPRODUCT($V12:$AA12,TRANSPOSE(DK$20:DK$25))</f>
        <v>114.40903786518747</v>
      </c>
      <c r="DL12" s="12" cm="1">
        <f t="array" aca="1" ref="DL12" ca="1">SUMPRODUCT($V12:$AA12,TRANSPOSE(DL$20:DL$25))</f>
        <v>114.38535499246065</v>
      </c>
      <c r="DM12" s="12" cm="1">
        <f t="array" aca="1" ref="DM12" ca="1">SUMPRODUCT($V12:$AA12,TRANSPOSE(DM$20:DM$25))</f>
        <v>114.36245428061335</v>
      </c>
      <c r="DN12" s="12" cm="1">
        <f t="array" aca="1" ref="DN12" ca="1">SUMPRODUCT($V12:$AA12,TRANSPOSE(DN$20:DN$25))</f>
        <v>114.34031123501288</v>
      </c>
      <c r="DO12" s="12" cm="1">
        <f t="array" aca="1" ref="DO12" ca="1">SUMPRODUCT($V12:$AA12,TRANSPOSE(DO$20:DO$25))</f>
        <v>114.31890212171673</v>
      </c>
      <c r="DP12" s="12" cm="1">
        <f t="array" aca="1" ref="DP12" ca="1">SUMPRODUCT($V12:$AA12,TRANSPOSE(DP$20:DP$25))</f>
        <v>114.29820394387109</v>
      </c>
      <c r="DQ12" s="12" cm="1">
        <f t="array" aca="1" ref="DQ12" ca="1">SUMPRODUCT($V12:$AA12,TRANSPOSE(DQ$20:DQ$25))</f>
        <v>114.27819441884181</v>
      </c>
      <c r="DR12" s="12" cm="1">
        <f t="array" aca="1" ref="DR12" ca="1">SUMPRODUCT($V12:$AA12,TRANSPOSE(DR$20:DR$25))</f>
        <v>114.25885195605493</v>
      </c>
      <c r="DS12" s="12" cm="1">
        <f t="array" aca="1" ref="DS12" ca="1">SUMPRODUCT($V12:$AA12,TRANSPOSE(DS$20:DS$25))</f>
        <v>114.24015563552513</v>
      </c>
      <c r="DT12" s="12" cm="1">
        <f t="array" aca="1" ref="DT12" ca="1">SUMPRODUCT($V12:$AA12,TRANSPOSE(DT$20:DT$25))</f>
        <v>114.22208518705027</v>
      </c>
      <c r="DU12" s="12" cm="1">
        <f t="array" aca="1" ref="DU12" ca="1">SUMPRODUCT($V12:$AA12,TRANSPOSE(DU$20:DU$25))</f>
        <v>114.20462097005172</v>
      </c>
      <c r="DV12" s="12" cm="1">
        <f t="array" aca="1" ref="DV12" ca="1">SUMPRODUCT($V12:$AA12,TRANSPOSE(DV$20:DV$25))</f>
        <v>114.18774395404026</v>
      </c>
      <c r="DW12" s="12" cm="1">
        <f t="array" aca="1" ref="DW12" ca="1">SUMPRODUCT($V12:$AA12,TRANSPOSE(DW$20:DW$25))</f>
        <v>114.17143569968809</v>
      </c>
      <c r="DX12" s="12" cm="1">
        <f t="array" aca="1" ref="DX12" ca="1">SUMPRODUCT($V12:$AA12,TRANSPOSE(DX$20:DX$25))</f>
        <v>114.15567834048819</v>
      </c>
      <c r="DY12" s="12" cm="1">
        <f t="array" aca="1" ref="DY12" ca="1">SUMPRODUCT($V12:$AA12,TRANSPOSE(DY$20:DY$25))</f>
        <v>114.1404545649831</v>
      </c>
      <c r="DZ12" s="12" cm="1">
        <f t="array" aca="1" ref="DZ12" ca="1">SUMPRODUCT($V12:$AA12,TRANSPOSE(DZ$20:DZ$25))</f>
        <v>114.12574759954472</v>
      </c>
      <c r="EA12" s="12" cm="1">
        <f t="array" aca="1" ref="EA12" ca="1">SUMPRODUCT($V12:$AA12,TRANSPOSE(EA$20:EA$25))</f>
        <v>114.11154119168862</v>
      </c>
      <c r="EB12" s="12" cm="1">
        <f t="array" aca="1" ref="EB12" ca="1">SUMPRODUCT($V12:$AA12,TRANSPOSE(EB$20:EB$25))</f>
        <v>114.09781959390631</v>
      </c>
      <c r="EC12" s="12" cm="1">
        <f t="array" aca="1" ref="EC12" ca="1">SUMPRODUCT($V12:$AA12,TRANSPOSE(EC$20:EC$25))</f>
        <v>114.08456754799903</v>
      </c>
      <c r="ED12" s="12" cm="1">
        <f t="array" aca="1" ref="ED12" ca="1">SUMPRODUCT($V12:$AA12,TRANSPOSE(ED$20:ED$25))</f>
        <v>114.07177026989737</v>
      </c>
      <c r="EE12" s="12" cm="1">
        <f t="array" aca="1" ref="EE12" ca="1">SUMPRODUCT($V12:$AA12,TRANSPOSE(EE$20:EE$25))</f>
        <v>114.05941343495269</v>
      </c>
      <c r="EF12" s="12" cm="1">
        <f t="array" aca="1" ref="EF12" ca="1">SUMPRODUCT($V12:$AA12,TRANSPOSE(EF$20:EF$25))</f>
        <v>114.04748316368398</v>
      </c>
      <c r="EG12" s="12" cm="1">
        <f t="array" aca="1" ref="EG12" ca="1">SUMPRODUCT($V12:$AA12,TRANSPOSE(EG$20:EG$25))</f>
        <v>114.03596600796766</v>
      </c>
      <c r="EH12" s="12" cm="1">
        <f t="array" aca="1" ref="EH12" ca="1">SUMPRODUCT($V12:$AA12,TRANSPOSE(EH$20:EH$25))</f>
        <v>114.02484893765558</v>
      </c>
      <c r="EI12" s="12" cm="1">
        <f t="array" aca="1" ref="EI12" ca="1">SUMPRODUCT($V12:$AA12,TRANSPOSE(EI$20:EI$25))</f>
        <v>114.01411932760841</v>
      </c>
      <c r="EJ12" s="12" cm="1">
        <f t="array" aca="1" ref="EJ12" ca="1">SUMPRODUCT($V12:$AA12,TRANSPOSE(EJ$20:EJ$25))</f>
        <v>114.00376494513105</v>
      </c>
    </row>
    <row r="13" spans="1:140" ht="16.5">
      <c r="A13" s="6">
        <f ca="1">LN((RAND()^(-Results!$E$4))-1)</f>
        <v>0.76428410199912267</v>
      </c>
      <c r="B13" s="6">
        <f ca="1">LN((RAND()^(-Results!$E$4))-1)</f>
        <v>-1.4683157525485149</v>
      </c>
      <c r="C13" s="6">
        <f ca="1">LN((RAND()^(-Results!$E$4))-1)</f>
        <v>1.6863583711105579</v>
      </c>
      <c r="D13" s="6">
        <f ca="1">LN((RAND()^(-Results!$E$4))-1)</f>
        <v>0.1368446561934144</v>
      </c>
      <c r="E13" s="6">
        <f ca="1">LN((RAND()^(-Results!$E$4))-1)</f>
        <v>4.6351166965991952</v>
      </c>
      <c r="F13" s="6">
        <f ca="1">LN((RAND()^(-Results!$E$4))-1)</f>
        <v>-1.225267170783787</v>
      </c>
      <c r="G13" s="6">
        <f ca="1">LN((RAND()^(-Results!$E$4))-1)</f>
        <v>1.3211292425858785</v>
      </c>
      <c r="H13" s="6">
        <f t="shared" ca="1" si="0"/>
        <v>2.8790236140092906E-2</v>
      </c>
      <c r="I13" s="12">
        <f ca="1">SUMPRODUCT(J13:O13,Results!B$12:G$12)+Results!$E$5*H13</f>
        <v>23.540646504833877</v>
      </c>
      <c r="J13" s="12">
        <f ca="1">SUMPRODUCT($A13:$F13,Results!$B$15:$G$15)</f>
        <v>2.2465426185782937</v>
      </c>
      <c r="K13" s="12">
        <f ca="1">SUMPRODUCT($A13:$F13,Results!$B$16:$G$16)</f>
        <v>11.061942967164725</v>
      </c>
      <c r="L13" s="12">
        <f ca="1">SUMPRODUCT($A13:$F13,Results!$B$17:$G$17)</f>
        <v>-19.618181543204912</v>
      </c>
      <c r="M13" s="12">
        <f ca="1">SUMPRODUCT($A13:$F13,Results!$B$18:$G$18)</f>
        <v>11.637198679184825</v>
      </c>
      <c r="N13" s="12">
        <f ca="1">SUMPRODUCT($A13:$F13,Results!$B$19:$G$19)</f>
        <v>-4.3313524512359516</v>
      </c>
      <c r="O13" s="12">
        <f ca="1">SUMPRODUCT($A13:$F13,Results!$B$20:$G$20)</f>
        <v>-27.222236603404486</v>
      </c>
      <c r="P13" s="12" cm="1">
        <f t="array" aca="1" ref="P13" ca="1">SUMPRODUCT(J13:O13,TRANSPOSE(BC$2:BC$7))+$U$20-$BC$9</f>
        <v>26.498766305778688</v>
      </c>
      <c r="Q13" s="12" cm="1">
        <f t="array" aca="1" ref="Q13" ca="1">SUMPRODUCT(J13:O13,TRANSPOSE(EJ$2:EJ$7))+$U$20-$EJ$9</f>
        <v>26.10063936404401</v>
      </c>
      <c r="R13" s="12">
        <f ca="1">I13-Results!$E$5*H13</f>
        <v>23.252744143432949</v>
      </c>
      <c r="T13" s="17" t="s">
        <v>113</v>
      </c>
      <c r="U13" s="8">
        <f ca="1">COVAR($K:$K,I:I)</f>
        <v>94.512212944974024</v>
      </c>
      <c r="V13" s="8">
        <f ca="1">COVAR($K:$K,J:J)</f>
        <v>15.57124617505036</v>
      </c>
      <c r="W13" s="8">
        <f ca="1">COVAR($K:$K,K:K)</f>
        <v>46.359749816647188</v>
      </c>
      <c r="X13" s="8">
        <f ca="1">COVAR($K:$K,L:L)</f>
        <v>-66.640282727846881</v>
      </c>
      <c r="Y13" s="8">
        <f ca="1">COVAR($K:$K,M:M)</f>
        <v>49.805844234916442</v>
      </c>
      <c r="Z13" s="8">
        <f ca="1">COVAR($K:$K,N:N)</f>
        <v>-28.930862827899276</v>
      </c>
      <c r="AA13" s="8">
        <f ca="1">COVAR($K:$K,O:O)</f>
        <v>-83.925224542540633</v>
      </c>
      <c r="AB13" s="14"/>
      <c r="AC13" s="14"/>
      <c r="AD13" s="2"/>
      <c r="AE13" s="3"/>
      <c r="AF13" s="36">
        <f>Results!B7</f>
        <v>1</v>
      </c>
      <c r="AG13" s="35">
        <f t="shared" si="2"/>
        <v>1</v>
      </c>
      <c r="AH13" s="35">
        <f t="shared" si="1"/>
        <v>1</v>
      </c>
      <c r="AI13" s="35">
        <f t="shared" si="1"/>
        <v>1</v>
      </c>
      <c r="AJ13" s="35">
        <f t="shared" si="1"/>
        <v>1</v>
      </c>
      <c r="AK13" s="35">
        <f t="shared" si="1"/>
        <v>1</v>
      </c>
      <c r="AL13" s="35">
        <f t="shared" si="1"/>
        <v>1</v>
      </c>
      <c r="AN13" s="12" cm="1">
        <f t="array" aca="1" ref="AN13" ca="1">SUMPRODUCT($V13:$AA13,TRANSPOSE(AN$20:AN$25))</f>
        <v>0</v>
      </c>
      <c r="AO13" s="12" cm="1">
        <f t="array" aca="1" ref="AO13" ca="1">SUMPRODUCT($V13:$AA13,TRANSPOSE(AO$20:AO$25))</f>
        <v>116.04896446406886</v>
      </c>
      <c r="AP13" s="12" cm="1">
        <f t="array" aca="1" ref="AP13" ca="1">SUMPRODUCT($V13:$AA13,TRANSPOSE(AP$20:AP$25))</f>
        <v>92.126310000003301</v>
      </c>
      <c r="AQ13" s="12" cm="1">
        <f t="array" aca="1" ref="AQ13" ca="1">SUMPRODUCT($V13:$AA13,TRANSPOSE(AQ$20:AQ$25))</f>
        <v>96.550230622813103</v>
      </c>
      <c r="AR13" s="12" cm="1">
        <f t="array" aca="1" ref="AR13" ca="1">SUMPRODUCT($V13:$AA13,TRANSPOSE(AR$20:AR$25))</f>
        <v>94.798087640939002</v>
      </c>
      <c r="AS13" s="12" cm="1">
        <f t="array" aca="1" ref="AS13" ca="1">SUMPRODUCT($V13:$AA13,TRANSPOSE(AS$20:AS$25))</f>
        <v>94.813288766805258</v>
      </c>
      <c r="AT13" s="12" cm="1">
        <f t="array" aca="1" ref="AT13" ca="1">SUMPRODUCT($V13:$AA13,TRANSPOSE(AT$20:AT$25))</f>
        <v>94.607873555296948</v>
      </c>
      <c r="AU13" s="12" cm="1">
        <f t="array" aca="1" ref="AU13" ca="1">SUMPRODUCT($V13:$AA13,TRANSPOSE(AU$20:AU$25))</f>
        <v>94.54411878203581</v>
      </c>
      <c r="AV13" s="12" cm="1">
        <f t="array" aca="1" ref="AV13" ca="1">SUMPRODUCT($V13:$AA13,TRANSPOSE(AV$20:AV$25))</f>
        <v>94.492079012610361</v>
      </c>
      <c r="AW13" s="12" cm="1">
        <f t="array" aca="1" ref="AW13" ca="1">SUMPRODUCT($V13:$AA13,TRANSPOSE(AW$20:AW$25))</f>
        <v>94.458906263420815</v>
      </c>
      <c r="AX13" s="12" cm="1">
        <f t="array" aca="1" ref="AX13" ca="1">SUMPRODUCT($V13:$AA13,TRANSPOSE(AX$20:AX$25))</f>
        <v>94.431997375310473</v>
      </c>
      <c r="AY13" s="12" cm="1">
        <f t="array" aca="1" ref="AY13" ca="1">SUMPRODUCT($V13:$AA13,TRANSPOSE(AY$20:AY$25))</f>
        <v>94.408952260763385</v>
      </c>
      <c r="AZ13" s="12" cm="1">
        <f t="array" aca="1" ref="AZ13" ca="1">SUMPRODUCT($V13:$AA13,TRANSPOSE(AZ$20:AZ$25))</f>
        <v>94.387763846206923</v>
      </c>
      <c r="BA13" s="12" cm="1">
        <f t="array" aca="1" ref="BA13" ca="1">SUMPRODUCT($V13:$AA13,TRANSPOSE(BA$20:BA$25))</f>
        <v>94.367655208070701</v>
      </c>
      <c r="BB13" s="12" cm="1">
        <f t="array" aca="1" ref="BB13" ca="1">SUMPRODUCT($V13:$AA13,TRANSPOSE(BB$20:BB$25))</f>
        <v>94.348204243317809</v>
      </c>
      <c r="BC13" s="12" cm="1">
        <f t="array" aca="1" ref="BC13" ca="1">SUMPRODUCT($V13:$AA13,TRANSPOSE(BC$20:BC$25))</f>
        <v>94.329214980064336</v>
      </c>
      <c r="BD13" s="12" cm="1">
        <f t="array" aca="1" ref="BD13" ca="1">SUMPRODUCT($V13:$AA13,TRANSPOSE(BD$20:BD$25))</f>
        <v>94.310588024791429</v>
      </c>
      <c r="BE13" s="12" cm="1">
        <f t="array" aca="1" ref="BE13" ca="1">SUMPRODUCT($V13:$AA13,TRANSPOSE(BE$20:BE$25))</f>
        <v>94.292273526515203</v>
      </c>
      <c r="BF13" s="12" cm="1">
        <f t="array" aca="1" ref="BF13" ca="1">SUMPRODUCT($V13:$AA13,TRANSPOSE(BF$20:BF$25))</f>
        <v>94.274244920943048</v>
      </c>
      <c r="BG13" s="12" cm="1">
        <f t="array" aca="1" ref="BG13" ca="1">SUMPRODUCT($V13:$AA13,TRANSPOSE(BG$20:BG$25))</f>
        <v>94.256487075356418</v>
      </c>
      <c r="BH13" s="12" cm="1">
        <f t="array" aca="1" ref="BH13" ca="1">SUMPRODUCT($V13:$AA13,TRANSPOSE(BH$20:BH$25))</f>
        <v>94.238990379300816</v>
      </c>
      <c r="BI13" s="12" cm="1">
        <f t="array" aca="1" ref="BI13" ca="1">SUMPRODUCT($V13:$AA13,TRANSPOSE(BI$20:BI$25))</f>
        <v>94.221747935225267</v>
      </c>
      <c r="BJ13" s="12" cm="1">
        <f t="array" aca="1" ref="BJ13" ca="1">SUMPRODUCT($V13:$AA13,TRANSPOSE(BJ$20:BJ$25))</f>
        <v>94.204754192222495</v>
      </c>
      <c r="BK13" s="12" cm="1">
        <f t="array" aca="1" ref="BK13" ca="1">SUMPRODUCT($V13:$AA13,TRANSPOSE(BK$20:BK$25))</f>
        <v>94.188004288362748</v>
      </c>
      <c r="BL13" s="12" cm="1">
        <f t="array" aca="1" ref="BL13" ca="1">SUMPRODUCT($V13:$AA13,TRANSPOSE(BL$20:BL$25))</f>
        <v>94.1714937322065</v>
      </c>
      <c r="BM13" s="12" cm="1">
        <f t="array" aca="1" ref="BM13" ca="1">SUMPRODUCT($V13:$AA13,TRANSPOSE(BM$20:BM$25))</f>
        <v>94.155218248648893</v>
      </c>
      <c r="BN13" s="12" cm="1">
        <f t="array" aca="1" ref="BN13" ca="1">SUMPRODUCT($V13:$AA13,TRANSPOSE(BN$20:BN$25))</f>
        <v>94.139173703928165</v>
      </c>
      <c r="BO13" s="12" cm="1">
        <f t="array" aca="1" ref="BO13" ca="1">SUMPRODUCT($V13:$AA13,TRANSPOSE(BO$20:BO$25))</f>
        <v>94.123356068876305</v>
      </c>
      <c r="BP13" s="12" cm="1">
        <f t="array" aca="1" ref="BP13" ca="1">SUMPRODUCT($V13:$AA13,TRANSPOSE(BP$20:BP$25))</f>
        <v>94.10776140062319</v>
      </c>
      <c r="BQ13" s="12" cm="1">
        <f t="array" aca="1" ref="BQ13" ca="1">SUMPRODUCT($V13:$AA13,TRANSPOSE(BQ$20:BQ$25))</f>
        <v>94.09238583321239</v>
      </c>
      <c r="BR13" s="12" cm="1">
        <f t="array" aca="1" ref="BR13" ca="1">SUMPRODUCT($V13:$AA13,TRANSPOSE(BR$20:BR$25))</f>
        <v>94.077225572523176</v>
      </c>
      <c r="BS13" s="12" cm="1">
        <f t="array" aca="1" ref="BS13" ca="1">SUMPRODUCT($V13:$AA13,TRANSPOSE(BS$20:BS$25))</f>
        <v>94.062276893275381</v>
      </c>
      <c r="BT13" s="12" cm="1">
        <f t="array" aca="1" ref="BT13" ca="1">SUMPRODUCT($V13:$AA13,TRANSPOSE(BT$20:BT$25))</f>
        <v>94.047536137045441</v>
      </c>
      <c r="BU13" s="12" cm="1">
        <f t="array" aca="1" ref="BU13" ca="1">SUMPRODUCT($V13:$AA13,TRANSPOSE(BU$20:BU$25))</f>
        <v>94.0329997107753</v>
      </c>
      <c r="BV13" s="12" cm="1">
        <f t="array" aca="1" ref="BV13" ca="1">SUMPRODUCT($V13:$AA13,TRANSPOSE(BV$20:BV$25))</f>
        <v>94.018664085525046</v>
      </c>
      <c r="BW13" s="12" cm="1">
        <f t="array" aca="1" ref="BW13" ca="1">SUMPRODUCT($V13:$AA13,TRANSPOSE(BW$20:BW$25))</f>
        <v>94.004525795348613</v>
      </c>
      <c r="BX13" s="12" cm="1">
        <f t="array" aca="1" ref="BX13" ca="1">SUMPRODUCT($V13:$AA13,TRANSPOSE(BX$20:BX$25))</f>
        <v>93.990581436234706</v>
      </c>
      <c r="BY13" s="12" cm="1">
        <f t="array" aca="1" ref="BY13" ca="1">SUMPRODUCT($V13:$AA13,TRANSPOSE(BY$20:BY$25))</f>
        <v>93.976827665084642</v>
      </c>
      <c r="BZ13" s="12" cm="1">
        <f t="array" aca="1" ref="BZ13" ca="1">SUMPRODUCT($V13:$AA13,TRANSPOSE(BZ$20:BZ$25))</f>
        <v>93.963261198714065</v>
      </c>
      <c r="CA13" s="12" cm="1">
        <f t="array" aca="1" ref="CA13" ca="1">SUMPRODUCT($V13:$AA13,TRANSPOSE(CA$20:CA$25))</f>
        <v>93.949878812871688</v>
      </c>
      <c r="CB13" s="12" cm="1">
        <f t="array" aca="1" ref="CB13" ca="1">SUMPRODUCT($V13:$AA13,TRANSPOSE(CB$20:CB$25))</f>
        <v>93.9366773412725</v>
      </c>
      <c r="CC13" s="12" cm="1">
        <f t="array" aca="1" ref="CC13" ca="1">SUMPRODUCT($V13:$AA13,TRANSPOSE(CC$20:CC$25))</f>
        <v>93.92365367464339</v>
      </c>
      <c r="CD13" s="12" cm="1">
        <f t="array" aca="1" ref="CD13" ca="1">SUMPRODUCT($V13:$AA13,TRANSPOSE(CD$20:CD$25))</f>
        <v>93.91080475978093</v>
      </c>
      <c r="CE13" s="12" cm="1">
        <f t="array" aca="1" ref="CE13" ca="1">SUMPRODUCT($V13:$AA13,TRANSPOSE(CE$20:CE$25))</f>
        <v>93.89812759862096</v>
      </c>
      <c r="CF13" s="12" cm="1">
        <f t="array" aca="1" ref="CF13" ca="1">SUMPRODUCT($V13:$AA13,TRANSPOSE(CF$20:CF$25))</f>
        <v>93.885619247319653</v>
      </c>
      <c r="CG13" s="12" cm="1">
        <f t="array" aca="1" ref="CG13" ca="1">SUMPRODUCT($V13:$AA13,TRANSPOSE(CG$20:CG$25))</f>
        <v>93.873276815346102</v>
      </c>
      <c r="CH13" s="12" cm="1">
        <f t="array" aca="1" ref="CH13" ca="1">SUMPRODUCT($V13:$AA13,TRANSPOSE(CH$20:CH$25))</f>
        <v>93.861097464586493</v>
      </c>
      <c r="CI13" s="12" cm="1">
        <f t="array" aca="1" ref="CI13" ca="1">SUMPRODUCT($V13:$AA13,TRANSPOSE(CI$20:CI$25))</f>
        <v>93.849078408459903</v>
      </c>
      <c r="CJ13" s="12" cm="1">
        <f t="array" aca="1" ref="CJ13" ca="1">SUMPRODUCT($V13:$AA13,TRANSPOSE(CJ$20:CJ$25))</f>
        <v>93.837216911045317</v>
      </c>
      <c r="CK13" s="12" cm="1">
        <f t="array" aca="1" ref="CK13" ca="1">SUMPRODUCT($V13:$AA13,TRANSPOSE(CK$20:CK$25))</f>
        <v>93.825510286220322</v>
      </c>
      <c r="CL13" s="12" cm="1">
        <f t="array" aca="1" ref="CL13" ca="1">SUMPRODUCT($V13:$AA13,TRANSPOSE(CL$20:CL$25))</f>
        <v>93.813955896811308</v>
      </c>
      <c r="CM13" s="12" cm="1">
        <f t="array" aca="1" ref="CM13" ca="1">SUMPRODUCT($V13:$AA13,TRANSPOSE(CM$20:CM$25))</f>
        <v>93.802551153754948</v>
      </c>
      <c r="CN13" s="12" cm="1">
        <f t="array" aca="1" ref="CN13" ca="1">SUMPRODUCT($V13:$AA13,TRANSPOSE(CN$20:CN$25))</f>
        <v>93.791293515271377</v>
      </c>
      <c r="CO13" s="12" cm="1">
        <f t="array" aca="1" ref="CO13" ca="1">SUMPRODUCT($V13:$AA13,TRANSPOSE(CO$20:CO$25))</f>
        <v>93.78018048604838</v>
      </c>
      <c r="CP13" s="12" cm="1">
        <f t="array" aca="1" ref="CP13" ca="1">SUMPRODUCT($V13:$AA13,TRANSPOSE(CP$20:CP$25))</f>
        <v>93.769209616437237</v>
      </c>
      <c r="CQ13" s="12" cm="1">
        <f t="array" aca="1" ref="CQ13" ca="1">SUMPRODUCT($V13:$AA13,TRANSPOSE(CQ$20:CQ$25))</f>
        <v>93.758378501659848</v>
      </c>
      <c r="CR13" s="12" cm="1">
        <f t="array" aca="1" ref="CR13" ca="1">SUMPRODUCT($V13:$AA13,TRANSPOSE(CR$20:CR$25))</f>
        <v>93.747684781026891</v>
      </c>
      <c r="CS13" s="12" cm="1">
        <f t="array" aca="1" ref="CS13" ca="1">SUMPRODUCT($V13:$AA13,TRANSPOSE(CS$20:CS$25))</f>
        <v>93.737126137167337</v>
      </c>
      <c r="CT13" s="12" cm="1">
        <f t="array" aca="1" ref="CT13" ca="1">SUMPRODUCT($V13:$AA13,TRANSPOSE(CT$20:CT$25))</f>
        <v>93.726700295269211</v>
      </c>
      <c r="CU13" s="12" cm="1">
        <f t="array" aca="1" ref="CU13" ca="1">SUMPRODUCT($V13:$AA13,TRANSPOSE(CU$20:CU$25))</f>
        <v>93.716405022331102</v>
      </c>
      <c r="CV13" s="12" cm="1">
        <f t="array" aca="1" ref="CV13" ca="1">SUMPRODUCT($V13:$AA13,TRANSPOSE(CV$20:CV$25))</f>
        <v>93.706238126424992</v>
      </c>
      <c r="CW13" s="12" cm="1">
        <f t="array" aca="1" ref="CW13" ca="1">SUMPRODUCT($V13:$AA13,TRANSPOSE(CW$20:CW$25))</f>
        <v>93.696197455969781</v>
      </c>
      <c r="CX13" s="12" cm="1">
        <f t="array" aca="1" ref="CX13" ca="1">SUMPRODUCT($V13:$AA13,TRANSPOSE(CX$20:CX$25))</f>
        <v>93.68628089901577</v>
      </c>
      <c r="CY13" s="12" cm="1">
        <f t="array" aca="1" ref="CY13" ca="1">SUMPRODUCT($V13:$AA13,TRANSPOSE(CY$20:CY$25))</f>
        <v>93.676486382539963</v>
      </c>
      <c r="CZ13" s="12" cm="1">
        <f t="array" aca="1" ref="CZ13" ca="1">SUMPRODUCT($V13:$AA13,TRANSPOSE(CZ$20:CZ$25))</f>
        <v>93.666811871751904</v>
      </c>
      <c r="DA13" s="12" cm="1">
        <f t="array" aca="1" ref="DA13" ca="1">SUMPRODUCT($V13:$AA13,TRANSPOSE(DA$20:DA$25))</f>
        <v>93.65725536941018</v>
      </c>
      <c r="DB13" s="12" cm="1">
        <f t="array" aca="1" ref="DB13" ca="1">SUMPRODUCT($V13:$AA13,TRANSPOSE(DB$20:DB$25))</f>
        <v>93.647814915149468</v>
      </c>
      <c r="DC13" s="12" cm="1">
        <f t="array" aca="1" ref="DC13" ca="1">SUMPRODUCT($V13:$AA13,TRANSPOSE(DC$20:DC$25))</f>
        <v>93.638488584818006</v>
      </c>
      <c r="DD13" s="12" cm="1">
        <f t="array" aca="1" ref="DD13" ca="1">SUMPRODUCT($V13:$AA13,TRANSPOSE(DD$20:DD$25))</f>
        <v>93.629274489825249</v>
      </c>
      <c r="DE13" s="12" cm="1">
        <f t="array" aca="1" ref="DE13" ca="1">SUMPRODUCT($V13:$AA13,TRANSPOSE(DE$20:DE$25))</f>
        <v>93.620170776499975</v>
      </c>
      <c r="DF13" s="12" cm="1">
        <f t="array" aca="1" ref="DF13" ca="1">SUMPRODUCT($V13:$AA13,TRANSPOSE(DF$20:DF$25))</f>
        <v>93.611175625458287</v>
      </c>
      <c r="DG13" s="12" cm="1">
        <f t="array" aca="1" ref="DG13" ca="1">SUMPRODUCT($V13:$AA13,TRANSPOSE(DG$20:DG$25))</f>
        <v>93.602287250981774</v>
      </c>
      <c r="DH13" s="12" cm="1">
        <f t="array" aca="1" ref="DH13" ca="1">SUMPRODUCT($V13:$AA13,TRANSPOSE(DH$20:DH$25))</f>
        <v>93.59350390040558</v>
      </c>
      <c r="DI13" s="12" cm="1">
        <f t="array" aca="1" ref="DI13" ca="1">SUMPRODUCT($V13:$AA13,TRANSPOSE(DI$20:DI$25))</f>
        <v>93.584823853516355</v>
      </c>
      <c r="DJ13" s="12" cm="1">
        <f t="array" aca="1" ref="DJ13" ca="1">SUMPRODUCT($V13:$AA13,TRANSPOSE(DJ$20:DJ$25))</f>
        <v>93.576245421959726</v>
      </c>
      <c r="DK13" s="12" cm="1">
        <f t="array" aca="1" ref="DK13" ca="1">SUMPRODUCT($V13:$AA13,TRANSPOSE(DK$20:DK$25))</f>
        <v>93.567766948657578</v>
      </c>
      <c r="DL13" s="12" cm="1">
        <f t="array" aca="1" ref="DL13" ca="1">SUMPRODUCT($V13:$AA13,TRANSPOSE(DL$20:DL$25))</f>
        <v>93.559386807234802</v>
      </c>
      <c r="DM13" s="12" cm="1">
        <f t="array" aca="1" ref="DM13" ca="1">SUMPRODUCT($V13:$AA13,TRANSPOSE(DM$20:DM$25))</f>
        <v>93.551103401455322</v>
      </c>
      <c r="DN13" s="12" cm="1">
        <f t="array" aca="1" ref="DN13" ca="1">SUMPRODUCT($V13:$AA13,TRANSPOSE(DN$20:DN$25))</f>
        <v>93.542915164667633</v>
      </c>
      <c r="DO13" s="12" cm="1">
        <f t="array" aca="1" ref="DO13" ca="1">SUMPRODUCT($V13:$AA13,TRANSPOSE(DO$20:DO$25))</f>
        <v>93.534820559259217</v>
      </c>
      <c r="DP13" s="12" cm="1">
        <f t="array" aca="1" ref="DP13" ca="1">SUMPRODUCT($V13:$AA13,TRANSPOSE(DP$20:DP$25))</f>
        <v>93.526818076120392</v>
      </c>
      <c r="DQ13" s="12" cm="1">
        <f t="array" aca="1" ref="DQ13" ca="1">SUMPRODUCT($V13:$AA13,TRANSPOSE(DQ$20:DQ$25))</f>
        <v>93.518906234116784</v>
      </c>
      <c r="DR13" s="12" cm="1">
        <f t="array" aca="1" ref="DR13" ca="1">SUMPRODUCT($V13:$AA13,TRANSPOSE(DR$20:DR$25))</f>
        <v>93.511083579570823</v>
      </c>
      <c r="DS13" s="12" cm="1">
        <f t="array" aca="1" ref="DS13" ca="1">SUMPRODUCT($V13:$AA13,TRANSPOSE(DS$20:DS$25))</f>
        <v>93.503348685752087</v>
      </c>
      <c r="DT13" s="12" cm="1">
        <f t="array" aca="1" ref="DT13" ca="1">SUMPRODUCT($V13:$AA13,TRANSPOSE(DT$20:DT$25))</f>
        <v>93.495700152375917</v>
      </c>
      <c r="DU13" s="12" cm="1">
        <f t="array" aca="1" ref="DU13" ca="1">SUMPRODUCT($V13:$AA13,TRANSPOSE(DU$20:DU$25))</f>
        <v>93.488136605110981</v>
      </c>
      <c r="DV13" s="12" cm="1">
        <f t="array" aca="1" ref="DV13" ca="1">SUMPRODUCT($V13:$AA13,TRANSPOSE(DV$20:DV$25))</f>
        <v>93.480656695094893</v>
      </c>
      <c r="DW13" s="12" cm="1">
        <f t="array" aca="1" ref="DW13" ca="1">SUMPRODUCT($V13:$AA13,TRANSPOSE(DW$20:DW$25))</f>
        <v>93.473259098458399</v>
      </c>
      <c r="DX13" s="12" cm="1">
        <f t="array" aca="1" ref="DX13" ca="1">SUMPRODUCT($V13:$AA13,TRANSPOSE(DX$20:DX$25))</f>
        <v>93.465942515857478</v>
      </c>
      <c r="DY13" s="12" cm="1">
        <f t="array" aca="1" ref="DY13" ca="1">SUMPRODUCT($V13:$AA13,TRANSPOSE(DY$20:DY$25))</f>
        <v>93.458705672013906</v>
      </c>
      <c r="DZ13" s="12" cm="1">
        <f t="array" aca="1" ref="DZ13" ca="1">SUMPRODUCT($V13:$AA13,TRANSPOSE(DZ$20:DZ$25))</f>
        <v>93.451547315263198</v>
      </c>
      <c r="EA13" s="12" cm="1">
        <f t="array" aca="1" ref="EA13" ca="1">SUMPRODUCT($V13:$AA13,TRANSPOSE(EA$20:EA$25))</f>
        <v>93.444466217111042</v>
      </c>
      <c r="EB13" s="12" cm="1">
        <f t="array" aca="1" ref="EB13" ca="1">SUMPRODUCT($V13:$AA13,TRANSPOSE(EB$20:EB$25))</f>
        <v>93.437461171797139</v>
      </c>
      <c r="EC13" s="12" cm="1">
        <f t="array" aca="1" ref="EC13" ca="1">SUMPRODUCT($V13:$AA13,TRANSPOSE(EC$20:EC$25))</f>
        <v>93.430530995866576</v>
      </c>
      <c r="ED13" s="12" cm="1">
        <f t="array" aca="1" ref="ED13" ca="1">SUMPRODUCT($V13:$AA13,TRANSPOSE(ED$20:ED$25))</f>
        <v>93.423674527749029</v>
      </c>
      <c r="EE13" s="12" cm="1">
        <f t="array" aca="1" ref="EE13" ca="1">SUMPRODUCT($V13:$AA13,TRANSPOSE(EE$20:EE$25))</f>
        <v>93.416890627345168</v>
      </c>
      <c r="EF13" s="12" cm="1">
        <f t="array" aca="1" ref="EF13" ca="1">SUMPRODUCT($V13:$AA13,TRANSPOSE(EF$20:EF$25))</f>
        <v>93.410178175620501</v>
      </c>
      <c r="EG13" s="12" cm="1">
        <f t="array" aca="1" ref="EG13" ca="1">SUMPRODUCT($V13:$AA13,TRANSPOSE(EG$20:EG$25))</f>
        <v>93.403536074206258</v>
      </c>
      <c r="EH13" s="12" cm="1">
        <f t="array" aca="1" ref="EH13" ca="1">SUMPRODUCT($V13:$AA13,TRANSPOSE(EH$20:EH$25))</f>
        <v>93.396963245007598</v>
      </c>
      <c r="EI13" s="12" cm="1">
        <f t="array" aca="1" ref="EI13" ca="1">SUMPRODUCT($V13:$AA13,TRANSPOSE(EI$20:EI$25))</f>
        <v>93.390458629818596</v>
      </c>
      <c r="EJ13" s="12" cm="1">
        <f t="array" aca="1" ref="EJ13" ca="1">SUMPRODUCT($V13:$AA13,TRANSPOSE(EJ$20:EJ$25))</f>
        <v>93.384021189944292</v>
      </c>
    </row>
    <row r="14" spans="1:140" ht="16.5">
      <c r="A14" s="6">
        <f ca="1">LN((RAND()^(-Results!$E$4))-1)</f>
        <v>-2.8677537091362608</v>
      </c>
      <c r="B14" s="6">
        <f ca="1">LN((RAND()^(-Results!$E$4))-1)</f>
        <v>1.3663610347211756</v>
      </c>
      <c r="C14" s="6">
        <f ca="1">LN((RAND()^(-Results!$E$4))-1)</f>
        <v>0.98053008804979447</v>
      </c>
      <c r="D14" s="6">
        <f ca="1">LN((RAND()^(-Results!$E$4))-1)</f>
        <v>2.1559398377846684</v>
      </c>
      <c r="E14" s="6">
        <f ca="1">LN((RAND()^(-Results!$E$4))-1)</f>
        <v>4.5066806002246622</v>
      </c>
      <c r="F14" s="6">
        <f ca="1">LN((RAND()^(-Results!$E$4))-1)</f>
        <v>3.8708205921821794</v>
      </c>
      <c r="G14" s="6">
        <f ca="1">LN((RAND()^(-Results!$E$4))-1)</f>
        <v>0.6418251127472151</v>
      </c>
      <c r="H14" s="6">
        <f t="shared" ca="1" si="0"/>
        <v>-0.65051389369857049</v>
      </c>
      <c r="I14" s="12">
        <f ca="1">SUMPRODUCT(J14:O14,Results!B$12:G$12)+Results!$E$5*H14</f>
        <v>37.988568297106887</v>
      </c>
      <c r="J14" s="12">
        <f ca="1">SUMPRODUCT($A14:$F14,Results!$B$15:$G$15)</f>
        <v>-2.6678053443745808</v>
      </c>
      <c r="K14" s="12">
        <f ca="1">SUMPRODUCT($A14:$F14,Results!$B$16:$G$16)</f>
        <v>14.322529825712273</v>
      </c>
      <c r="L14" s="12">
        <f ca="1">SUMPRODUCT($A14:$F14,Results!$B$17:$G$17)</f>
        <v>-19.78152703357604</v>
      </c>
      <c r="M14" s="12">
        <f ca="1">SUMPRODUCT($A14:$F14,Results!$B$18:$G$18)</f>
        <v>31.421085223785397</v>
      </c>
      <c r="N14" s="12">
        <f ca="1">SUMPRODUCT($A14:$F14,Results!$B$19:$G$19)</f>
        <v>-17.255485617134262</v>
      </c>
      <c r="O14" s="12">
        <f ca="1">SUMPRODUCT($A14:$F14,Results!$B$20:$G$20)</f>
        <v>-22.797840025979259</v>
      </c>
      <c r="P14" s="12" cm="1">
        <f t="array" aca="1" ref="P14" ca="1">SUMPRODUCT(J14:O14,TRANSPOSE(BC$2:BC$7))+$U$20-$BC$9</f>
        <v>59.552333386056013</v>
      </c>
      <c r="Q14" s="12" cm="1">
        <f t="array" aca="1" ref="Q14" ca="1">SUMPRODUCT(J14:O14,TRANSPOSE(EJ$2:EJ$7))+$U$20-$EJ$9</f>
        <v>63.01477764711845</v>
      </c>
      <c r="R14" s="12">
        <f ca="1">I14-Results!$E$5*H14</f>
        <v>44.493707234092589</v>
      </c>
      <c r="T14" s="17" t="s">
        <v>114</v>
      </c>
      <c r="U14" s="8">
        <f ca="1">COVAR($L:$L,I:I)</f>
        <v>-74.940439032179825</v>
      </c>
      <c r="V14" s="8">
        <f ca="1">COVAR($L:$L,J:J)</f>
        <v>-11.413036606655966</v>
      </c>
      <c r="W14" s="8">
        <f ca="1">COVAR($L:$L,K:K)</f>
        <v>-66.640282727846881</v>
      </c>
      <c r="X14" s="8">
        <f ca="1">COVAR($L:$L,L:L)</f>
        <v>126.75467789197228</v>
      </c>
      <c r="Y14" s="8">
        <f ca="1">COVAR($L:$L,M:M)</f>
        <v>-21.656668174965436</v>
      </c>
      <c r="Z14" s="8">
        <f ca="1">COVAR($L:$L,N:N)</f>
        <v>13.014812256030513</v>
      </c>
      <c r="AA14" s="8">
        <f ca="1">COVAR($L:$L,O:O)</f>
        <v>142.06758139259657</v>
      </c>
      <c r="AB14" s="14"/>
      <c r="AC14" s="14"/>
      <c r="AD14" s="2"/>
      <c r="AE14" s="3"/>
      <c r="AF14" s="36">
        <f>Results!B8</f>
        <v>1</v>
      </c>
      <c r="AG14" s="35">
        <f t="shared" si="2"/>
        <v>1</v>
      </c>
      <c r="AH14" s="35">
        <f t="shared" si="1"/>
        <v>1</v>
      </c>
      <c r="AI14" s="35">
        <f t="shared" si="1"/>
        <v>1</v>
      </c>
      <c r="AJ14" s="35">
        <f t="shared" si="1"/>
        <v>1</v>
      </c>
      <c r="AK14" s="35">
        <f t="shared" si="1"/>
        <v>1</v>
      </c>
      <c r="AL14" s="35">
        <f t="shared" si="1"/>
        <v>1</v>
      </c>
      <c r="AN14" s="12" cm="1">
        <f t="array" aca="1" ref="AN14" ca="1">SUMPRODUCT($V14:$AA14,TRANSPOSE(AN$20:AN$25))</f>
        <v>0</v>
      </c>
      <c r="AO14" s="12" cm="1">
        <f t="array" aca="1" ref="AO14" ca="1">SUMPRODUCT($V14:$AA14,TRANSPOSE(AO$20:AO$25))</f>
        <v>-96.273725737615109</v>
      </c>
      <c r="AP14" s="12" cm="1">
        <f t="array" aca="1" ref="AP14" ca="1">SUMPRODUCT($V14:$AA14,TRANSPOSE(AP$20:AP$25))</f>
        <v>-58.070510772913984</v>
      </c>
      <c r="AQ14" s="12" cm="1">
        <f t="array" aca="1" ref="AQ14" ca="1">SUMPRODUCT($V14:$AA14,TRANSPOSE(AQ$20:AQ$25))</f>
        <v>-62.817399666695536</v>
      </c>
      <c r="AR14" s="12" cm="1">
        <f t="array" aca="1" ref="AR14" ca="1">SUMPRODUCT($V14:$AA14,TRANSPOSE(AR$20:AR$25))</f>
        <v>-60.298798620548183</v>
      </c>
      <c r="AS14" s="12" cm="1">
        <f t="array" aca="1" ref="AS14" ca="1">SUMPRODUCT($V14:$AA14,TRANSPOSE(AS$20:AS$25))</f>
        <v>-60.414640193713439</v>
      </c>
      <c r="AT14" s="12" cm="1">
        <f t="array" aca="1" ref="AT14" ca="1">SUMPRODUCT($V14:$AA14,TRANSPOSE(AT$20:AT$25))</f>
        <v>-60.361791906423285</v>
      </c>
      <c r="AU14" s="12" cm="1">
        <f t="array" aca="1" ref="AU14" ca="1">SUMPRODUCT($V14:$AA14,TRANSPOSE(AU$20:AU$25))</f>
        <v>-60.55063025419669</v>
      </c>
      <c r="AV14" s="12" cm="1">
        <f t="array" aca="1" ref="AV14" ca="1">SUMPRODUCT($V14:$AA14,TRANSPOSE(AV$20:AV$25))</f>
        <v>-60.776464012325974</v>
      </c>
      <c r="AW14" s="12" cm="1">
        <f t="array" aca="1" ref="AW14" ca="1">SUMPRODUCT($V14:$AA14,TRANSPOSE(AW$20:AW$25))</f>
        <v>-61.033302623547442</v>
      </c>
      <c r="AX14" s="12" cm="1">
        <f t="array" aca="1" ref="AX14" ca="1">SUMPRODUCT($V14:$AA14,TRANSPOSE(AX$20:AX$25))</f>
        <v>-61.29710907121985</v>
      </c>
      <c r="AY14" s="12" cm="1">
        <f t="array" aca="1" ref="AY14" ca="1">SUMPRODUCT($V14:$AA14,TRANSPOSE(AY$20:AY$25))</f>
        <v>-61.56128106072498</v>
      </c>
      <c r="AZ14" s="12" cm="1">
        <f t="array" aca="1" ref="AZ14" ca="1">SUMPRODUCT($V14:$AA14,TRANSPOSE(AZ$20:AZ$25))</f>
        <v>-61.821622041042538</v>
      </c>
      <c r="BA14" s="12" cm="1">
        <f t="array" aca="1" ref="BA14" ca="1">SUMPRODUCT($V14:$AA14,TRANSPOSE(BA$20:BA$25))</f>
        <v>-62.076471941389713</v>
      </c>
      <c r="BB14" s="12" cm="1">
        <f t="array" aca="1" ref="BB14" ca="1">SUMPRODUCT($V14:$AA14,TRANSPOSE(BB$20:BB$25))</f>
        <v>-62.325075100240625</v>
      </c>
      <c r="BC14" s="12" cm="1">
        <f t="array" aca="1" ref="BC14" ca="1">SUMPRODUCT($V14:$AA14,TRANSPOSE(BC$20:BC$25))</f>
        <v>-62.567181983114153</v>
      </c>
      <c r="BD14" s="12" cm="1">
        <f t="array" aca="1" ref="BD14" ca="1">SUMPRODUCT($V14:$AA14,TRANSPOSE(BD$20:BD$25))</f>
        <v>-62.802767684401886</v>
      </c>
      <c r="BE14" s="12" cm="1">
        <f t="array" aca="1" ref="BE14" ca="1">SUMPRODUCT($V14:$AA14,TRANSPOSE(BE$20:BE$25))</f>
        <v>-63.03191668570004</v>
      </c>
      <c r="BF14" s="12" cm="1">
        <f t="array" aca="1" ref="BF14" ca="1">SUMPRODUCT($V14:$AA14,TRANSPOSE(BF$20:BF$25))</f>
        <v>-63.25476261223443</v>
      </c>
      <c r="BG14" s="12" cm="1">
        <f t="array" aca="1" ref="BG14" ca="1">SUMPRODUCT($V14:$AA14,TRANSPOSE(BG$20:BG$25))</f>
        <v>-63.471460322755824</v>
      </c>
      <c r="BH14" s="12" cm="1">
        <f t="array" aca="1" ref="BH14" ca="1">SUMPRODUCT($V14:$AA14,TRANSPOSE(BH$20:BH$25))</f>
        <v>-63.682172270666712</v>
      </c>
      <c r="BI14" s="12" cm="1">
        <f t="array" aca="1" ref="BI14" ca="1">SUMPRODUCT($V14:$AA14,TRANSPOSE(BI$20:BI$25))</f>
        <v>-63.887062055521383</v>
      </c>
      <c r="BJ14" s="12" cm="1">
        <f t="array" aca="1" ref="BJ14" ca="1">SUMPRODUCT($V14:$AA14,TRANSPOSE(BJ$20:BJ$25))</f>
        <v>-64.086291372158911</v>
      </c>
      <c r="BK14" s="12" cm="1">
        <f t="array" aca="1" ref="BK14" ca="1">SUMPRODUCT($V14:$AA14,TRANSPOSE(BK$20:BK$25))</f>
        <v>-64.280018613416985</v>
      </c>
      <c r="BL14" s="12" cm="1">
        <f t="array" aca="1" ref="BL14" ca="1">SUMPRODUCT($V14:$AA14,TRANSPOSE(BL$20:BL$25))</f>
        <v>-64.468398265016745</v>
      </c>
      <c r="BM14" s="12" cm="1">
        <f t="array" aca="1" ref="BM14" ca="1">SUMPRODUCT($V14:$AA14,TRANSPOSE(BM$20:BM$25))</f>
        <v>-64.651580681515171</v>
      </c>
      <c r="BN14" s="12" cm="1">
        <f t="array" aca="1" ref="BN14" ca="1">SUMPRODUCT($V14:$AA14,TRANSPOSE(BN$20:BN$25))</f>
        <v>-64.829712043947865</v>
      </c>
      <c r="BO14" s="12" cm="1">
        <f t="array" aca="1" ref="BO14" ca="1">SUMPRODUCT($V14:$AA14,TRANSPOSE(BO$20:BO$25))</f>
        <v>-65.002934403242065</v>
      </c>
      <c r="BP14" s="12" cm="1">
        <f t="array" aca="1" ref="BP14" ca="1">SUMPRODUCT($V14:$AA14,TRANSPOSE(BP$20:BP$25))</f>
        <v>-65.171385763114685</v>
      </c>
      <c r="BQ14" s="12" cm="1">
        <f t="array" aca="1" ref="BQ14" ca="1">SUMPRODUCT($V14:$AA14,TRANSPOSE(BQ$20:BQ$25))</f>
        <v>-65.335200180186405</v>
      </c>
      <c r="BR14" s="12" cm="1">
        <f t="array" aca="1" ref="BR14" ca="1">SUMPRODUCT($V14:$AA14,TRANSPOSE(BR$20:BR$25))</f>
        <v>-65.494507870618818</v>
      </c>
      <c r="BS14" s="12" cm="1">
        <f t="array" aca="1" ref="BS14" ca="1">SUMPRODUCT($V14:$AA14,TRANSPOSE(BS$20:BS$25))</f>
        <v>-65.649435318167008</v>
      </c>
      <c r="BT14" s="12" cm="1">
        <f t="array" aca="1" ref="BT14" ca="1">SUMPRODUCT($V14:$AA14,TRANSPOSE(BT$20:BT$25))</f>
        <v>-65.800105381236037</v>
      </c>
      <c r="BU14" s="12" cm="1">
        <f t="array" aca="1" ref="BU14" ca="1">SUMPRODUCT($V14:$AA14,TRANSPOSE(BU$20:BU$25))</f>
        <v>-65.94663739782689</v>
      </c>
      <c r="BV14" s="12" cm="1">
        <f t="array" aca="1" ref="BV14" ca="1">SUMPRODUCT($V14:$AA14,TRANSPOSE(BV$20:BV$25))</f>
        <v>-66.089147287883563</v>
      </c>
      <c r="BW14" s="12" cm="1">
        <f t="array" aca="1" ref="BW14" ca="1">SUMPRODUCT($V14:$AA14,TRANSPOSE(BW$20:BW$25))</f>
        <v>-66.227747652852869</v>
      </c>
      <c r="BX14" s="12" cm="1">
        <f t="array" aca="1" ref="BX14" ca="1">SUMPRODUCT($V14:$AA14,TRANSPOSE(BX$20:BX$25))</f>
        <v>-66.362547872412293</v>
      </c>
      <c r="BY14" s="12" cm="1">
        <f t="array" aca="1" ref="BY14" ca="1">SUMPRODUCT($V14:$AA14,TRANSPOSE(BY$20:BY$25))</f>
        <v>-66.493654198388526</v>
      </c>
      <c r="BZ14" s="12" cm="1">
        <f t="array" aca="1" ref="BZ14" ca="1">SUMPRODUCT($V14:$AA14,TRANSPOSE(BZ$20:BZ$25))</f>
        <v>-66.62116984592123</v>
      </c>
      <c r="CA14" s="12" cm="1">
        <f t="array" aca="1" ref="CA14" ca="1">SUMPRODUCT($V14:$AA14,TRANSPOSE(CA$20:CA$25))</f>
        <v>-66.745195081940224</v>
      </c>
      <c r="CB14" s="12" cm="1">
        <f t="array" aca="1" ref="CB14" ca="1">SUMPRODUCT($V14:$AA14,TRANSPOSE(CB$20:CB$25))</f>
        <v>-66.865827311029676</v>
      </c>
      <c r="CC14" s="12" cm="1">
        <f t="array" aca="1" ref="CC14" ca="1">SUMPRODUCT($V14:$AA14,TRANSPOSE(CC$20:CC$25))</f>
        <v>-66.983161158754143</v>
      </c>
      <c r="CD14" s="12" cm="1">
        <f t="array" aca="1" ref="CD14" ca="1">SUMPRODUCT($V14:$AA14,TRANSPOSE(CD$20:CD$25))</f>
        <v>-67.097288552521064</v>
      </c>
      <c r="CE14" s="12" cm="1">
        <f t="array" aca="1" ref="CE14" ca="1">SUMPRODUCT($V14:$AA14,TRANSPOSE(CE$20:CE$25))</f>
        <v>-67.208298800052589</v>
      </c>
      <c r="CF14" s="12" cm="1">
        <f t="array" aca="1" ref="CF14" ca="1">SUMPRODUCT($V14:$AA14,TRANSPOSE(CF$20:CF$25))</f>
        <v>-67.316278665538206</v>
      </c>
      <c r="CG14" s="12" cm="1">
        <f t="array" aca="1" ref="CG14" ca="1">SUMPRODUCT($V14:$AA14,TRANSPOSE(CG$20:CG$25))</f>
        <v>-67.42131244353709</v>
      </c>
      <c r="CH14" s="12" cm="1">
        <f t="array" aca="1" ref="CH14" ca="1">SUMPRODUCT($V14:$AA14,TRANSPOSE(CH$20:CH$25))</f>
        <v>-67.523482030697778</v>
      </c>
      <c r="CI14" s="12" cm="1">
        <f t="array" aca="1" ref="CI14" ca="1">SUMPRODUCT($V14:$AA14,TRANSPOSE(CI$20:CI$25))</f>
        <v>-67.622866995360155</v>
      </c>
      <c r="CJ14" s="12" cm="1">
        <f t="array" aca="1" ref="CJ14" ca="1">SUMPRODUCT($V14:$AA14,TRANSPOSE(CJ$20:CJ$25))</f>
        <v>-67.719544645103355</v>
      </c>
      <c r="CK14" s="12" cm="1">
        <f t="array" aca="1" ref="CK14" ca="1">SUMPRODUCT($V14:$AA14,TRANSPOSE(CK$20:CK$25))</f>
        <v>-67.813590092300743</v>
      </c>
      <c r="CL14" s="12" cm="1">
        <f t="array" aca="1" ref="CL14" ca="1">SUMPRODUCT($V14:$AA14,TRANSPOSE(CL$20:CL$25))</f>
        <v>-67.905076317741774</v>
      </c>
      <c r="CM14" s="12" cm="1">
        <f t="array" aca="1" ref="CM14" ca="1">SUMPRODUCT($V14:$AA14,TRANSPOSE(CM$20:CM$25))</f>
        <v>-67.994074232378296</v>
      </c>
      <c r="CN14" s="12" cm="1">
        <f t="array" aca="1" ref="CN14" ca="1">SUMPRODUCT($V14:$AA14,TRANSPOSE(CN$20:CN$25))</f>
        <v>-68.080652737251683</v>
      </c>
      <c r="CO14" s="12" cm="1">
        <f t="array" aca="1" ref="CO14" ca="1">SUMPRODUCT($V14:$AA14,TRANSPOSE(CO$20:CO$25))</f>
        <v>-68.164878781654366</v>
      </c>
      <c r="CP14" s="12" cm="1">
        <f t="array" aca="1" ref="CP14" ca="1">SUMPRODUCT($V14:$AA14,TRANSPOSE(CP$20:CP$25))</f>
        <v>-68.246817419579742</v>
      </c>
      <c r="CQ14" s="12" cm="1">
        <f t="array" aca="1" ref="CQ14" ca="1">SUMPRODUCT($V14:$AA14,TRANSPOSE(CQ$20:CQ$25))</f>
        <v>-68.32653186451013</v>
      </c>
      <c r="CR14" s="12" cm="1">
        <f t="array" aca="1" ref="CR14" ca="1">SUMPRODUCT($V14:$AA14,TRANSPOSE(CR$20:CR$25))</f>
        <v>-68.404083542593483</v>
      </c>
      <c r="CS14" s="12" cm="1">
        <f t="array" aca="1" ref="CS14" ca="1">SUMPRODUCT($V14:$AA14,TRANSPOSE(CS$20:CS$25))</f>
        <v>-68.47953214425624</v>
      </c>
      <c r="CT14" s="12" cm="1">
        <f t="array" aca="1" ref="CT14" ca="1">SUMPRODUCT($V14:$AA14,TRANSPOSE(CT$20:CT$25))</f>
        <v>-68.55293567429942</v>
      </c>
      <c r="CU14" s="12" cm="1">
        <f t="array" aca="1" ref="CU14" ca="1">SUMPRODUCT($V14:$AA14,TRANSPOSE(CU$20:CU$25))</f>
        <v>-68.624350500522667</v>
      </c>
      <c r="CV14" s="12" cm="1">
        <f t="array" aca="1" ref="CV14" ca="1">SUMPRODUCT($V14:$AA14,TRANSPOSE(CV$20:CV$25))</f>
        <v>-68.693831400920644</v>
      </c>
      <c r="CW14" s="12" cm="1">
        <f t="array" aca="1" ref="CW14" ca="1">SUMPRODUCT($V14:$AA14,TRANSPOSE(CW$20:CW$25))</f>
        <v>-68.761431609493883</v>
      </c>
      <c r="CX14" s="12" cm="1">
        <f t="array" aca="1" ref="CX14" ca="1">SUMPRODUCT($V14:$AA14,TRANSPOSE(CX$20:CX$25))</f>
        <v>-68.82720286071563</v>
      </c>
      <c r="CY14" s="12" cm="1">
        <f t="array" aca="1" ref="CY14" ca="1">SUMPRODUCT($V14:$AA14,TRANSPOSE(CY$20:CY$25))</f>
        <v>-68.891195432694502</v>
      </c>
      <c r="CZ14" s="12" cm="1">
        <f t="array" aca="1" ref="CZ14" ca="1">SUMPRODUCT($V14:$AA14,TRANSPOSE(CZ$20:CZ$25))</f>
        <v>-68.953458189071867</v>
      </c>
      <c r="DA14" s="12" cm="1">
        <f t="array" aca="1" ref="DA14" ca="1">SUMPRODUCT($V14:$AA14,TRANSPOSE(DA$20:DA$25))</f>
        <v>-69.014038619691618</v>
      </c>
      <c r="DB14" s="12" cm="1">
        <f t="array" aca="1" ref="DB14" ca="1">SUMPRODUCT($V14:$AA14,TRANSPOSE(DB$20:DB$25))</f>
        <v>-69.072982880078683</v>
      </c>
      <c r="DC14" s="12" cm="1">
        <f t="array" aca="1" ref="DC14" ca="1">SUMPRODUCT($V14:$AA14,TRANSPOSE(DC$20:DC$25))</f>
        <v>-69.130335829761933</v>
      </c>
      <c r="DD14" s="12" cm="1">
        <f t="array" aca="1" ref="DD14" ca="1">SUMPRODUCT($V14:$AA14,TRANSPOSE(DD$20:DD$25))</f>
        <v>-69.186141069475653</v>
      </c>
      <c r="DE14" s="12" cm="1">
        <f t="array" aca="1" ref="DE14" ca="1">SUMPRODUCT($V14:$AA14,TRANSPOSE(DE$20:DE$25))</f>
        <v>-69.240440977272726</v>
      </c>
      <c r="DF14" s="12" cm="1">
        <f t="array" aca="1" ref="DF14" ca="1">SUMPRODUCT($V14:$AA14,TRANSPOSE(DF$20:DF$25))</f>
        <v>-69.293276743582425</v>
      </c>
      <c r="DG14" s="12" cm="1">
        <f t="array" aca="1" ref="DG14" ca="1">SUMPRODUCT($V14:$AA14,TRANSPOSE(DG$20:DG$25))</f>
        <v>-69.344688405243431</v>
      </c>
      <c r="DH14" s="12" cm="1">
        <f t="array" aca="1" ref="DH14" ca="1">SUMPRODUCT($V14:$AA14,TRANSPOSE(DH$20:DH$25))</f>
        <v>-69.39471487854297</v>
      </c>
      <c r="DI14" s="12" cm="1">
        <f t="array" aca="1" ref="DI14" ca="1">SUMPRODUCT($V14:$AA14,TRANSPOSE(DI$20:DI$25))</f>
        <v>-69.443393991291344</v>
      </c>
      <c r="DJ14" s="12" cm="1">
        <f t="array" aca="1" ref="DJ14" ca="1">SUMPRODUCT($V14:$AA14,TRANSPOSE(DJ$20:DJ$25))</f>
        <v>-69.490762513960675</v>
      </c>
      <c r="DK14" s="12" cm="1">
        <f t="array" aca="1" ref="DK14" ca="1">SUMPRODUCT($V14:$AA14,TRANSPOSE(DK$20:DK$25))</f>
        <v>-69.536856189915056</v>
      </c>
      <c r="DL14" s="12" cm="1">
        <f t="array" aca="1" ref="DL14" ca="1">SUMPRODUCT($V14:$AA14,TRANSPOSE(DL$20:DL$25))</f>
        <v>-69.581709764759864</v>
      </c>
      <c r="DM14" s="12" cm="1">
        <f t="array" aca="1" ref="DM14" ca="1">SUMPRODUCT($V14:$AA14,TRANSPOSE(DM$20:DM$25))</f>
        <v>-69.625357014835515</v>
      </c>
      <c r="DN14" s="12" cm="1">
        <f t="array" aca="1" ref="DN14" ca="1">SUMPRODUCT($V14:$AA14,TRANSPOSE(DN$20:DN$25))</f>
        <v>-69.667830774881594</v>
      </c>
      <c r="DO14" s="12" cm="1">
        <f t="array" aca="1" ref="DO14" ca="1">SUMPRODUCT($V14:$AA14,TRANSPOSE(DO$20:DO$25))</f>
        <v>-69.709162964895441</v>
      </c>
      <c r="DP14" s="12" cm="1">
        <f t="array" aca="1" ref="DP14" ca="1">SUMPRODUCT($V14:$AA14,TRANSPOSE(DP$20:DP$25))</f>
        <v>-69.749384616209483</v>
      </c>
      <c r="DQ14" s="12" cm="1">
        <f t="array" aca="1" ref="DQ14" ca="1">SUMPRODUCT($V14:$AA14,TRANSPOSE(DQ$20:DQ$25))</f>
        <v>-69.788525896809901</v>
      </c>
      <c r="DR14" s="12" cm="1">
        <f t="array" aca="1" ref="DR14" ca="1">SUMPRODUCT($V14:$AA14,TRANSPOSE(DR$20:DR$25))</f>
        <v>-69.826616135919579</v>
      </c>
      <c r="DS14" s="12" cm="1">
        <f t="array" aca="1" ref="DS14" ca="1">SUMPRODUCT($V14:$AA14,TRANSPOSE(DS$20:DS$25))</f>
        <v>-69.86368384786681</v>
      </c>
      <c r="DT14" s="12" cm="1">
        <f t="array" aca="1" ref="DT14" ca="1">SUMPRODUCT($V14:$AA14,TRANSPOSE(DT$20:DT$25))</f>
        <v>-69.899756755260597</v>
      </c>
      <c r="DU14" s="12" cm="1">
        <f t="array" aca="1" ref="DU14" ca="1">SUMPRODUCT($V14:$AA14,TRANSPOSE(DU$20:DU$25))</f>
        <v>-69.934861811493718</v>
      </c>
      <c r="DV14" s="12" cm="1">
        <f t="array" aca="1" ref="DV14" ca="1">SUMPRODUCT($V14:$AA14,TRANSPOSE(DV$20:DV$25))</f>
        <v>-69.969025222592649</v>
      </c>
      <c r="DW14" s="12" cm="1">
        <f t="array" aca="1" ref="DW14" ca="1">SUMPRODUCT($V14:$AA14,TRANSPOSE(DW$20:DW$25))</f>
        <v>-70.002272468434157</v>
      </c>
      <c r="DX14" s="12" cm="1">
        <f t="array" aca="1" ref="DX14" ca="1">SUMPRODUCT($V14:$AA14,TRANSPOSE(DX$20:DX$25))</f>
        <v>-70.034628323346851</v>
      </c>
      <c r="DY14" s="12" cm="1">
        <f t="array" aca="1" ref="DY14" ca="1">SUMPRODUCT($V14:$AA14,TRANSPOSE(DY$20:DY$25))</f>
        <v>-70.066116876116169</v>
      </c>
      <c r="DZ14" s="12" cm="1">
        <f t="array" aca="1" ref="DZ14" ca="1">SUMPRODUCT($V14:$AA14,TRANSPOSE(DZ$20:DZ$25))</f>
        <v>-70.096761549410004</v>
      </c>
      <c r="EA14" s="12" cm="1">
        <f t="array" aca="1" ref="EA14" ca="1">SUMPRODUCT($V14:$AA14,TRANSPOSE(EA$20:EA$25))</f>
        <v>-70.126585118642495</v>
      </c>
      <c r="EB14" s="12" cm="1">
        <f t="array" aca="1" ref="EB14" ca="1">SUMPRODUCT($V14:$AA14,TRANSPOSE(EB$20:EB$25))</f>
        <v>-70.155609730292042</v>
      </c>
      <c r="EC14" s="12" cm="1">
        <f t="array" aca="1" ref="EC14" ca="1">SUMPRODUCT($V14:$AA14,TRANSPOSE(EC$20:EC$25))</f>
        <v>-70.183856919689902</v>
      </c>
      <c r="ED14" s="12" cm="1">
        <f t="array" aca="1" ref="ED14" ca="1">SUMPRODUCT($V14:$AA14,TRANSPOSE(ED$20:ED$25))</f>
        <v>-70.211347628294945</v>
      </c>
      <c r="EE14" s="12" cm="1">
        <f t="array" aca="1" ref="EE14" ca="1">SUMPRODUCT($V14:$AA14,TRANSPOSE(EE$20:EE$25))</f>
        <v>-70.238102220469443</v>
      </c>
      <c r="EF14" s="12" cm="1">
        <f t="array" aca="1" ref="EF14" ca="1">SUMPRODUCT($V14:$AA14,TRANSPOSE(EF$20:EF$25))</f>
        <v>-70.264140499770889</v>
      </c>
      <c r="EG14" s="12" cm="1">
        <f t="array" aca="1" ref="EG14" ca="1">SUMPRODUCT($V14:$AA14,TRANSPOSE(EG$20:EG$25))</f>
        <v>-70.289481724773694</v>
      </c>
      <c r="EH14" s="12" cm="1">
        <f t="array" aca="1" ref="EH14" ca="1">SUMPRODUCT($V14:$AA14,TRANSPOSE(EH$20:EH$25))</f>
        <v>-70.314144624434959</v>
      </c>
      <c r="EI14" s="12" cm="1">
        <f t="array" aca="1" ref="EI14" ca="1">SUMPRODUCT($V14:$AA14,TRANSPOSE(EI$20:EI$25))</f>
        <v>-70.338147413017467</v>
      </c>
      <c r="EJ14" s="12" cm="1">
        <f t="array" aca="1" ref="EJ14" ca="1">SUMPRODUCT($V14:$AA14,TRANSPOSE(EJ$20:EJ$25))</f>
        <v>-70.361507804582743</v>
      </c>
    </row>
    <row r="15" spans="1:140" ht="16.5">
      <c r="A15" s="6">
        <f ca="1">LN((RAND()^(-Results!$E$4))-1)</f>
        <v>5.0032044801921538</v>
      </c>
      <c r="B15" s="6">
        <f ca="1">LN((RAND()^(-Results!$E$4))-1)</f>
        <v>0.74732069933526679</v>
      </c>
      <c r="C15" s="6">
        <f ca="1">LN((RAND()^(-Results!$E$4))-1)</f>
        <v>-1.4153201912496711</v>
      </c>
      <c r="D15" s="6">
        <f ca="1">LN((RAND()^(-Results!$E$4))-1)</f>
        <v>-0.89269541775952388</v>
      </c>
      <c r="E15" s="6">
        <f ca="1">LN((RAND()^(-Results!$E$4))-1)</f>
        <v>3.5799215513037281</v>
      </c>
      <c r="F15" s="6">
        <f ca="1">LN((RAND()^(-Results!$E$4))-1)</f>
        <v>-1.389512508883908</v>
      </c>
      <c r="G15" s="6">
        <f ca="1">LN((RAND()^(-Results!$E$4))-1)</f>
        <v>-0.68437581986024754</v>
      </c>
      <c r="H15" s="6">
        <f t="shared" ca="1" si="0"/>
        <v>-1.9767148263060332</v>
      </c>
      <c r="I15" s="12">
        <f ca="1">SUMPRODUCT(J15:O15,Results!B$12:G$12)+Results!$E$5*H15</f>
        <v>-36.801669356428292</v>
      </c>
      <c r="J15" s="12">
        <f ca="1">SUMPRODUCT($A15:$F15,Results!$B$15:$G$15)</f>
        <v>5.5363207003301085</v>
      </c>
      <c r="K15" s="12">
        <f ca="1">SUMPRODUCT($A15:$F15,Results!$B$16:$G$16)</f>
        <v>6.8348883397162297</v>
      </c>
      <c r="L15" s="12">
        <f ca="1">SUMPRODUCT($A15:$F15,Results!$B$17:$G$17)</f>
        <v>-18.402758840434462</v>
      </c>
      <c r="M15" s="12">
        <f ca="1">SUMPRODUCT($A15:$F15,Results!$B$18:$G$18)</f>
        <v>-17.866004195781112</v>
      </c>
      <c r="N15" s="12">
        <f ca="1">SUMPRODUCT($A15:$F15,Results!$B$19:$G$19)</f>
        <v>12.584813983614104</v>
      </c>
      <c r="O15" s="12">
        <f ca="1">SUMPRODUCT($A15:$F15,Results!$B$20:$G$20)</f>
        <v>-15.349937427616407</v>
      </c>
      <c r="P15" s="12" cm="1">
        <f t="array" aca="1" ref="P15" ca="1">SUMPRODUCT(J15:O15,TRANSPOSE(BC$2:BC$7))+$U$20-$BC$9</f>
        <v>-27.528861540784355</v>
      </c>
      <c r="Q15" s="12" cm="1">
        <f t="array" aca="1" ref="Q15" ca="1">SUMPRODUCT(J15:O15,TRANSPOSE(EJ$2:EJ$7))+$U$20-$EJ$9</f>
        <v>-29.264972526805639</v>
      </c>
      <c r="R15" s="12">
        <f ca="1">I15-Results!$E$5*H15</f>
        <v>-17.03452109336796</v>
      </c>
      <c r="T15" s="17" t="s">
        <v>115</v>
      </c>
      <c r="U15" s="8">
        <f ca="1">COVAR($M:$M,I:I)</f>
        <v>372.8858120081764</v>
      </c>
      <c r="V15" s="8">
        <f ca="1">COVAR($M:$M,J:J)</f>
        <v>18.985339126889787</v>
      </c>
      <c r="W15" s="8">
        <f ca="1">COVAR($M:$M,K:K)</f>
        <v>49.805844234916442</v>
      </c>
      <c r="X15" s="8">
        <f ca="1">COVAR($M:$M,L:L)</f>
        <v>-21.656668174965436</v>
      </c>
      <c r="Y15" s="8">
        <f ca="1">COVAR($M:$M,M:M)</f>
        <v>252.84581235598702</v>
      </c>
      <c r="Z15" s="8">
        <f ca="1">COVAR($M:$M,N:N)</f>
        <v>-148.20868929129477</v>
      </c>
      <c r="AA15" s="8">
        <f ca="1">COVAR($M:$M,O:O)</f>
        <v>-74.423215076303805</v>
      </c>
      <c r="AB15" s="14"/>
      <c r="AC15" s="14"/>
      <c r="AD15" s="2"/>
      <c r="AE15" s="3"/>
      <c r="AF15" s="36">
        <f>Results!B9</f>
        <v>1</v>
      </c>
      <c r="AG15" s="35">
        <f t="shared" si="2"/>
        <v>1</v>
      </c>
      <c r="AH15" s="35">
        <f t="shared" si="1"/>
        <v>1</v>
      </c>
      <c r="AI15" s="35">
        <f t="shared" si="1"/>
        <v>1</v>
      </c>
      <c r="AJ15" s="35">
        <f t="shared" si="1"/>
        <v>1</v>
      </c>
      <c r="AK15" s="35">
        <f t="shared" si="1"/>
        <v>1</v>
      </c>
      <c r="AL15" s="35">
        <f t="shared" si="1"/>
        <v>1</v>
      </c>
      <c r="AN15" s="12" cm="1">
        <f t="array" aca="1" ref="AN15" ca="1">SUMPRODUCT($V15:$AA15,TRANSPOSE(AN$20:AN$25))</f>
        <v>0</v>
      </c>
      <c r="AO15" s="12" cm="1">
        <f t="array" aca="1" ref="AO15" ca="1">SUMPRODUCT($V15:$AA15,TRANSPOSE(AO$20:AO$25))</f>
        <v>389.00911401240535</v>
      </c>
      <c r="AP15" s="12" cm="1">
        <f t="array" aca="1" ref="AP15" ca="1">SUMPRODUCT($V15:$AA15,TRANSPOSE(AP$20:AP$25))</f>
        <v>357.6286025135488</v>
      </c>
      <c r="AQ15" s="12" cm="1">
        <f t="array" aca="1" ref="AQ15" ca="1">SUMPRODUCT($V15:$AA15,TRANSPOSE(AQ$20:AQ$25))</f>
        <v>372.90917997362806</v>
      </c>
      <c r="AR15" s="12" cm="1">
        <f t="array" aca="1" ref="AR15" ca="1">SUMPRODUCT($V15:$AA15,TRANSPOSE(AR$20:AR$25))</f>
        <v>371.53876015601804</v>
      </c>
      <c r="AS15" s="12" cm="1">
        <f t="array" aca="1" ref="AS15" ca="1">SUMPRODUCT($V15:$AA15,TRANSPOSE(AS$20:AS$25))</f>
        <v>372.70695961352402</v>
      </c>
      <c r="AT15" s="12" cm="1">
        <f t="array" aca="1" ref="AT15" ca="1">SUMPRODUCT($V15:$AA15,TRANSPOSE(AT$20:AT$25))</f>
        <v>372.8104895385427</v>
      </c>
      <c r="AU15" s="12" cm="1">
        <f t="array" aca="1" ref="AU15" ca="1">SUMPRODUCT($V15:$AA15,TRANSPOSE(AU$20:AU$25))</f>
        <v>372.93842705478863</v>
      </c>
      <c r="AV15" s="12" cm="1">
        <f t="array" aca="1" ref="AV15" ca="1">SUMPRODUCT($V15:$AA15,TRANSPOSE(AV$20:AV$25))</f>
        <v>372.9560487410547</v>
      </c>
      <c r="AW15" s="12" cm="1">
        <f t="array" aca="1" ref="AW15" ca="1">SUMPRODUCT($V15:$AA15,TRANSPOSE(AW$20:AW$25))</f>
        <v>372.9489911328684</v>
      </c>
      <c r="AX15" s="12" cm="1">
        <f t="array" aca="1" ref="AX15" ca="1">SUMPRODUCT($V15:$AA15,TRANSPOSE(AX$20:AX$25))</f>
        <v>372.92390183004494</v>
      </c>
      <c r="AY15" s="12" cm="1">
        <f t="array" aca="1" ref="AY15" ca="1">SUMPRODUCT($V15:$AA15,TRANSPOSE(AY$20:AY$25))</f>
        <v>372.89193937370027</v>
      </c>
      <c r="AZ15" s="12" cm="1">
        <f t="array" aca="1" ref="AZ15" ca="1">SUMPRODUCT($V15:$AA15,TRANSPOSE(AZ$20:AZ$25))</f>
        <v>372.85665738631633</v>
      </c>
      <c r="BA15" s="12" cm="1">
        <f t="array" aca="1" ref="BA15" ca="1">SUMPRODUCT($V15:$AA15,TRANSPOSE(BA$20:BA$25))</f>
        <v>372.82018598110284</v>
      </c>
      <c r="BB15" s="12" cm="1">
        <f t="array" aca="1" ref="BB15" ca="1">SUMPRODUCT($V15:$AA15,TRANSPOSE(BB$20:BB$25))</f>
        <v>372.78345249293858</v>
      </c>
      <c r="BC15" s="12" cm="1">
        <f t="array" aca="1" ref="BC15" ca="1">SUMPRODUCT($V15:$AA15,TRANSPOSE(BC$20:BC$25))</f>
        <v>372.74692223796632</v>
      </c>
      <c r="BD15" s="12" cm="1">
        <f t="array" aca="1" ref="BD15" ca="1">SUMPRODUCT($V15:$AA15,TRANSPOSE(BD$20:BD$25))</f>
        <v>372.7108103739476</v>
      </c>
      <c r="BE15" s="12" cm="1">
        <f t="array" aca="1" ref="BE15" ca="1">SUMPRODUCT($V15:$AA15,TRANSPOSE(BE$20:BE$25))</f>
        <v>372.67521758429422</v>
      </c>
      <c r="BF15" s="12" cm="1">
        <f t="array" aca="1" ref="BF15" ca="1">SUMPRODUCT($V15:$AA15,TRANSPOSE(BF$20:BF$25))</f>
        <v>372.64018788355258</v>
      </c>
      <c r="BG15" s="12" cm="1">
        <f t="array" aca="1" ref="BG15" ca="1">SUMPRODUCT($V15:$AA15,TRANSPOSE(BG$20:BG$25))</f>
        <v>372.60573827950032</v>
      </c>
      <c r="BH15" s="12" cm="1">
        <f t="array" aca="1" ref="BH15" ca="1">SUMPRODUCT($V15:$AA15,TRANSPOSE(BH$20:BH$25))</f>
        <v>372.57187268549995</v>
      </c>
      <c r="BI15" s="12" cm="1">
        <f t="array" aca="1" ref="BI15" ca="1">SUMPRODUCT($V15:$AA15,TRANSPOSE(BI$20:BI$25))</f>
        <v>372.53858872967271</v>
      </c>
      <c r="BJ15" s="12" cm="1">
        <f t="array" aca="1" ref="BJ15" ca="1">SUMPRODUCT($V15:$AA15,TRANSPOSE(BJ$20:BJ$25))</f>
        <v>372.50588102168763</v>
      </c>
      <c r="BK15" s="12" cm="1">
        <f t="array" aca="1" ref="BK15" ca="1">SUMPRODUCT($V15:$AA15,TRANSPOSE(BK$20:BK$25))</f>
        <v>372.47374273612814</v>
      </c>
      <c r="BL15" s="12" cm="1">
        <f t="array" aca="1" ref="BL15" ca="1">SUMPRODUCT($V15:$AA15,TRANSPOSE(BL$20:BL$25))</f>
        <v>372.44216637730369</v>
      </c>
      <c r="BM15" s="12" cm="1">
        <f t="array" aca="1" ref="BM15" ca="1">SUMPRODUCT($V15:$AA15,TRANSPOSE(BM$20:BM$25))</f>
        <v>372.41114415030182</v>
      </c>
      <c r="BN15" s="12" cm="1">
        <f t="array" aca="1" ref="BN15" ca="1">SUMPRODUCT($V15:$AA15,TRANSPOSE(BN$20:BN$25))</f>
        <v>372.38066814159072</v>
      </c>
      <c r="BO15" s="12" cm="1">
        <f t="array" aca="1" ref="BO15" ca="1">SUMPRODUCT($V15:$AA15,TRANSPOSE(BO$20:BO$25))</f>
        <v>372.35073040768151</v>
      </c>
      <c r="BP15" s="12" cm="1">
        <f t="array" aca="1" ref="BP15" ca="1">SUMPRODUCT($V15:$AA15,TRANSPOSE(BP$20:BP$25))</f>
        <v>372.32132301930892</v>
      </c>
      <c r="BQ15" s="12" cm="1">
        <f t="array" aca="1" ref="BQ15" ca="1">SUMPRODUCT($V15:$AA15,TRANSPOSE(BQ$20:BQ$25))</f>
        <v>372.29243808405352</v>
      </c>
      <c r="BR15" s="12" cm="1">
        <f t="array" aca="1" ref="BR15" ca="1">SUMPRODUCT($V15:$AA15,TRANSPOSE(BR$20:BR$25))</f>
        <v>372.26406775847323</v>
      </c>
      <c r="BS15" s="12" cm="1">
        <f t="array" aca="1" ref="BS15" ca="1">SUMPRODUCT($V15:$AA15,TRANSPOSE(BS$20:BS$25))</f>
        <v>372.23620425508449</v>
      </c>
      <c r="BT15" s="12" cm="1">
        <f t="array" aca="1" ref="BT15" ca="1">SUMPRODUCT($V15:$AA15,TRANSPOSE(BT$20:BT$25))</f>
        <v>372.20883984677835</v>
      </c>
      <c r="BU15" s="12" cm="1">
        <f t="array" aca="1" ref="BU15" ca="1">SUMPRODUCT($V15:$AA15,TRANSPOSE(BU$20:BU$25))</f>
        <v>372.1819668699203</v>
      </c>
      <c r="BV15" s="12" cm="1">
        <f t="array" aca="1" ref="BV15" ca="1">SUMPRODUCT($V15:$AA15,TRANSPOSE(BV$20:BV$25))</f>
        <v>372.15557772673998</v>
      </c>
      <c r="BW15" s="12" cm="1">
        <f t="array" aca="1" ref="BW15" ca="1">SUMPRODUCT($V15:$AA15,TRANSPOSE(BW$20:BW$25))</f>
        <v>372.12966488730819</v>
      </c>
      <c r="BX15" s="12" cm="1">
        <f t="array" aca="1" ref="BX15" ca="1">SUMPRODUCT($V15:$AA15,TRANSPOSE(BX$20:BX$25))</f>
        <v>372.10422089124575</v>
      </c>
      <c r="BY15" s="12" cm="1">
        <f t="array" aca="1" ref="BY15" ca="1">SUMPRODUCT($V15:$AA15,TRANSPOSE(BY$20:BY$25))</f>
        <v>372.07923834923866</v>
      </c>
      <c r="BZ15" s="12" cm="1">
        <f t="array" aca="1" ref="BZ15" ca="1">SUMPRODUCT($V15:$AA15,TRANSPOSE(BZ$20:BZ$25))</f>
        <v>372.05470994439827</v>
      </c>
      <c r="CA15" s="12" cm="1">
        <f t="array" aca="1" ref="CA15" ca="1">SUMPRODUCT($V15:$AA15,TRANSPOSE(CA$20:CA$25))</f>
        <v>372.03062843348607</v>
      </c>
      <c r="CB15" s="12" cm="1">
        <f t="array" aca="1" ref="CB15" ca="1">SUMPRODUCT($V15:$AA15,TRANSPOSE(CB$20:CB$25))</f>
        <v>372.0069866480186</v>
      </c>
      <c r="CC15" s="12" cm="1">
        <f t="array" aca="1" ref="CC15" ca="1">SUMPRODUCT($V15:$AA15,TRANSPOSE(CC$20:CC$25))</f>
        <v>371.98377749525883</v>
      </c>
      <c r="CD15" s="12" cm="1">
        <f t="array" aca="1" ref="CD15" ca="1">SUMPRODUCT($V15:$AA15,TRANSPOSE(CD$20:CD$25))</f>
        <v>371.96099395910369</v>
      </c>
      <c r="CE15" s="12" cm="1">
        <f t="array" aca="1" ref="CE15" ca="1">SUMPRODUCT($V15:$AA15,TRANSPOSE(CE$20:CE$25))</f>
        <v>371.93862910086995</v>
      </c>
      <c r="CF15" s="12" cm="1">
        <f t="array" aca="1" ref="CF15" ca="1">SUMPRODUCT($V15:$AA15,TRANSPOSE(CF$20:CF$25))</f>
        <v>371.91667605998686</v>
      </c>
      <c r="CG15" s="12" cm="1">
        <f t="array" aca="1" ref="CG15" ca="1">SUMPRODUCT($V15:$AA15,TRANSPOSE(CG$20:CG$25))</f>
        <v>371.89512805459793</v>
      </c>
      <c r="CH15" s="12" cm="1">
        <f t="array" aca="1" ref="CH15" ca="1">SUMPRODUCT($V15:$AA15,TRANSPOSE(CH$20:CH$25))</f>
        <v>371.87397838207738</v>
      </c>
      <c r="CI15" s="12" cm="1">
        <f t="array" aca="1" ref="CI15" ca="1">SUMPRODUCT($V15:$AA15,TRANSPOSE(CI$20:CI$25))</f>
        <v>371.85322041946495</v>
      </c>
      <c r="CJ15" s="12" cm="1">
        <f t="array" aca="1" ref="CJ15" ca="1">SUMPRODUCT($V15:$AA15,TRANSPOSE(CJ$20:CJ$25))</f>
        <v>371.83284762382385</v>
      </c>
      <c r="CK15" s="12" cm="1">
        <f t="array" aca="1" ref="CK15" ca="1">SUMPRODUCT($V15:$AA15,TRANSPOSE(CK$20:CK$25))</f>
        <v>371.81285353252366</v>
      </c>
      <c r="CL15" s="12" cm="1">
        <f t="array" aca="1" ref="CL15" ca="1">SUMPRODUCT($V15:$AA15,TRANSPOSE(CL$20:CL$25))</f>
        <v>371.79323176345508</v>
      </c>
      <c r="CM15" s="12" cm="1">
        <f t="array" aca="1" ref="CM15" ca="1">SUMPRODUCT($V15:$AA15,TRANSPOSE(CM$20:CM$25))</f>
        <v>371.77397601517674</v>
      </c>
      <c r="CN15" s="12" cm="1">
        <f t="array" aca="1" ref="CN15" ca="1">SUMPRODUCT($V15:$AA15,TRANSPOSE(CN$20:CN$25))</f>
        <v>371.75508006699999</v>
      </c>
      <c r="CO15" s="12" cm="1">
        <f t="array" aca="1" ref="CO15" ca="1">SUMPRODUCT($V15:$AA15,TRANSPOSE(CO$20:CO$25))</f>
        <v>371.73653777901296</v>
      </c>
      <c r="CP15" s="12" cm="1">
        <f t="array" aca="1" ref="CP15" ca="1">SUMPRODUCT($V15:$AA15,TRANSPOSE(CP$20:CP$25))</f>
        <v>371.71834309204905</v>
      </c>
      <c r="CQ15" s="12" cm="1">
        <f t="array" aca="1" ref="CQ15" ca="1">SUMPRODUCT($V15:$AA15,TRANSPOSE(CQ$20:CQ$25))</f>
        <v>371.70049002760027</v>
      </c>
      <c r="CR15" s="12" cm="1">
        <f t="array" aca="1" ref="CR15" ca="1">SUMPRODUCT($V15:$AA15,TRANSPOSE(CR$20:CR$25))</f>
        <v>371.68297268768151</v>
      </c>
      <c r="CS15" s="12" cm="1">
        <f t="array" aca="1" ref="CS15" ca="1">SUMPRODUCT($V15:$AA15,TRANSPOSE(CS$20:CS$25))</f>
        <v>371.66578525464513</v>
      </c>
      <c r="CT15" s="12" cm="1">
        <f t="array" aca="1" ref="CT15" ca="1">SUMPRODUCT($V15:$AA15,TRANSPOSE(CT$20:CT$25))</f>
        <v>371.64892199095158</v>
      </c>
      <c r="CU15" s="12" cm="1">
        <f t="array" aca="1" ref="CU15" ca="1">SUMPRODUCT($V15:$AA15,TRANSPOSE(CU$20:CU$25))</f>
        <v>371.63237723889557</v>
      </c>
      <c r="CV15" s="12" cm="1">
        <f t="array" aca="1" ref="CV15" ca="1">SUMPRODUCT($V15:$AA15,TRANSPOSE(CV$20:CV$25))</f>
        <v>371.61614542029366</v>
      </c>
      <c r="CW15" s="12" cm="1">
        <f t="array" aca="1" ref="CW15" ca="1">SUMPRODUCT($V15:$AA15,TRANSPOSE(CW$20:CW$25))</f>
        <v>371.60022103613193</v>
      </c>
      <c r="CX15" s="12" cm="1">
        <f t="array" aca="1" ref="CX15" ca="1">SUMPRODUCT($V15:$AA15,TRANSPOSE(CX$20:CX$25))</f>
        <v>371.58459866617943</v>
      </c>
      <c r="CY15" s="12" cm="1">
        <f t="array" aca="1" ref="CY15" ca="1">SUMPRODUCT($V15:$AA15,TRANSPOSE(CY$20:CY$25))</f>
        <v>371.56927296856662</v>
      </c>
      <c r="CZ15" s="12" cm="1">
        <f t="array" aca="1" ref="CZ15" ca="1">SUMPRODUCT($V15:$AA15,TRANSPOSE(CZ$20:CZ$25))</f>
        <v>371.5542386793328</v>
      </c>
      <c r="DA15" s="12" cm="1">
        <f t="array" aca="1" ref="DA15" ca="1">SUMPRODUCT($V15:$AA15,TRANSPOSE(DA$20:DA$25))</f>
        <v>371.53949061194419</v>
      </c>
      <c r="DB15" s="12" cm="1">
        <f t="array" aca="1" ref="DB15" ca="1">SUMPRODUCT($V15:$AA15,TRANSPOSE(DB$20:DB$25))</f>
        <v>371.52502365678311</v>
      </c>
      <c r="DC15" s="12" cm="1">
        <f t="array" aca="1" ref="DC15" ca="1">SUMPRODUCT($V15:$AA15,TRANSPOSE(DC$20:DC$25))</f>
        <v>371.51083278061242</v>
      </c>
      <c r="DD15" s="12" cm="1">
        <f t="array" aca="1" ref="DD15" ca="1">SUMPRODUCT($V15:$AA15,TRANSPOSE(DD$20:DD$25))</f>
        <v>371.49691302601514</v>
      </c>
      <c r="DE15" s="12" cm="1">
        <f t="array" aca="1" ref="DE15" ca="1">SUMPRODUCT($V15:$AA15,TRANSPOSE(DE$20:DE$25))</f>
        <v>371.48325951081102</v>
      </c>
      <c r="DF15" s="12" cm="1">
        <f t="array" aca="1" ref="DF15" ca="1">SUMPRODUCT($V15:$AA15,TRANSPOSE(DF$20:DF$25))</f>
        <v>371.46986742745327</v>
      </c>
      <c r="DG15" s="12" cm="1">
        <f t="array" aca="1" ref="DG15" ca="1">SUMPRODUCT($V15:$AA15,TRANSPOSE(DG$20:DG$25))</f>
        <v>371.45673204240455</v>
      </c>
      <c r="DH15" s="12" cm="1">
        <f t="array" aca="1" ref="DH15" ca="1">SUMPRODUCT($V15:$AA15,TRANSPOSE(DH$20:DH$25))</f>
        <v>371.44384869549572</v>
      </c>
      <c r="DI15" s="12" cm="1">
        <f t="array" aca="1" ref="DI15" ca="1">SUMPRODUCT($V15:$AA15,TRANSPOSE(DI$20:DI$25))</f>
        <v>371.43121279926788</v>
      </c>
      <c r="DJ15" s="12" cm="1">
        <f t="array" aca="1" ref="DJ15" ca="1">SUMPRODUCT($V15:$AA15,TRANSPOSE(DJ$20:DJ$25))</f>
        <v>371.41881983829848</v>
      </c>
      <c r="DK15" s="12" cm="1">
        <f t="array" aca="1" ref="DK15" ca="1">SUMPRODUCT($V15:$AA15,TRANSPOSE(DK$20:DK$25))</f>
        <v>371.40666536851415</v>
      </c>
      <c r="DL15" s="12" cm="1">
        <f t="array" aca="1" ref="DL15" ca="1">SUMPRODUCT($V15:$AA15,TRANSPOSE(DL$20:DL$25))</f>
        <v>371.39474501649028</v>
      </c>
      <c r="DM15" s="12" cm="1">
        <f t="array" aca="1" ref="DM15" ca="1">SUMPRODUCT($V15:$AA15,TRANSPOSE(DM$20:DM$25))</f>
        <v>371.38305447873881</v>
      </c>
      <c r="DN15" s="12" cm="1">
        <f t="array" aca="1" ref="DN15" ca="1">SUMPRODUCT($V15:$AA15,TRANSPOSE(DN$20:DN$25))</f>
        <v>371.37158952098559</v>
      </c>
      <c r="DO15" s="12" cm="1">
        <f t="array" aca="1" ref="DO15" ca="1">SUMPRODUCT($V15:$AA15,TRANSPOSE(DO$20:DO$25))</f>
        <v>371.3603459774381</v>
      </c>
      <c r="DP15" s="12" cm="1">
        <f t="array" aca="1" ref="DP15" ca="1">SUMPRODUCT($V15:$AA15,TRANSPOSE(DP$20:DP$25))</f>
        <v>371.34931975004508</v>
      </c>
      <c r="DQ15" s="12" cm="1">
        <f t="array" aca="1" ref="DQ15" ca="1">SUMPRODUCT($V15:$AA15,TRANSPOSE(DQ$20:DQ$25))</f>
        <v>371.33850680774759</v>
      </c>
      <c r="DR15" s="12" cm="1">
        <f t="array" aca="1" ref="DR15" ca="1">SUMPRODUCT($V15:$AA15,TRANSPOSE(DR$20:DR$25))</f>
        <v>371.32790318572444</v>
      </c>
      <c r="DS15" s="12" cm="1">
        <f t="array" aca="1" ref="DS15" ca="1">SUMPRODUCT($V15:$AA15,TRANSPOSE(DS$20:DS$25))</f>
        <v>371.31750498463134</v>
      </c>
      <c r="DT15" s="12" cm="1">
        <f t="array" aca="1" ref="DT15" ca="1">SUMPRODUCT($V15:$AA15,TRANSPOSE(DT$20:DT$25))</f>
        <v>371.30730836983491</v>
      </c>
      <c r="DU15" s="12" cm="1">
        <f t="array" aca="1" ref="DU15" ca="1">SUMPRODUCT($V15:$AA15,TRANSPOSE(DU$20:DU$25))</f>
        <v>371.29730957064271</v>
      </c>
      <c r="DV15" s="12" cm="1">
        <f t="array" aca="1" ref="DV15" ca="1">SUMPRODUCT($V15:$AA15,TRANSPOSE(DV$20:DV$25))</f>
        <v>371.28750487952999</v>
      </c>
      <c r="DW15" s="12" cm="1">
        <f t="array" aca="1" ref="DW15" ca="1">SUMPRODUCT($V15:$AA15,TRANSPOSE(DW$20:DW$25))</f>
        <v>371.27789065136358</v>
      </c>
      <c r="DX15" s="12" cm="1">
        <f t="array" aca="1" ref="DX15" ca="1">SUMPRODUCT($V15:$AA15,TRANSPOSE(DX$20:DX$25))</f>
        <v>371.26846330262305</v>
      </c>
      <c r="DY15" s="12" cm="1">
        <f t="array" aca="1" ref="DY15" ca="1">SUMPRODUCT($V15:$AA15,TRANSPOSE(DY$20:DY$25))</f>
        <v>371.25921931062214</v>
      </c>
      <c r="DZ15" s="12" cm="1">
        <f t="array" aca="1" ref="DZ15" ca="1">SUMPRODUCT($V15:$AA15,TRANSPOSE(DZ$20:DZ$25))</f>
        <v>371.25015521272741</v>
      </c>
      <c r="EA15" s="12" cm="1">
        <f t="array" aca="1" ref="EA15" ca="1">SUMPRODUCT($V15:$AA15,TRANSPOSE(EA$20:EA$25))</f>
        <v>371.24126760557778</v>
      </c>
      <c r="EB15" s="12" cm="1">
        <f t="array" aca="1" ref="EB15" ca="1">SUMPRODUCT($V15:$AA15,TRANSPOSE(EB$20:EB$25))</f>
        <v>371.23255314430457</v>
      </c>
      <c r="EC15" s="12" cm="1">
        <f t="array" aca="1" ref="EC15" ca="1">SUMPRODUCT($V15:$AA15,TRANSPOSE(EC$20:EC$25))</f>
        <v>371.22400854175157</v>
      </c>
      <c r="ED15" s="12" cm="1">
        <f t="array" aca="1" ref="ED15" ca="1">SUMPRODUCT($V15:$AA15,TRANSPOSE(ED$20:ED$25))</f>
        <v>371.21563056769691</v>
      </c>
      <c r="EE15" s="12" cm="1">
        <f t="array" aca="1" ref="EE15" ca="1">SUMPRODUCT($V15:$AA15,TRANSPOSE(EE$20:EE$25))</f>
        <v>371.20741604807694</v>
      </c>
      <c r="EF15" s="12" cm="1">
        <f t="array" aca="1" ref="EF15" ca="1">SUMPRODUCT($V15:$AA15,TRANSPOSE(EF$20:EF$25))</f>
        <v>371.19936186421177</v>
      </c>
      <c r="EG15" s="12" cm="1">
        <f t="array" aca="1" ref="EG15" ca="1">SUMPRODUCT($V15:$AA15,TRANSPOSE(EG$20:EG$25))</f>
        <v>371.19146495203404</v>
      </c>
      <c r="EH15" s="12" cm="1">
        <f t="array" aca="1" ref="EH15" ca="1">SUMPRODUCT($V15:$AA15,TRANSPOSE(EH$20:EH$25))</f>
        <v>371.18372230132019</v>
      </c>
      <c r="EI15" s="12" cm="1">
        <f t="array" aca="1" ref="EI15" ca="1">SUMPRODUCT($V15:$AA15,TRANSPOSE(EI$20:EI$25))</f>
        <v>371.17613095492544</v>
      </c>
      <c r="EJ15" s="12" cm="1">
        <f t="array" aca="1" ref="EJ15" ca="1">SUMPRODUCT($V15:$AA15,TRANSPOSE(EJ$20:EJ$25))</f>
        <v>371.16868800802268</v>
      </c>
    </row>
    <row r="16" spans="1:140" ht="16.5">
      <c r="A16" s="6">
        <f ca="1">LN((RAND()^(-Results!$E$4))-1)</f>
        <v>-0.97340749266785098</v>
      </c>
      <c r="B16" s="6">
        <f ca="1">LN((RAND()^(-Results!$E$4))-1)</f>
        <v>2.9327802360499464</v>
      </c>
      <c r="C16" s="6">
        <f ca="1">LN((RAND()^(-Results!$E$4))-1)</f>
        <v>2.2987850485730283</v>
      </c>
      <c r="D16" s="6">
        <f ca="1">LN((RAND()^(-Results!$E$4))-1)</f>
        <v>1.9978680311473698</v>
      </c>
      <c r="E16" s="6">
        <f ca="1">LN((RAND()^(-Results!$E$4))-1)</f>
        <v>3.0272146793978059</v>
      </c>
      <c r="F16" s="6">
        <f ca="1">LN((RAND()^(-Results!$E$4))-1)</f>
        <v>8.4634864762393597E-2</v>
      </c>
      <c r="G16" s="6">
        <f ca="1">LN((RAND()^(-Results!$E$4))-1)</f>
        <v>-0.4318463951780529</v>
      </c>
      <c r="H16" s="6">
        <f t="shared" ca="1" si="0"/>
        <v>-1.7241854016238385</v>
      </c>
      <c r="I16" s="12">
        <f ca="1">SUMPRODUCT(J16:O16,Results!B$12:G$12)+Results!$E$5*H16</f>
        <v>6.0016067095604839</v>
      </c>
      <c r="J16" s="12">
        <f ca="1">SUMPRODUCT($A16:$F16,Results!$B$15:$G$15)</f>
        <v>-1.107531858412347</v>
      </c>
      <c r="K16" s="12">
        <f ca="1">SUMPRODUCT($A16:$F16,Results!$B$16:$G$16)</f>
        <v>9.56451939980888</v>
      </c>
      <c r="L16" s="12">
        <f ca="1">SUMPRODUCT($A16:$F16,Results!$B$17:$G$17)</f>
        <v>-10.350741347261367</v>
      </c>
      <c r="M16" s="12">
        <f ca="1">SUMPRODUCT($A16:$F16,Results!$B$18:$G$18)</f>
        <v>22.91480398148363</v>
      </c>
      <c r="N16" s="12">
        <f ca="1">SUMPRODUCT($A16:$F16,Results!$B$19:$G$19)</f>
        <v>-8.4201336368495809</v>
      </c>
      <c r="O16" s="12">
        <f ca="1">SUMPRODUCT($A16:$F16,Results!$B$20:$G$20)</f>
        <v>-13.332193637471743</v>
      </c>
      <c r="P16" s="12" cm="1">
        <f t="array" aca="1" ref="P16" ca="1">SUMPRODUCT(J16:O16,TRANSPOSE(BC$2:BC$7))+$U$20-$BC$9</f>
        <v>36.09548836121062</v>
      </c>
      <c r="Q16" s="12" cm="1">
        <f t="array" aca="1" ref="Q16" ca="1">SUMPRODUCT(J16:O16,TRANSPOSE(EJ$2:EJ$7))+$U$20-$EJ$9</f>
        <v>32.904121600617309</v>
      </c>
      <c r="R16" s="12">
        <f ca="1">I16-Results!$E$5*H16</f>
        <v>23.243460725798869</v>
      </c>
      <c r="T16" s="17" t="s">
        <v>116</v>
      </c>
      <c r="U16" s="8">
        <f ca="1">COVAR($N:$N,I:I)</f>
        <v>-267.9730585444824</v>
      </c>
      <c r="V16" s="8">
        <f ca="1">COVAR($N:$N,J:J)</f>
        <v>-34.320573756841235</v>
      </c>
      <c r="W16" s="8">
        <f ca="1">COVAR($N:$N,K:K)</f>
        <v>-28.930862827899276</v>
      </c>
      <c r="X16" s="8">
        <f ca="1">COVAR($N:$N,L:L)</f>
        <v>13.014812256030513</v>
      </c>
      <c r="Y16" s="8">
        <f ca="1">COVAR($N:$N,M:M)</f>
        <v>-148.20868929129477</v>
      </c>
      <c r="Z16" s="8">
        <f ca="1">COVAR($N:$N,N:N)</f>
        <v>104.62049055201315</v>
      </c>
      <c r="AA16" s="8">
        <f ca="1">COVAR($N:$N,O:O)</f>
        <v>41.663880039309738</v>
      </c>
      <c r="AB16" s="14"/>
      <c r="AC16" s="14"/>
      <c r="AD16" s="2"/>
      <c r="AE16" s="3"/>
      <c r="AF16" s="14"/>
      <c r="AG16" s="3"/>
      <c r="AH16" s="3"/>
      <c r="AI16" s="3"/>
      <c r="AJ16" s="3"/>
      <c r="AK16" s="3"/>
      <c r="AL16" s="3"/>
      <c r="AN16" s="12" cm="1">
        <f t="array" aca="1" ref="AN16" ca="1">SUMPRODUCT($V16:$AA16,TRANSPOSE(AN$20:AN$25))</f>
        <v>0</v>
      </c>
      <c r="AO16" s="12" cm="1">
        <f t="array" aca="1" ref="AO16" ca="1">SUMPRODUCT($V16:$AA16,TRANSPOSE(AO$20:AO$25))</f>
        <v>-266.59449044516487</v>
      </c>
      <c r="AP16" s="12" cm="1">
        <f t="array" aca="1" ref="AP16" ca="1">SUMPRODUCT($V16:$AA16,TRANSPOSE(AP$20:AP$25))</f>
        <v>-250.94267957191906</v>
      </c>
      <c r="AQ16" s="12" cm="1">
        <f t="array" aca="1" ref="AQ16" ca="1">SUMPRODUCT($V16:$AA16,TRANSPOSE(AQ$20:AQ$25))</f>
        <v>-260.01071911923265</v>
      </c>
      <c r="AR16" s="12" cm="1">
        <f t="array" aca="1" ref="AR16" ca="1">SUMPRODUCT($V16:$AA16,TRANSPOSE(AR$20:AR$25))</f>
        <v>-259.26466874616017</v>
      </c>
      <c r="AS16" s="12" cm="1">
        <f t="array" aca="1" ref="AS16" ca="1">SUMPRODUCT($V16:$AA16,TRANSPOSE(AS$20:AS$25))</f>
        <v>-260.0970467287313</v>
      </c>
      <c r="AT16" s="12" cm="1">
        <f t="array" aca="1" ref="AT16" ca="1">SUMPRODUCT($V16:$AA16,TRANSPOSE(AT$20:AT$25))</f>
        <v>-260.35299823840052</v>
      </c>
      <c r="AU16" s="12" cm="1">
        <f t="array" aca="1" ref="AU16" ca="1">SUMPRODUCT($V16:$AA16,TRANSPOSE(AU$20:AU$25))</f>
        <v>-260.64437194849057</v>
      </c>
      <c r="AV16" s="12" cm="1">
        <f t="array" aca="1" ref="AV16" ca="1">SUMPRODUCT($V16:$AA16,TRANSPOSE(AV$20:AV$25))</f>
        <v>-260.87808360486389</v>
      </c>
      <c r="AW16" s="12" cm="1">
        <f t="array" aca="1" ref="AW16" ca="1">SUMPRODUCT($V16:$AA16,TRANSPOSE(AW$20:AW$25))</f>
        <v>-261.09768111307852</v>
      </c>
      <c r="AX16" s="12" cm="1">
        <f t="array" aca="1" ref="AX16" ca="1">SUMPRODUCT($V16:$AA16,TRANSPOSE(AX$20:AX$25))</f>
        <v>-261.30389399802453</v>
      </c>
      <c r="AY16" s="12" cm="1">
        <f t="array" aca="1" ref="AY16" ca="1">SUMPRODUCT($V16:$AA16,TRANSPOSE(AY$20:AY$25))</f>
        <v>-261.50182056443833</v>
      </c>
      <c r="AZ16" s="12" cm="1">
        <f t="array" aca="1" ref="AZ16" ca="1">SUMPRODUCT($V16:$AA16,TRANSPOSE(AZ$20:AZ$25))</f>
        <v>-261.69292256809592</v>
      </c>
      <c r="BA16" s="12" cm="1">
        <f t="array" aca="1" ref="BA16" ca="1">SUMPRODUCT($V16:$AA16,TRANSPOSE(BA$20:BA$25))</f>
        <v>-261.87822377592556</v>
      </c>
      <c r="BB16" s="12" cm="1">
        <f t="array" aca="1" ref="BB16" ca="1">SUMPRODUCT($V16:$AA16,TRANSPOSE(BB$20:BB$25))</f>
        <v>-262.05823172022679</v>
      </c>
      <c r="BC16" s="12" cm="1">
        <f t="array" aca="1" ref="BC16" ca="1">SUMPRODUCT($V16:$AA16,TRANSPOSE(BC$20:BC$25))</f>
        <v>-262.23327236859359</v>
      </c>
      <c r="BD16" s="12" cm="1">
        <f t="array" aca="1" ref="BD16" ca="1">SUMPRODUCT($V16:$AA16,TRANSPOSE(BD$20:BD$25))</f>
        <v>-262.40356618693255</v>
      </c>
      <c r="BE16" s="12" cm="1">
        <f t="array" aca="1" ref="BE16" ca="1">SUMPRODUCT($V16:$AA16,TRANSPOSE(BE$20:BE$25))</f>
        <v>-262.56928453467918</v>
      </c>
      <c r="BF16" s="12" cm="1">
        <f t="array" aca="1" ref="BF16" ca="1">SUMPRODUCT($V16:$AA16,TRANSPOSE(BF$20:BF$25))</f>
        <v>-262.73057242646877</v>
      </c>
      <c r="BG16" s="12" cm="1">
        <f t="array" aca="1" ref="BG16" ca="1">SUMPRODUCT($V16:$AA16,TRANSPOSE(BG$20:BG$25))</f>
        <v>-262.88756060370764</v>
      </c>
      <c r="BH16" s="12" cm="1">
        <f t="array" aca="1" ref="BH16" ca="1">SUMPRODUCT($V16:$AA16,TRANSPOSE(BH$20:BH$25))</f>
        <v>-263.04037117290517</v>
      </c>
      <c r="BI16" s="12" cm="1">
        <f t="array" aca="1" ref="BI16" ca="1">SUMPRODUCT($V16:$AA16,TRANSPOSE(BI$20:BI$25))</f>
        <v>-263.18912043010397</v>
      </c>
      <c r="BJ16" s="12" cm="1">
        <f t="array" aca="1" ref="BJ16" ca="1">SUMPRODUCT($V16:$AA16,TRANSPOSE(BJ$20:BJ$25))</f>
        <v>-263.33392025880255</v>
      </c>
      <c r="BK16" s="12" cm="1">
        <f t="array" aca="1" ref="BK16" ca="1">SUMPRODUCT($V16:$AA16,TRANSPOSE(BK$20:BK$25))</f>
        <v>-263.47487885347226</v>
      </c>
      <c r="BL16" s="12" cm="1">
        <f t="array" aca="1" ref="BL16" ca="1">SUMPRODUCT($V16:$AA16,TRANSPOSE(BL$20:BL$25))</f>
        <v>-263.61210111272737</v>
      </c>
      <c r="BM16" s="12" cm="1">
        <f t="array" aca="1" ref="BM16" ca="1">SUMPRODUCT($V16:$AA16,TRANSPOSE(BM$20:BM$25))</f>
        <v>-263.74568887257868</v>
      </c>
      <c r="BN16" s="12" cm="1">
        <f t="array" aca="1" ref="BN16" ca="1">SUMPRODUCT($V16:$AA16,TRANSPOSE(BN$20:BN$25))</f>
        <v>-263.87574106106126</v>
      </c>
      <c r="BO16" s="12" cm="1">
        <f t="array" aca="1" ref="BO16" ca="1">SUMPRODUCT($V16:$AA16,TRANSPOSE(BO$20:BO$25))</f>
        <v>-264.00235381373238</v>
      </c>
      <c r="BP16" s="12" cm="1">
        <f t="array" aca="1" ref="BP16" ca="1">SUMPRODUCT($V16:$AA16,TRANSPOSE(BP$20:BP$25))</f>
        <v>-264.12562056908496</v>
      </c>
      <c r="BQ16" s="12" cm="1">
        <f t="array" aca="1" ref="BQ16" ca="1">SUMPRODUCT($V16:$AA16,TRANSPOSE(BQ$20:BQ$25))</f>
        <v>-264.24563215311434</v>
      </c>
      <c r="BR16" s="12" cm="1">
        <f t="array" aca="1" ref="BR16" ca="1">SUMPRODUCT($V16:$AA16,TRANSPOSE(BR$20:BR$25))</f>
        <v>-264.36247685752886</v>
      </c>
      <c r="BS16" s="12" cm="1">
        <f t="array" aca="1" ref="BS16" ca="1">SUMPRODUCT($V16:$AA16,TRANSPOSE(BS$20:BS$25))</f>
        <v>-264.47624051380399</v>
      </c>
      <c r="BT16" s="12" cm="1">
        <f t="array" aca="1" ref="BT16" ca="1">SUMPRODUCT($V16:$AA16,TRANSPOSE(BT$20:BT$25))</f>
        <v>-264.58700656417523</v>
      </c>
      <c r="BU16" s="12" cm="1">
        <f t="array" aca="1" ref="BU16" ca="1">SUMPRODUCT($V16:$AA16,TRANSPOSE(BU$20:BU$25))</f>
        <v>-264.69485613012768</v>
      </c>
      <c r="BV16" s="12" cm="1">
        <f t="array" aca="1" ref="BV16" ca="1">SUMPRODUCT($V16:$AA16,TRANSPOSE(BV$20:BV$25))</f>
        <v>-264.79986807868346</v>
      </c>
      <c r="BW16" s="12" cm="1">
        <f t="array" aca="1" ref="BW16" ca="1">SUMPRODUCT($V16:$AA16,TRANSPOSE(BW$20:BW$25))</f>
        <v>-264.90211908666072</v>
      </c>
      <c r="BX16" s="12" cm="1">
        <f t="array" aca="1" ref="BX16" ca="1">SUMPRODUCT($V16:$AA16,TRANSPOSE(BX$20:BX$25))</f>
        <v>-265.00168370301742</v>
      </c>
      <c r="BY16" s="12" cm="1">
        <f t="array" aca="1" ref="BY16" ca="1">SUMPRODUCT($V16:$AA16,TRANSPOSE(BY$20:BY$25))</f>
        <v>-265.09863440936084</v>
      </c>
      <c r="BZ16" s="12" cm="1">
        <f t="array" aca="1" ref="BZ16" ca="1">SUMPRODUCT($V16:$AA16,TRANSPOSE(BZ$20:BZ$25))</f>
        <v>-265.19304167869046</v>
      </c>
      <c r="CA16" s="12" cm="1">
        <f t="array" aca="1" ref="CA16" ca="1">SUMPRODUCT($V16:$AA16,TRANSPOSE(CA$20:CA$25))</f>
        <v>-265.28497403243114</v>
      </c>
      <c r="CB16" s="12" cm="1">
        <f t="array" aca="1" ref="CB16" ca="1">SUMPRODUCT($V16:$AA16,TRANSPOSE(CB$20:CB$25))</f>
        <v>-265.37449809581085</v>
      </c>
      <c r="CC16" s="12" cm="1">
        <f t="array" aca="1" ref="CC16" ca="1">SUMPRODUCT($V16:$AA16,TRANSPOSE(CC$20:CC$25))</f>
        <v>-265.46167865163261</v>
      </c>
      <c r="CD16" s="12" cm="1">
        <f t="array" aca="1" ref="CD16" ca="1">SUMPRODUCT($V16:$AA16,TRANSPOSE(CD$20:CD$25))</f>
        <v>-265.5465786924882</v>
      </c>
      <c r="CE16" s="12" cm="1">
        <f t="array" aca="1" ref="CE16" ca="1">SUMPRODUCT($V16:$AA16,TRANSPOSE(CE$20:CE$25))</f>
        <v>-265.62925947146135</v>
      </c>
      <c r="CF16" s="12" cm="1">
        <f t="array" aca="1" ref="CF16" ca="1">SUMPRODUCT($V16:$AA16,TRANSPOSE(CF$20:CF$25))</f>
        <v>-265.70978055136317</v>
      </c>
      <c r="CG16" s="12" cm="1">
        <f t="array" aca="1" ref="CG16" ca="1">SUMPRODUCT($V16:$AA16,TRANSPOSE(CG$20:CG$25))</f>
        <v>-265.78819985254444</v>
      </c>
      <c r="CH16" s="12" cm="1">
        <f t="array" aca="1" ref="CH16" ca="1">SUMPRODUCT($V16:$AA16,TRANSPOSE(CH$20:CH$25))</f>
        <v>-265.86457369932606</v>
      </c>
      <c r="CI16" s="12" cm="1">
        <f t="array" aca="1" ref="CI16" ca="1">SUMPRODUCT($V16:$AA16,TRANSPOSE(CI$20:CI$25))</f>
        <v>-265.93895686508893</v>
      </c>
      <c r="CJ16" s="12" cm="1">
        <f t="array" aca="1" ref="CJ16" ca="1">SUMPRODUCT($V16:$AA16,TRANSPOSE(CJ$20:CJ$25))</f>
        <v>-266.01140261606156</v>
      </c>
      <c r="CK16" s="12" cm="1">
        <f t="array" aca="1" ref="CK16" ca="1">SUMPRODUCT($V16:$AA16,TRANSPOSE(CK$20:CK$25))</f>
        <v>-266.08196275384472</v>
      </c>
      <c r="CL16" s="12" cm="1">
        <f t="array" aca="1" ref="CL16" ca="1">SUMPRODUCT($V16:$AA16,TRANSPOSE(CL$20:CL$25))</f>
        <v>-266.15068765671032</v>
      </c>
      <c r="CM16" s="12" cm="1">
        <f t="array" aca="1" ref="CM16" ca="1">SUMPRODUCT($V16:$AA16,TRANSPOSE(CM$20:CM$25))</f>
        <v>-266.21762631970864</v>
      </c>
      <c r="CN16" s="12" cm="1">
        <f t="array" aca="1" ref="CN16" ca="1">SUMPRODUCT($V16:$AA16,TRANSPOSE(CN$20:CN$25))</f>
        <v>-266.28282639362237</v>
      </c>
      <c r="CO16" s="12" cm="1">
        <f t="array" aca="1" ref="CO16" ca="1">SUMPRODUCT($V16:$AA16,TRANSPOSE(CO$20:CO$25))</f>
        <v>-266.34633422279728</v>
      </c>
      <c r="CP16" s="12" cm="1">
        <f t="array" aca="1" ref="CP16" ca="1">SUMPRODUCT($V16:$AA16,TRANSPOSE(CP$20:CP$25))</f>
        <v>-266.40819488188549</v>
      </c>
      <c r="CQ16" s="12" cm="1">
        <f t="array" aca="1" ref="CQ16" ca="1">SUMPRODUCT($V16:$AA16,TRANSPOSE(CQ$20:CQ$25))</f>
        <v>-266.46845221153171</v>
      </c>
      <c r="CR16" s="12" cm="1">
        <f t="array" aca="1" ref="CR16" ca="1">SUMPRODUCT($V16:$AA16,TRANSPOSE(CR$20:CR$25))</f>
        <v>-266.52714885303425</v>
      </c>
      <c r="CS16" s="12" cm="1">
        <f t="array" aca="1" ref="CS16" ca="1">SUMPRODUCT($V16:$AA16,TRANSPOSE(CS$20:CS$25))</f>
        <v>-266.58432628200944</v>
      </c>
      <c r="CT16" s="12" cm="1">
        <f t="array" aca="1" ref="CT16" ca="1">SUMPRODUCT($V16:$AA16,TRANSPOSE(CT$20:CT$25))</f>
        <v>-266.64002484109108</v>
      </c>
      <c r="CU16" s="12" cm="1">
        <f t="array" aca="1" ref="CU16" ca="1">SUMPRODUCT($V16:$AA16,TRANSPOSE(CU$20:CU$25))</f>
        <v>-266.6942837716897</v>
      </c>
      <c r="CV16" s="12" cm="1">
        <f t="array" aca="1" ref="CV16" ca="1">SUMPRODUCT($V16:$AA16,TRANSPOSE(CV$20:CV$25))</f>
        <v>-266.74714124484302</v>
      </c>
      <c r="CW16" s="12" cm="1">
        <f t="array" aca="1" ref="CW16" ca="1">SUMPRODUCT($V16:$AA16,TRANSPOSE(CW$20:CW$25))</f>
        <v>-266.79863439118111</v>
      </c>
      <c r="CX16" s="12" cm="1">
        <f t="array" aca="1" ref="CX16" ca="1">SUMPRODUCT($V16:$AA16,TRANSPOSE(CX$20:CX$25))</f>
        <v>-266.84879933003293</v>
      </c>
      <c r="CY16" s="12" cm="1">
        <f t="array" aca="1" ref="CY16" ca="1">SUMPRODUCT($V16:$AA16,TRANSPOSE(CY$20:CY$25))</f>
        <v>-266.89767119770079</v>
      </c>
      <c r="CZ16" s="12" cm="1">
        <f t="array" aca="1" ref="CZ16" ca="1">SUMPRODUCT($V16:$AA16,TRANSPOSE(CZ$20:CZ$25))</f>
        <v>-266.94528417492472</v>
      </c>
      <c r="DA16" s="12" cm="1">
        <f t="array" aca="1" ref="DA16" ca="1">SUMPRODUCT($V16:$AA16,TRANSPOSE(DA$20:DA$25))</f>
        <v>-266.99167151356221</v>
      </c>
      <c r="DB16" s="12" cm="1">
        <f t="array" aca="1" ref="DB16" ca="1">SUMPRODUCT($V16:$AA16,TRANSPOSE(DB$20:DB$25))</f>
        <v>-267.03686556250511</v>
      </c>
      <c r="DC16" s="12" cm="1">
        <f t="array" aca="1" ref="DC16" ca="1">SUMPRODUCT($V16:$AA16,TRANSPOSE(DC$20:DC$25))</f>
        <v>-267.08089779285638</v>
      </c>
      <c r="DD16" s="12" cm="1">
        <f t="array" aca="1" ref="DD16" ca="1">SUMPRODUCT($V16:$AA16,TRANSPOSE(DD$20:DD$25))</f>
        <v>-267.12379882238832</v>
      </c>
      <c r="DE16" s="12" cm="1">
        <f t="array" aca="1" ref="DE16" ca="1">SUMPRODUCT($V16:$AA16,TRANSPOSE(DE$20:DE$25))</f>
        <v>-267.16559843930281</v>
      </c>
      <c r="DF16" s="12" cm="1">
        <f t="array" aca="1" ref="DF16" ca="1">SUMPRODUCT($V16:$AA16,TRANSPOSE(DF$20:DF$25))</f>
        <v>-267.20632562531438</v>
      </c>
      <c r="DG16" s="12" cm="1">
        <f t="array" aca="1" ref="DG16" ca="1">SUMPRODUCT($V16:$AA16,TRANSPOSE(DG$20:DG$25))</f>
        <v>-267.24600857807542</v>
      </c>
      <c r="DH16" s="12" cm="1">
        <f t="array" aca="1" ref="DH16" ca="1">SUMPRODUCT($V16:$AA16,TRANSPOSE(DH$20:DH$25))</f>
        <v>-267.28467473296263</v>
      </c>
      <c r="DI16" s="12" cm="1">
        <f t="array" aca="1" ref="DI16" ca="1">SUMPRODUCT($V16:$AA16,TRANSPOSE(DI$20:DI$25))</f>
        <v>-267.32235078424384</v>
      </c>
      <c r="DJ16" s="12" cm="1">
        <f t="array" aca="1" ref="DJ16" ca="1">SUMPRODUCT($V16:$AA16,TRANSPOSE(DJ$20:DJ$25))</f>
        <v>-267.35906270564237</v>
      </c>
      <c r="DK16" s="12" cm="1">
        <f t="array" aca="1" ref="DK16" ca="1">SUMPRODUCT($V16:$AA16,TRANSPOSE(DK$20:DK$25))</f>
        <v>-267.39483577031672</v>
      </c>
      <c r="DL16" s="12" cm="1">
        <f t="array" aca="1" ref="DL16" ca="1">SUMPRODUCT($V16:$AA16,TRANSPOSE(DL$20:DL$25))</f>
        <v>-267.42969457027357</v>
      </c>
      <c r="DM16" s="12" cm="1">
        <f t="array" aca="1" ref="DM16" ca="1">SUMPRODUCT($V16:$AA16,TRANSPOSE(DM$20:DM$25))</f>
        <v>-267.46366303522831</v>
      </c>
      <c r="DN16" s="12" cm="1">
        <f t="array" aca="1" ref="DN16" ca="1">SUMPRODUCT($V16:$AA16,TRANSPOSE(DN$20:DN$25))</f>
        <v>-267.49676445093155</v>
      </c>
      <c r="DO16" s="12" cm="1">
        <f t="array" aca="1" ref="DO16" ca="1">SUMPRODUCT($V16:$AA16,TRANSPOSE(DO$20:DO$25))</f>
        <v>-267.52902147697534</v>
      </c>
      <c r="DP16" s="12" cm="1">
        <f t="array" aca="1" ref="DP16" ca="1">SUMPRODUCT($V16:$AA16,TRANSPOSE(DP$20:DP$25))</f>
        <v>-267.56045616409489</v>
      </c>
      <c r="DQ16" s="12" cm="1">
        <f t="array" aca="1" ref="DQ16" ca="1">SUMPRODUCT($V16:$AA16,TRANSPOSE(DQ$20:DQ$25))</f>
        <v>-267.59108997098042</v>
      </c>
      <c r="DR16" s="12" cm="1">
        <f t="array" aca="1" ref="DR16" ca="1">SUMPRODUCT($V16:$AA16,TRANSPOSE(DR$20:DR$25))</f>
        <v>-267.62094378061317</v>
      </c>
      <c r="DS16" s="12" cm="1">
        <f t="array" aca="1" ref="DS16" ca="1">SUMPRODUCT($V16:$AA16,TRANSPOSE(DS$20:DS$25))</f>
        <v>-267.65003791613901</v>
      </c>
      <c r="DT16" s="12" cm="1">
        <f t="array" aca="1" ref="DT16" ca="1">SUMPRODUCT($V16:$AA16,TRANSPOSE(DT$20:DT$25))</f>
        <v>-267.67839215629397</v>
      </c>
      <c r="DU16" s="12" cm="1">
        <f t="array" aca="1" ref="DU16" ca="1">SUMPRODUCT($V16:$AA16,TRANSPOSE(DU$20:DU$25))</f>
        <v>-267.70602575039322</v>
      </c>
      <c r="DV16" s="12" cm="1">
        <f t="array" aca="1" ref="DV16" ca="1">SUMPRODUCT($V16:$AA16,TRANSPOSE(DV$20:DV$25))</f>
        <v>-267.73295743289742</v>
      </c>
      <c r="DW16" s="12" cm="1">
        <f t="array" aca="1" ref="DW16" ca="1">SUMPRODUCT($V16:$AA16,TRANSPOSE(DW$20:DW$25))</f>
        <v>-267.75920543756814</v>
      </c>
      <c r="DX16" s="12" cm="1">
        <f t="array" aca="1" ref="DX16" ca="1">SUMPRODUCT($V16:$AA16,TRANSPOSE(DX$20:DX$25))</f>
        <v>-267.78478751122339</v>
      </c>
      <c r="DY16" s="12" cm="1">
        <f t="array" aca="1" ref="DY16" ca="1">SUMPRODUCT($V16:$AA16,TRANSPOSE(DY$20:DY$25))</f>
        <v>-267.80972092710698</v>
      </c>
      <c r="DZ16" s="12" cm="1">
        <f t="array" aca="1" ref="DZ16" ca="1">SUMPRODUCT($V16:$AA16,TRANSPOSE(DZ$20:DZ$25))</f>
        <v>-267.83402249787946</v>
      </c>
      <c r="EA16" s="12" cm="1">
        <f t="array" aca="1" ref="EA16" ca="1">SUMPRODUCT($V16:$AA16,TRANSPOSE(EA$20:EA$25))</f>
        <v>-267.85770858824543</v>
      </c>
      <c r="EB16" s="12" cm="1">
        <f t="array" aca="1" ref="EB16" ca="1">SUMPRODUCT($V16:$AA16,TRANSPOSE(EB$20:EB$25))</f>
        <v>-267.88079512722425</v>
      </c>
      <c r="EC16" s="12" cm="1">
        <f t="array" aca="1" ref="EC16" ca="1">SUMPRODUCT($V16:$AA16,TRANSPOSE(EC$20:EC$25))</f>
        <v>-267.90329762007673</v>
      </c>
      <c r="ED16" s="12" cm="1">
        <f t="array" aca="1" ref="ED16" ca="1">SUMPRODUCT($V16:$AA16,TRANSPOSE(ED$20:ED$25))</f>
        <v>-267.92523115989644</v>
      </c>
      <c r="EE16" s="12" cm="1">
        <f t="array" aca="1" ref="EE16" ca="1">SUMPRODUCT($V16:$AA16,TRANSPOSE(EE$20:EE$25))</f>
        <v>-267.94661043887589</v>
      </c>
      <c r="EF16" s="12" cm="1">
        <f t="array" aca="1" ref="EF16" ca="1">SUMPRODUCT($V16:$AA16,TRANSPOSE(EF$20:EF$25))</f>
        <v>-267.96744975925634</v>
      </c>
      <c r="EG16" s="12" cm="1">
        <f t="array" aca="1" ref="EG16" ca="1">SUMPRODUCT($V16:$AA16,TRANSPOSE(EG$20:EG$25))</f>
        <v>-267.98776304397126</v>
      </c>
      <c r="EH16" s="12" cm="1">
        <f t="array" aca="1" ref="EH16" ca="1">SUMPRODUCT($V16:$AA16,TRANSPOSE(EH$20:EH$25))</f>
        <v>-268.00756384699088</v>
      </c>
      <c r="EI16" s="12" cm="1">
        <f t="array" aca="1" ref="EI16" ca="1">SUMPRODUCT($V16:$AA16,TRANSPOSE(EI$20:EI$25))</f>
        <v>-268.02686536337814</v>
      </c>
      <c r="EJ16" s="12" cm="1">
        <f t="array" aca="1" ref="EJ16" ca="1">SUMPRODUCT($V16:$AA16,TRANSPOSE(EJ$20:EJ$25))</f>
        <v>-268.0456804390621</v>
      </c>
    </row>
    <row r="17" spans="1:140" ht="16.5">
      <c r="A17" s="6">
        <f ca="1">LN((RAND()^(-Results!$E$4))-1)</f>
        <v>-1.4341405544206789</v>
      </c>
      <c r="B17" s="6">
        <f ca="1">LN((RAND()^(-Results!$E$4))-1)</f>
        <v>5.5339907625367317</v>
      </c>
      <c r="C17" s="6">
        <f ca="1">LN((RAND()^(-Results!$E$4))-1)</f>
        <v>0.42313358836365927</v>
      </c>
      <c r="D17" s="6">
        <f ca="1">LN((RAND()^(-Results!$E$4))-1)</f>
        <v>-1.0570960858446392</v>
      </c>
      <c r="E17" s="6">
        <f ca="1">LN((RAND()^(-Results!$E$4))-1)</f>
        <v>2.6335810952853804</v>
      </c>
      <c r="F17" s="6">
        <f ca="1">LN((RAND()^(-Results!$E$4))-1)</f>
        <v>-1.6890565293737412</v>
      </c>
      <c r="G17" s="6">
        <f ca="1">LN((RAND()^(-Results!$E$4))-1)</f>
        <v>-1.1617807315200459</v>
      </c>
      <c r="H17" s="6">
        <f t="shared" ca="1" si="0"/>
        <v>-2.4541197379658315</v>
      </c>
      <c r="I17" s="12">
        <f ca="1">SUMPRODUCT(J17:O17,Results!B$12:G$12)+Results!$E$5*H17</f>
        <v>-4.1382843930615785</v>
      </c>
      <c r="J17" s="12">
        <f ca="1">SUMPRODUCT($A17:$F17,Results!$B$15:$G$15)</f>
        <v>7.9917580594099515</v>
      </c>
      <c r="K17" s="12">
        <f ca="1">SUMPRODUCT($A17:$F17,Results!$B$16:$G$16)</f>
        <v>10.344855166533419</v>
      </c>
      <c r="L17" s="12">
        <f ca="1">SUMPRODUCT($A17:$F17,Results!$B$17:$G$17)</f>
        <v>-7.1725585038684763</v>
      </c>
      <c r="M17" s="12">
        <f ca="1">SUMPRODUCT($A17:$F17,Results!$B$18:$G$18)</f>
        <v>14.091238581668232</v>
      </c>
      <c r="N17" s="12">
        <f ca="1">SUMPRODUCT($A17:$F17,Results!$B$19:$G$19)</f>
        <v>-5.3131123575830204</v>
      </c>
      <c r="O17" s="12">
        <f ca="1">SUMPRODUCT($A17:$F17,Results!$B$20:$G$20)</f>
        <v>-8.5134192953910492</v>
      </c>
      <c r="P17" s="12" cm="1">
        <f t="array" aca="1" ref="P17" ca="1">SUMPRODUCT(J17:O17,TRANSPOSE(BC$2:BC$7))+$U$20-$BC$9</f>
        <v>33.179612109686545</v>
      </c>
      <c r="Q17" s="12" cm="1">
        <f t="array" aca="1" ref="Q17" ca="1">SUMPRODUCT(J17:O17,TRANSPOSE(EJ$2:EJ$7))+$U$20-$EJ$9</f>
        <v>25.772461286108232</v>
      </c>
      <c r="R17" s="12">
        <f ca="1">I17-Results!$E$5*H17</f>
        <v>20.402912986596736</v>
      </c>
      <c r="T17" s="17" t="s">
        <v>117</v>
      </c>
      <c r="U17" s="8">
        <f ca="1">COVAR($O:$O,I:I)</f>
        <v>-149.3308189619483</v>
      </c>
      <c r="V17" s="8">
        <f ca="1">COVAR($O:$O,J:J)</f>
        <v>-12.465040819700986</v>
      </c>
      <c r="W17" s="8">
        <f ca="1">COVAR($O:$O,K:K)</f>
        <v>-83.925224542540633</v>
      </c>
      <c r="X17" s="8">
        <f ca="1">COVAR($O:$O,L:L)</f>
        <v>142.06758139259657</v>
      </c>
      <c r="Y17" s="8">
        <f ca="1">COVAR($O:$O,M:M)</f>
        <v>-74.423215076303805</v>
      </c>
      <c r="Z17" s="8">
        <f ca="1">COVAR($O:$O,N:N)</f>
        <v>41.663880039309738</v>
      </c>
      <c r="AA17" s="8">
        <f ca="1">COVAR($O:$O,O:O)</f>
        <v>191.96321212859166</v>
      </c>
      <c r="AB17" s="14"/>
      <c r="AC17" s="14"/>
      <c r="AD17" s="2"/>
      <c r="AE17" s="3"/>
      <c r="AF17" s="14"/>
      <c r="AG17" s="3"/>
      <c r="AH17" s="3"/>
      <c r="AI17" s="3"/>
      <c r="AJ17" s="3"/>
      <c r="AK17" s="3"/>
      <c r="AL17" s="3"/>
      <c r="AN17" s="12" cm="1">
        <f t="array" aca="1" ref="AN17" ca="1">SUMPRODUCT($V17:$AA17,TRANSPOSE(AN$20:AN$25))</f>
        <v>0</v>
      </c>
      <c r="AO17" s="12" cm="1">
        <f t="array" aca="1" ref="AO17" ca="1">SUMPRODUCT($V17:$AA17,TRANSPOSE(AO$20:AO$25))</f>
        <v>-182.56674123701455</v>
      </c>
      <c r="AP17" s="12" cm="1">
        <f t="array" aca="1" ref="AP17" ca="1">SUMPRODUCT($V17:$AA17,TRANSPOSE(AP$20:AP$25))</f>
        <v>-131.39556328692396</v>
      </c>
      <c r="AQ17" s="12" cm="1">
        <f t="array" aca="1" ref="AQ17" ca="1">SUMPRODUCT($V17:$AA17,TRANSPOSE(AQ$20:AQ$25))</f>
        <v>-140.01739818331689</v>
      </c>
      <c r="AR17" s="12" cm="1">
        <f t="array" aca="1" ref="AR17" ca="1">SUMPRODUCT($V17:$AA17,TRANSPOSE(AR$20:AR$25))</f>
        <v>-136.86077332547364</v>
      </c>
      <c r="AS17" s="12" cm="1">
        <f t="array" aca="1" ref="AS17" ca="1">SUMPRODUCT($V17:$AA17,TRANSPOSE(AS$20:AS$25))</f>
        <v>-137.25490671673728</v>
      </c>
      <c r="AT17" s="12" cm="1">
        <f t="array" aca="1" ref="AT17" ca="1">SUMPRODUCT($V17:$AA17,TRANSPOSE(AT$20:AT$25))</f>
        <v>-137.22661045202744</v>
      </c>
      <c r="AU17" s="12" cm="1">
        <f t="array" aca="1" ref="AU17" ca="1">SUMPRODUCT($V17:$AA17,TRANSPOSE(AU$20:AU$25))</f>
        <v>-137.47652669021073</v>
      </c>
      <c r="AV17" s="12" cm="1">
        <f t="array" aca="1" ref="AV17" ca="1">SUMPRODUCT($V17:$AA17,TRANSPOSE(AV$20:AV$25))</f>
        <v>-137.74250024105788</v>
      </c>
      <c r="AW17" s="12" cm="1">
        <f t="array" aca="1" ref="AW17" ca="1">SUMPRODUCT($V17:$AA17,TRANSPOSE(AW$20:AW$25))</f>
        <v>-138.03614921975952</v>
      </c>
      <c r="AX17" s="12" cm="1">
        <f t="array" aca="1" ref="AX17" ca="1">SUMPRODUCT($V17:$AA17,TRANSPOSE(AX$20:AX$25))</f>
        <v>-138.33160918086062</v>
      </c>
      <c r="AY17" s="12" cm="1">
        <f t="array" aca="1" ref="AY17" ca="1">SUMPRODUCT($V17:$AA17,TRANSPOSE(AY$20:AY$25))</f>
        <v>-138.62385781473526</v>
      </c>
      <c r="AZ17" s="12" cm="1">
        <f t="array" aca="1" ref="AZ17" ca="1">SUMPRODUCT($V17:$AA17,TRANSPOSE(AZ$20:AZ$25))</f>
        <v>-138.90898417123717</v>
      </c>
      <c r="BA17" s="12" cm="1">
        <f t="array" aca="1" ref="BA17" ca="1">SUMPRODUCT($V17:$AA17,TRANSPOSE(BA$20:BA$25))</f>
        <v>-139.18566057129286</v>
      </c>
      <c r="BB17" s="12" cm="1">
        <f t="array" aca="1" ref="BB17" ca="1">SUMPRODUCT($V17:$AA17,TRANSPOSE(BB$20:BB$25))</f>
        <v>-139.45332888430633</v>
      </c>
      <c r="BC17" s="12" cm="1">
        <f t="array" aca="1" ref="BC17" ca="1">SUMPRODUCT($V17:$AA17,TRANSPOSE(BC$20:BC$25))</f>
        <v>-139.71190501583897</v>
      </c>
      <c r="BD17" s="12" cm="1">
        <f t="array" aca="1" ref="BD17" ca="1">SUMPRODUCT($V17:$AA17,TRANSPOSE(BD$20:BD$25))</f>
        <v>-139.96150339126356</v>
      </c>
      <c r="BE17" s="12" cm="1">
        <f t="array" aca="1" ref="BE17" ca="1">SUMPRODUCT($V17:$AA17,TRANSPOSE(BE$20:BE$25))</f>
        <v>-140.20233472324855</v>
      </c>
      <c r="BF17" s="12" cm="1">
        <f t="array" aca="1" ref="BF17" ca="1">SUMPRODUCT($V17:$AA17,TRANSPOSE(BF$20:BF$25))</f>
        <v>-140.4346498264843</v>
      </c>
      <c r="BG17" s="12" cm="1">
        <f t="array" aca="1" ref="BG17" ca="1">SUMPRODUCT($V17:$AA17,TRANSPOSE(BG$20:BG$25))</f>
        <v>-140.65871427661185</v>
      </c>
      <c r="BH17" s="12" cm="1">
        <f t="array" aca="1" ref="BH17" ca="1">SUMPRODUCT($V17:$AA17,TRANSPOSE(BH$20:BH$25))</f>
        <v>-140.87479596836536</v>
      </c>
      <c r="BI17" s="12" cm="1">
        <f t="array" aca="1" ref="BI17" ca="1">SUMPRODUCT($V17:$AA17,TRANSPOSE(BI$20:BI$25))</f>
        <v>-141.08315934866081</v>
      </c>
      <c r="BJ17" s="12" cm="1">
        <f t="array" aca="1" ref="BJ17" ca="1">SUMPRODUCT($V17:$AA17,TRANSPOSE(BJ$20:BJ$25))</f>
        <v>-141.28406276169665</v>
      </c>
      <c r="BK17" s="12" cm="1">
        <f t="array" aca="1" ref="BK17" ca="1">SUMPRODUCT($V17:$AA17,TRANSPOSE(BK$20:BK$25))</f>
        <v>-141.47775731517552</v>
      </c>
      <c r="BL17" s="12" cm="1">
        <f t="array" aca="1" ref="BL17" ca="1">SUMPRODUCT($V17:$AA17,TRANSPOSE(BL$20:BL$25))</f>
        <v>-141.66448647055211</v>
      </c>
      <c r="BM17" s="12" cm="1">
        <f t="array" aca="1" ref="BM17" ca="1">SUMPRODUCT($V17:$AA17,TRANSPOSE(BM$20:BM$25))</f>
        <v>-141.84448597954341</v>
      </c>
      <c r="BN17" s="12" cm="1">
        <f t="array" aca="1" ref="BN17" ca="1">SUMPRODUCT($V17:$AA17,TRANSPOSE(BN$20:BN$25))</f>
        <v>-142.01798398318152</v>
      </c>
      <c r="BO17" s="12" cm="1">
        <f t="array" aca="1" ref="BO17" ca="1">SUMPRODUCT($V17:$AA17,TRANSPOSE(BO$20:BO$25))</f>
        <v>-142.18520118523645</v>
      </c>
      <c r="BP17" s="12" cm="1">
        <f t="array" aca="1" ref="BP17" ca="1">SUMPRODUCT($V17:$AA17,TRANSPOSE(BP$20:BP$25))</f>
        <v>-142.34635105750735</v>
      </c>
      <c r="BQ17" s="12" cm="1">
        <f t="array" aca="1" ref="BQ17" ca="1">SUMPRODUCT($V17:$AA17,TRANSPOSE(BQ$20:BQ$25))</f>
        <v>-142.50164005661586</v>
      </c>
      <c r="BR17" s="12" cm="1">
        <f t="array" aca="1" ref="BR17" ca="1">SUMPRODUCT($V17:$AA17,TRANSPOSE(BR$20:BR$25))</f>
        <v>-142.65126784259201</v>
      </c>
      <c r="BS17" s="12" cm="1">
        <f t="array" aca="1" ref="BS17" ca="1">SUMPRODUCT($V17:$AA17,TRANSPOSE(BS$20:BS$25))</f>
        <v>-142.79542749468635</v>
      </c>
      <c r="BT17" s="12" cm="1">
        <f t="array" aca="1" ref="BT17" ca="1">SUMPRODUCT($V17:$AA17,TRANSPOSE(BT$20:BT$25))</f>
        <v>-142.93430572232018</v>
      </c>
      <c r="BU17" s="12" cm="1">
        <f t="array" aca="1" ref="BU17" ca="1">SUMPRODUCT($V17:$AA17,TRANSPOSE(BU$20:BU$25))</f>
        <v>-143.0680830702768</v>
      </c>
      <c r="BV17" s="12" cm="1">
        <f t="array" aca="1" ref="BV17" ca="1">SUMPRODUCT($V17:$AA17,TRANSPOSE(BV$20:BV$25))</f>
        <v>-143.19693411781034</v>
      </c>
      <c r="BW17" s="12" cm="1">
        <f t="array" aca="1" ref="BW17" ca="1">SUMPRODUCT($V17:$AA17,TRANSPOSE(BW$20:BW$25))</f>
        <v>-143.32102767161931</v>
      </c>
      <c r="BX17" s="12" cm="1">
        <f t="array" aca="1" ref="BX17" ca="1">SUMPRODUCT($V17:$AA17,TRANSPOSE(BX$20:BX$25))</f>
        <v>-143.44052695276204</v>
      </c>
      <c r="BY17" s="12" cm="1">
        <f t="array" aca="1" ref="BY17" ca="1">SUMPRODUCT($V17:$AA17,TRANSPOSE(BY$20:BY$25))</f>
        <v>-143.55558977764821</v>
      </c>
      <c r="BZ17" s="12" cm="1">
        <f t="array" aca="1" ref="BZ17" ca="1">SUMPRODUCT($V17:$AA17,TRANSPOSE(BZ$20:BZ$25))</f>
        <v>-143.66636873326743</v>
      </c>
      <c r="CA17" s="12" cm="1">
        <f t="array" aca="1" ref="CA17" ca="1">SUMPRODUCT($V17:$AA17,TRANSPOSE(CA$20:CA$25))</f>
        <v>-143.77301134682386</v>
      </c>
      <c r="CB17" s="12" cm="1">
        <f t="array" aca="1" ref="CB17" ca="1">SUMPRODUCT($V17:$AA17,TRANSPOSE(CB$20:CB$25))</f>
        <v>-143.87566024994823</v>
      </c>
      <c r="CC17" s="12" cm="1">
        <f t="array" aca="1" ref="CC17" ca="1">SUMPRODUCT($V17:$AA17,TRANSPOSE(CC$20:CC$25))</f>
        <v>-143.97445333765558</v>
      </c>
      <c r="CD17" s="12" cm="1">
        <f t="array" aca="1" ref="CD17" ca="1">SUMPRODUCT($V17:$AA17,TRANSPOSE(CD$20:CD$25))</f>
        <v>-144.06952392221456</v>
      </c>
      <c r="CE17" s="12" cm="1">
        <f t="array" aca="1" ref="CE17" ca="1">SUMPRODUCT($V17:$AA17,TRANSPOSE(CE$20:CE$25))</f>
        <v>-144.16100088208847</v>
      </c>
      <c r="CF17" s="12" cm="1">
        <f t="array" aca="1" ref="CF17" ca="1">SUMPRODUCT($V17:$AA17,TRANSPOSE(CF$20:CF$25))</f>
        <v>-144.24900880610443</v>
      </c>
      <c r="CG17" s="12" cm="1">
        <f t="array" aca="1" ref="CG17" ca="1">SUMPRODUCT($V17:$AA17,TRANSPOSE(CG$20:CG$25))</f>
        <v>-144.33366813300174</v>
      </c>
      <c r="CH17" s="12" cm="1">
        <f t="array" aca="1" ref="CH17" ca="1">SUMPRODUCT($V17:$AA17,TRANSPOSE(CH$20:CH$25))</f>
        <v>-144.41509528650627</v>
      </c>
      <c r="CI17" s="12" cm="1">
        <f t="array" aca="1" ref="CI17" ca="1">SUMPRODUCT($V17:$AA17,TRANSPOSE(CI$20:CI$25))</f>
        <v>-144.49340280607279</v>
      </c>
      <c r="CJ17" s="12" cm="1">
        <f t="array" aca="1" ref="CJ17" ca="1">SUMPRODUCT($V17:$AA17,TRANSPOSE(CJ$20:CJ$25))</f>
        <v>-144.5686994734327</v>
      </c>
      <c r="CK17" s="12" cm="1">
        <f t="array" aca="1" ref="CK17" ca="1">SUMPRODUCT($V17:$AA17,TRANSPOSE(CK$20:CK$25))</f>
        <v>-144.64109043508051</v>
      </c>
      <c r="CL17" s="12" cm="1">
        <f t="array" aca="1" ref="CL17" ca="1">SUMPRODUCT($V17:$AA17,TRANSPOSE(CL$20:CL$25))</f>
        <v>-144.71067732082838</v>
      </c>
      <c r="CM17" s="12" cm="1">
        <f t="array" aca="1" ref="CM17" ca="1">SUMPRODUCT($V17:$AA17,TRANSPOSE(CM$20:CM$25))</f>
        <v>-144.77755835855294</v>
      </c>
      <c r="CN17" s="12" cm="1">
        <f t="array" aca="1" ref="CN17" ca="1">SUMPRODUCT($V17:$AA17,TRANSPOSE(CN$20:CN$25))</f>
        <v>-144.84182848525654</v>
      </c>
      <c r="CO17" s="12" cm="1">
        <f t="array" aca="1" ref="CO17" ca="1">SUMPRODUCT($V17:$AA17,TRANSPOSE(CO$20:CO$25))</f>
        <v>-144.90357945455875</v>
      </c>
      <c r="CP17" s="12" cm="1">
        <f t="array" aca="1" ref="CP17" ca="1">SUMPRODUCT($V17:$AA17,TRANSPOSE(CP$20:CP$25))</f>
        <v>-144.96289994073308</v>
      </c>
      <c r="CQ17" s="12" cm="1">
        <f t="array" aca="1" ref="CQ17" ca="1">SUMPRODUCT($V17:$AA17,TRANSPOSE(CQ$20:CQ$25))</f>
        <v>-145.0198756393975</v>
      </c>
      <c r="CR17" s="12" cm="1">
        <f t="array" aca="1" ref="CR17" ca="1">SUMPRODUCT($V17:$AA17,TRANSPOSE(CR$20:CR$25))</f>
        <v>-145.0745893649663</v>
      </c>
      <c r="CS17" s="12" cm="1">
        <f t="array" aca="1" ref="CS17" ca="1">SUMPRODUCT($V17:$AA17,TRANSPOSE(CS$20:CS$25))</f>
        <v>-145.12712114496554</v>
      </c>
      <c r="CT17" s="12" cm="1">
        <f t="array" aca="1" ref="CT17" ca="1">SUMPRODUCT($V17:$AA17,TRANSPOSE(CT$20:CT$25))</f>
        <v>-145.17754831131271</v>
      </c>
      <c r="CU17" s="12" cm="1">
        <f t="array" aca="1" ref="CU17" ca="1">SUMPRODUCT($V17:$AA17,TRANSPOSE(CU$20:CU$25))</f>
        <v>-145.2259455886562</v>
      </c>
      <c r="CV17" s="12" cm="1">
        <f t="array" aca="1" ref="CV17" ca="1">SUMPRODUCT($V17:$AA17,TRANSPOSE(CV$20:CV$25))</f>
        <v>-145.27238517986962</v>
      </c>
      <c r="CW17" s="12" cm="1">
        <f t="array" aca="1" ref="CW17" ca="1">SUMPRODUCT($V17:$AA17,TRANSPOSE(CW$20:CW$25))</f>
        <v>-145.31693684879014</v>
      </c>
      <c r="CX17" s="12" cm="1">
        <f t="array" aca="1" ref="CX17" ca="1">SUMPRODUCT($V17:$AA17,TRANSPOSE(CX$20:CX$25))</f>
        <v>-145.35966800028993</v>
      </c>
      <c r="CY17" s="12" cm="1">
        <f t="array" aca="1" ref="CY17" ca="1">SUMPRODUCT($V17:$AA17,TRANSPOSE(CY$20:CY$25))</f>
        <v>-145.40064375776473</v>
      </c>
      <c r="CZ17" s="12" cm="1">
        <f t="array" aca="1" ref="CZ17" ca="1">SUMPRODUCT($V17:$AA17,TRANSPOSE(CZ$20:CZ$25))</f>
        <v>-145.43992703812256</v>
      </c>
      <c r="DA17" s="12" cm="1">
        <f t="array" aca="1" ref="DA17" ca="1">SUMPRODUCT($V17:$AA17,TRANSPOSE(DA$20:DA$25))</f>
        <v>-145.47757862435191</v>
      </c>
      <c r="DB17" s="12" cm="1">
        <f t="array" aca="1" ref="DB17" ca="1">SUMPRODUCT($V17:$AA17,TRANSPOSE(DB$20:DB$25))</f>
        <v>-145.51365723574671</v>
      </c>
      <c r="DC17" s="12" cm="1">
        <f t="array" aca="1" ref="DC17" ca="1">SUMPRODUCT($V17:$AA17,TRANSPOSE(DC$20:DC$25))</f>
        <v>-145.54821959586283</v>
      </c>
      <c r="DD17" s="12" cm="1">
        <f t="array" aca="1" ref="DD17" ca="1">SUMPRODUCT($V17:$AA17,TRANSPOSE(DD$20:DD$25))</f>
        <v>-145.5813204982789</v>
      </c>
      <c r="DE17" s="12" cm="1">
        <f t="array" aca="1" ref="DE17" ca="1">SUMPRODUCT($V17:$AA17,TRANSPOSE(DE$20:DE$25))</f>
        <v>-145.61301287023051</v>
      </c>
      <c r="DF17" s="12" cm="1">
        <f t="array" aca="1" ref="DF17" ca="1">SUMPRODUCT($V17:$AA17,TRANSPOSE(DF$20:DF$25))</f>
        <v>-145.64334783418698</v>
      </c>
      <c r="DG17" s="12" cm="1">
        <f t="array" aca="1" ref="DG17" ca="1">SUMPRODUCT($V17:$AA17,TRANSPOSE(DG$20:DG$25))</f>
        <v>-145.6723747674354</v>
      </c>
      <c r="DH17" s="12" cm="1">
        <f t="array" aca="1" ref="DH17" ca="1">SUMPRODUCT($V17:$AA17,TRANSPOSE(DH$20:DH$25))</f>
        <v>-145.70014135973619</v>
      </c>
      <c r="DI17" s="12" cm="1">
        <f t="array" aca="1" ref="DI17" ca="1">SUMPRODUCT($V17:$AA17,TRANSPOSE(DI$20:DI$25))</f>
        <v>-145.72669366911157</v>
      </c>
      <c r="DJ17" s="12" cm="1">
        <f t="array" aca="1" ref="DJ17" ca="1">SUMPRODUCT($V17:$AA17,TRANSPOSE(DJ$20:DJ$25))</f>
        <v>-145.75207617582669</v>
      </c>
      <c r="DK17" s="12" cm="1">
        <f t="array" aca="1" ref="DK17" ca="1">SUMPRODUCT($V17:$AA17,TRANSPOSE(DK$20:DK$25))</f>
        <v>-145.77633183462089</v>
      </c>
      <c r="DL17" s="12" cm="1">
        <f t="array" aca="1" ref="DL17" ca="1">SUMPRODUCT($V17:$AA17,TRANSPOSE(DL$20:DL$25))</f>
        <v>-145.79950212524602</v>
      </c>
      <c r="DM17" s="12" cm="1">
        <f t="array" aca="1" ref="DM17" ca="1">SUMPRODUCT($V17:$AA17,TRANSPOSE(DM$20:DM$25))</f>
        <v>-145.82162710136447</v>
      </c>
      <c r="DN17" s="12" cm="1">
        <f t="array" aca="1" ref="DN17" ca="1">SUMPRODUCT($V17:$AA17,TRANSPOSE(DN$20:DN$25))</f>
        <v>-145.84274543786103</v>
      </c>
      <c r="DO17" s="12" cm="1">
        <f t="array" aca="1" ref="DO17" ca="1">SUMPRODUCT($V17:$AA17,TRANSPOSE(DO$20:DO$25))</f>
        <v>-145.86289447661792</v>
      </c>
      <c r="DP17" s="12" cm="1">
        <f t="array" aca="1" ref="DP17" ca="1">SUMPRODUCT($V17:$AA17,TRANSPOSE(DP$20:DP$25))</f>
        <v>-145.88211027080354</v>
      </c>
      <c r="DQ17" s="12" cm="1">
        <f t="array" aca="1" ref="DQ17" ca="1">SUMPRODUCT($V17:$AA17,TRANSPOSE(DQ$20:DQ$25))</f>
        <v>-145.90042762772106</v>
      </c>
      <c r="DR17" s="12" cm="1">
        <f t="array" aca="1" ref="DR17" ca="1">SUMPRODUCT($V17:$AA17,TRANSPOSE(DR$20:DR$25))</f>
        <v>-145.91788015026452</v>
      </c>
      <c r="DS17" s="12" cm="1">
        <f t="array" aca="1" ref="DS17" ca="1">SUMPRODUCT($V17:$AA17,TRANSPOSE(DS$20:DS$25))</f>
        <v>-145.93450027702605</v>
      </c>
      <c r="DT17" s="12" cm="1">
        <f t="array" aca="1" ref="DT17" ca="1">SUMPRODUCT($V17:$AA17,TRANSPOSE(DT$20:DT$25))</f>
        <v>-145.9503193210976</v>
      </c>
      <c r="DU17" s="12" cm="1">
        <f t="array" aca="1" ref="DU17" ca="1">SUMPRODUCT($V17:$AA17,TRANSPOSE(DU$20:DU$25))</f>
        <v>-145.96536750760956</v>
      </c>
      <c r="DV17" s="12" cm="1">
        <f t="array" aca="1" ref="DV17" ca="1">SUMPRODUCT($V17:$AA17,TRANSPOSE(DV$20:DV$25))</f>
        <v>-145.97967401004621</v>
      </c>
      <c r="DW17" s="12" cm="1">
        <f t="array" aca="1" ref="DW17" ca="1">SUMPRODUCT($V17:$AA17,TRANSPOSE(DW$20:DW$25))</f>
        <v>-145.9932669853776</v>
      </c>
      <c r="DX17" s="12" cm="1">
        <f t="array" aca="1" ref="DX17" ca="1">SUMPRODUCT($V17:$AA17,TRANSPOSE(DX$20:DX$25))</f>
        <v>-146.00617360804543</v>
      </c>
      <c r="DY17" s="12" cm="1">
        <f t="array" aca="1" ref="DY17" ca="1">SUMPRODUCT($V17:$AA17,TRANSPOSE(DY$20:DY$25))</f>
        <v>-146.01842010284085</v>
      </c>
      <c r="DZ17" s="12" cm="1">
        <f t="array" aca="1" ref="DZ17" ca="1">SUMPRODUCT($V17:$AA17,TRANSPOSE(DZ$20:DZ$25))</f>
        <v>-146.0300317767078</v>
      </c>
      <c r="EA17" s="12" cm="1">
        <f t="array" aca="1" ref="EA17" ca="1">SUMPRODUCT($V17:$AA17,TRANSPOSE(EA$20:EA$25))</f>
        <v>-146.04103304950866</v>
      </c>
      <c r="EB17" s="12" cm="1">
        <f t="array" aca="1" ref="EB17" ca="1">SUMPRODUCT($V17:$AA17,TRANSPOSE(EB$20:EB$25))</f>
        <v>-146.0514474837839</v>
      </c>
      <c r="EC17" s="12" cm="1">
        <f t="array" aca="1" ref="EC17" ca="1">SUMPRODUCT($V17:$AA17,TRANSPOSE(EC$20:EC$25))</f>
        <v>-146.06129781353891</v>
      </c>
      <c r="ED17" s="12" cm="1">
        <f t="array" aca="1" ref="ED17" ca="1">SUMPRODUCT($V17:$AA17,TRANSPOSE(ED$20:ED$25))</f>
        <v>-146.07060597208888</v>
      </c>
      <c r="EE17" s="12" cm="1">
        <f t="array" aca="1" ref="EE17" ca="1">SUMPRODUCT($V17:$AA17,TRANSPOSE(EE$20:EE$25))</f>
        <v>-146.07939311899258</v>
      </c>
      <c r="EF17" s="12" cm="1">
        <f t="array" aca="1" ref="EF17" ca="1">SUMPRODUCT($V17:$AA17,TRANSPOSE(EF$20:EF$25))</f>
        <v>-146.08767966610364</v>
      </c>
      <c r="EG17" s="12" cm="1">
        <f t="array" aca="1" ref="EG17" ca="1">SUMPRODUCT($V17:$AA17,TRANSPOSE(EG$20:EG$25))</f>
        <v>-146.09548530276834</v>
      </c>
      <c r="EH17" s="12" cm="1">
        <f t="array" aca="1" ref="EH17" ca="1">SUMPRODUCT($V17:$AA17,TRANSPOSE(EH$20:EH$25))</f>
        <v>-146.10282902019716</v>
      </c>
      <c r="EI17" s="12" cm="1">
        <f t="array" aca="1" ref="EI17" ca="1">SUMPRODUCT($V17:$AA17,TRANSPOSE(EI$20:EI$25))</f>
        <v>-146.10972913503696</v>
      </c>
      <c r="EJ17" s="12" cm="1">
        <f t="array" aca="1" ref="EJ17" ca="1">SUMPRODUCT($V17:$AA17,TRANSPOSE(EJ$20:EJ$25))</f>
        <v>-146.11620331216889</v>
      </c>
    </row>
    <row r="18" spans="1:140" ht="16.5">
      <c r="A18" s="6">
        <f ca="1">LN((RAND()^(-Results!$E$4))-1)</f>
        <v>-8.825358909300797E-2</v>
      </c>
      <c r="B18" s="6">
        <f ca="1">LN((RAND()^(-Results!$E$4))-1)</f>
        <v>4.5354448058675638</v>
      </c>
      <c r="C18" s="6">
        <f ca="1">LN((RAND()^(-Results!$E$4))-1)</f>
        <v>-0.9134008830335637</v>
      </c>
      <c r="D18" s="6">
        <f ca="1">LN((RAND()^(-Results!$E$4))-1)</f>
        <v>5.8202824345744126</v>
      </c>
      <c r="E18" s="6">
        <f ca="1">LN((RAND()^(-Results!$E$4))-1)</f>
        <v>-0.44472600750261693</v>
      </c>
      <c r="F18" s="6">
        <f ca="1">LN((RAND()^(-Results!$E$4))-1)</f>
        <v>2.8886380403535767</v>
      </c>
      <c r="G18" s="6">
        <f ca="1">LN((RAND()^(-Results!$E$4))-1)</f>
        <v>1.024010645404104</v>
      </c>
      <c r="H18" s="6">
        <f t="shared" ca="1" si="0"/>
        <v>-0.26832836104168156</v>
      </c>
      <c r="I18" s="12">
        <f ca="1">SUMPRODUCT(J18:O18,Results!B$12:G$12)+Results!$E$5*H18</f>
        <v>-1.4236282061557604</v>
      </c>
      <c r="J18" s="12">
        <f ca="1">SUMPRODUCT($A18:$F18,Results!$B$15:$G$15)</f>
        <v>-4.6039912554717262</v>
      </c>
      <c r="K18" s="12">
        <f ca="1">SUMPRODUCT($A18:$F18,Results!$B$16:$G$16)</f>
        <v>-1.1381298882345763</v>
      </c>
      <c r="L18" s="12">
        <f ca="1">SUMPRODUCT($A18:$F18,Results!$B$17:$G$17)</f>
        <v>3.622880911534593</v>
      </c>
      <c r="M18" s="12">
        <f ca="1">SUMPRODUCT($A18:$F18,Results!$B$18:$G$18)</f>
        <v>13.845680470334935</v>
      </c>
      <c r="N18" s="12">
        <f ca="1">SUMPRODUCT($A18:$F18,Results!$B$19:$G$19)</f>
        <v>-5.4298556690844508</v>
      </c>
      <c r="O18" s="12">
        <f ca="1">SUMPRODUCT($A18:$F18,Results!$B$20:$G$20)</f>
        <v>14.586165369463071</v>
      </c>
      <c r="P18" s="12" cm="1">
        <f t="array" aca="1" ref="P18" ca="1">SUMPRODUCT(J18:O18,TRANSPOSE(BC$2:BC$7))+$U$20-$BC$9</f>
        <v>12.828315669872254</v>
      </c>
      <c r="Q18" s="12" cm="1">
        <f t="array" aca="1" ref="Q18" ca="1">SUMPRODUCT(J18:O18,TRANSPOSE(EJ$2:EJ$7))+$U$20-$EJ$9</f>
        <v>13.784613849149011</v>
      </c>
      <c r="R18" s="12">
        <f ca="1">I18-Results!$E$5*H18</f>
        <v>1.2596554042610553</v>
      </c>
      <c r="T18" s="22"/>
      <c r="U18" s="14"/>
      <c r="V18" s="14"/>
      <c r="W18" s="14"/>
      <c r="X18" s="14"/>
      <c r="Y18" s="14"/>
      <c r="Z18" s="14"/>
      <c r="AA18" s="14"/>
      <c r="AB18" s="14"/>
      <c r="AC18" s="14"/>
      <c r="AD18" s="2"/>
      <c r="AE18" s="3"/>
      <c r="AF18" s="14"/>
      <c r="AG18" s="3"/>
      <c r="AH18" s="3"/>
      <c r="AI18" s="3"/>
      <c r="AJ18" s="3"/>
      <c r="AK18" s="3"/>
      <c r="AL18" s="3"/>
    </row>
    <row r="19" spans="1:140" ht="16.5">
      <c r="A19" s="6">
        <f ca="1">LN((RAND()^(-Results!$E$4))-1)</f>
        <v>0.18878786234215658</v>
      </c>
      <c r="B19" s="6">
        <f ca="1">LN((RAND()^(-Results!$E$4))-1)</f>
        <v>2.9467075498033517</v>
      </c>
      <c r="C19" s="6">
        <f ca="1">LN((RAND()^(-Results!$E$4))-1)</f>
        <v>-1.0774647811576832</v>
      </c>
      <c r="D19" s="6">
        <f ca="1">LN((RAND()^(-Results!$E$4))-1)</f>
        <v>-1.0406254333040921</v>
      </c>
      <c r="E19" s="6">
        <f ca="1">LN((RAND()^(-Results!$E$4))-1)</f>
        <v>7.0515415806839501</v>
      </c>
      <c r="F19" s="6">
        <f ca="1">LN((RAND()^(-Results!$E$4))-1)</f>
        <v>-4.0754125814032047</v>
      </c>
      <c r="G19" s="6">
        <f ca="1">LN((RAND()^(-Results!$E$4))-1)</f>
        <v>-0.39586125021225227</v>
      </c>
      <c r="H19" s="6">
        <f t="shared" ca="1" si="0"/>
        <v>-1.6882002566580379</v>
      </c>
      <c r="I19" s="12">
        <f ca="1">SUMPRODUCT(J19:O19,Results!B$12:G$12)+Results!$E$5*H19</f>
        <v>25.715834598590266</v>
      </c>
      <c r="J19" s="12">
        <f ca="1">SUMPRODUCT($A19:$F19,Results!$B$15:$G$15)</f>
        <v>17.99844244312467</v>
      </c>
      <c r="K19" s="12">
        <f ca="1">SUMPRODUCT($A19:$F19,Results!$B$16:$G$16)</f>
        <v>18.499978486284398</v>
      </c>
      <c r="L19" s="12">
        <f ca="1">SUMPRODUCT($A19:$F19,Results!$B$17:$G$17)</f>
        <v>-25.330872392370267</v>
      </c>
      <c r="M19" s="12">
        <f ca="1">SUMPRODUCT($A19:$F19,Results!$B$18:$G$18)</f>
        <v>14.845807562402017</v>
      </c>
      <c r="N19" s="12">
        <f ca="1">SUMPRODUCT($A19:$F19,Results!$B$19:$G$19)</f>
        <v>-7.7322616277972882</v>
      </c>
      <c r="O19" s="12">
        <f ca="1">SUMPRODUCT($A19:$F19,Results!$B$20:$G$20)</f>
        <v>-30.681803742285226</v>
      </c>
      <c r="P19" s="12" cm="1">
        <f t="array" aca="1" ref="P19" ca="1">SUMPRODUCT(J19:O19,TRANSPOSE(BC$2:BC$7))+$U$20-$BC$9</f>
        <v>55.94778080142914</v>
      </c>
      <c r="Q19" s="12" cm="1">
        <f t="array" aca="1" ref="Q19" ca="1">SUMPRODUCT(J19:O19,TRANSPOSE(EJ$2:EJ$7))+$U$20-$EJ$9</f>
        <v>48.570975661386882</v>
      </c>
      <c r="R19" s="12">
        <f ca="1">I19-Results!$E$5*H19</f>
        <v>42.597837165170645</v>
      </c>
      <c r="T19" s="48" t="s">
        <v>265</v>
      </c>
      <c r="U19" s="16" t="s">
        <v>0</v>
      </c>
      <c r="V19" s="17" t="s">
        <v>112</v>
      </c>
      <c r="W19" s="17" t="s">
        <v>113</v>
      </c>
      <c r="X19" s="17" t="s">
        <v>114</v>
      </c>
      <c r="Y19" s="17" t="s">
        <v>115</v>
      </c>
      <c r="Z19" s="17" t="s">
        <v>116</v>
      </c>
      <c r="AA19" s="17" t="s">
        <v>117</v>
      </c>
      <c r="AB19" s="22"/>
      <c r="AG19" s="6"/>
      <c r="AH19" s="6"/>
      <c r="AI19" s="6"/>
      <c r="AJ19" s="6"/>
      <c r="AK19" s="6"/>
      <c r="AL19" s="6"/>
      <c r="AN19" s="20" t="s">
        <v>240</v>
      </c>
      <c r="AO19" s="20" t="s">
        <v>1</v>
      </c>
      <c r="AP19" s="20" t="s">
        <v>2</v>
      </c>
      <c r="AQ19" s="20" t="s">
        <v>3</v>
      </c>
      <c r="AR19" s="20" t="s">
        <v>4</v>
      </c>
      <c r="AS19" s="20" t="s">
        <v>5</v>
      </c>
      <c r="AT19" s="20" t="s">
        <v>6</v>
      </c>
      <c r="AU19" s="20" t="s">
        <v>7</v>
      </c>
      <c r="AV19" s="20" t="s">
        <v>8</v>
      </c>
      <c r="AW19" s="20" t="s">
        <v>9</v>
      </c>
      <c r="AX19" s="20" t="s">
        <v>10</v>
      </c>
      <c r="AY19" s="20" t="s">
        <v>11</v>
      </c>
      <c r="AZ19" s="20" t="s">
        <v>12</v>
      </c>
      <c r="BA19" s="20" t="s">
        <v>13</v>
      </c>
      <c r="BB19" s="20" t="s">
        <v>14</v>
      </c>
      <c r="BC19" s="20" t="s">
        <v>15</v>
      </c>
      <c r="BD19" s="20" t="s">
        <v>16</v>
      </c>
      <c r="BE19" s="20" t="s">
        <v>17</v>
      </c>
      <c r="BF19" s="20" t="s">
        <v>18</v>
      </c>
      <c r="BG19" s="20" t="s">
        <v>19</v>
      </c>
      <c r="BH19" s="20" t="s">
        <v>20</v>
      </c>
      <c r="BI19" s="20" t="s">
        <v>21</v>
      </c>
      <c r="BJ19" s="20" t="s">
        <v>22</v>
      </c>
      <c r="BK19" s="20" t="s">
        <v>23</v>
      </c>
      <c r="BL19" s="20" t="s">
        <v>24</v>
      </c>
      <c r="BM19" s="20" t="s">
        <v>25</v>
      </c>
      <c r="BN19" s="20" t="s">
        <v>26</v>
      </c>
      <c r="BO19" s="20" t="s">
        <v>27</v>
      </c>
      <c r="BP19" s="20" t="s">
        <v>28</v>
      </c>
      <c r="BQ19" s="20" t="s">
        <v>29</v>
      </c>
      <c r="BR19" s="20" t="s">
        <v>30</v>
      </c>
      <c r="BS19" s="20" t="s">
        <v>31</v>
      </c>
      <c r="BT19" s="20" t="s">
        <v>32</v>
      </c>
      <c r="BU19" s="20" t="s">
        <v>33</v>
      </c>
      <c r="BV19" s="20" t="s">
        <v>34</v>
      </c>
      <c r="BW19" s="20" t="s">
        <v>35</v>
      </c>
      <c r="BX19" s="20" t="s">
        <v>36</v>
      </c>
      <c r="BY19" s="20" t="s">
        <v>37</v>
      </c>
      <c r="BZ19" s="20" t="s">
        <v>38</v>
      </c>
      <c r="CA19" s="20" t="s">
        <v>39</v>
      </c>
      <c r="CB19" s="20" t="s">
        <v>40</v>
      </c>
      <c r="CC19" s="20" t="s">
        <v>41</v>
      </c>
      <c r="CD19" s="20" t="s">
        <v>42</v>
      </c>
      <c r="CE19" s="20" t="s">
        <v>43</v>
      </c>
      <c r="CF19" s="20" t="s">
        <v>44</v>
      </c>
      <c r="CG19" s="20" t="s">
        <v>45</v>
      </c>
      <c r="CH19" s="20" t="s">
        <v>46</v>
      </c>
      <c r="CI19" s="20" t="s">
        <v>47</v>
      </c>
      <c r="CJ19" s="20" t="s">
        <v>48</v>
      </c>
      <c r="CK19" s="20" t="s">
        <v>49</v>
      </c>
      <c r="CL19" s="20" t="s">
        <v>50</v>
      </c>
      <c r="CM19" s="20" t="s">
        <v>51</v>
      </c>
      <c r="CN19" s="20" t="s">
        <v>52</v>
      </c>
      <c r="CO19" s="20" t="s">
        <v>53</v>
      </c>
      <c r="CP19" s="20" t="s">
        <v>54</v>
      </c>
      <c r="CQ19" s="20" t="s">
        <v>55</v>
      </c>
      <c r="CR19" s="20" t="s">
        <v>56</v>
      </c>
      <c r="CS19" s="20" t="s">
        <v>57</v>
      </c>
      <c r="CT19" s="20" t="s">
        <v>58</v>
      </c>
      <c r="CU19" s="20" t="s">
        <v>59</v>
      </c>
      <c r="CV19" s="20" t="s">
        <v>60</v>
      </c>
      <c r="CW19" s="20" t="s">
        <v>61</v>
      </c>
      <c r="CX19" s="20" t="s">
        <v>62</v>
      </c>
      <c r="CY19" s="20" t="s">
        <v>63</v>
      </c>
      <c r="CZ19" s="20" t="s">
        <v>64</v>
      </c>
      <c r="DA19" s="20" t="s">
        <v>65</v>
      </c>
      <c r="DB19" s="20" t="s">
        <v>66</v>
      </c>
      <c r="DC19" s="20" t="s">
        <v>67</v>
      </c>
      <c r="DD19" s="20" t="s">
        <v>68</v>
      </c>
      <c r="DE19" s="20" t="s">
        <v>69</v>
      </c>
      <c r="DF19" s="20" t="s">
        <v>70</v>
      </c>
      <c r="DG19" s="20" t="s">
        <v>71</v>
      </c>
      <c r="DH19" s="20" t="s">
        <v>72</v>
      </c>
      <c r="DI19" s="20" t="s">
        <v>73</v>
      </c>
      <c r="DJ19" s="20" t="s">
        <v>74</v>
      </c>
      <c r="DK19" s="20" t="s">
        <v>75</v>
      </c>
      <c r="DL19" s="20" t="s">
        <v>76</v>
      </c>
      <c r="DM19" s="20" t="s">
        <v>77</v>
      </c>
      <c r="DN19" s="20" t="s">
        <v>78</v>
      </c>
      <c r="DO19" s="20" t="s">
        <v>79</v>
      </c>
      <c r="DP19" s="20" t="s">
        <v>80</v>
      </c>
      <c r="DQ19" s="20" t="s">
        <v>81</v>
      </c>
      <c r="DR19" s="20" t="s">
        <v>82</v>
      </c>
      <c r="DS19" s="20" t="s">
        <v>83</v>
      </c>
      <c r="DT19" s="20" t="s">
        <v>84</v>
      </c>
      <c r="DU19" s="20" t="s">
        <v>85</v>
      </c>
      <c r="DV19" s="20" t="s">
        <v>86</v>
      </c>
      <c r="DW19" s="20" t="s">
        <v>87</v>
      </c>
      <c r="DX19" s="20" t="s">
        <v>88</v>
      </c>
      <c r="DY19" s="20" t="s">
        <v>89</v>
      </c>
      <c r="DZ19" s="20" t="s">
        <v>90</v>
      </c>
      <c r="EA19" s="20" t="s">
        <v>91</v>
      </c>
      <c r="EB19" s="20" t="s">
        <v>222</v>
      </c>
      <c r="EC19" s="20" t="s">
        <v>223</v>
      </c>
      <c r="ED19" s="20" t="s">
        <v>224</v>
      </c>
      <c r="EE19" s="20" t="s">
        <v>225</v>
      </c>
      <c r="EF19" s="20" t="s">
        <v>226</v>
      </c>
      <c r="EG19" s="20" t="s">
        <v>227</v>
      </c>
      <c r="EH19" s="20" t="s">
        <v>228</v>
      </c>
      <c r="EI19" s="20" t="s">
        <v>229</v>
      </c>
      <c r="EJ19" s="20" t="s">
        <v>230</v>
      </c>
    </row>
    <row r="20" spans="1:140">
      <c r="A20" s="6">
        <f ca="1">LN((RAND()^(-Results!$E$4))-1)</f>
        <v>-0.72379112693478065</v>
      </c>
      <c r="B20" s="6">
        <f ca="1">LN((RAND()^(-Results!$E$4))-1)</f>
        <v>3.4535770163219466</v>
      </c>
      <c r="C20" s="6">
        <f ca="1">LN((RAND()^(-Results!$E$4))-1)</f>
        <v>1.4471777973324804</v>
      </c>
      <c r="D20" s="6">
        <f ca="1">LN((RAND()^(-Results!$E$4))-1)</f>
        <v>-0.83339651695244477</v>
      </c>
      <c r="E20" s="6">
        <f ca="1">LN((RAND()^(-Results!$E$4))-1)</f>
        <v>-3.7470600091721442</v>
      </c>
      <c r="F20" s="6">
        <f ca="1">LN((RAND()^(-Results!$E$4))-1)</f>
        <v>-0.41280973863733811</v>
      </c>
      <c r="G20" s="6">
        <f ca="1">LN((RAND()^(-Results!$E$4))-1)</f>
        <v>-0.83823089829602149</v>
      </c>
      <c r="H20" s="6">
        <f t="shared" ca="1" si="0"/>
        <v>-2.1305699047418072</v>
      </c>
      <c r="I20" s="12">
        <f ca="1">SUMPRODUCT(J20:O20,Results!B$12:G$12)+Results!$E$5*H20</f>
        <v>-44.661628294217699</v>
      </c>
      <c r="J20" s="12">
        <f ca="1">SUMPRODUCT($A20:$F20,Results!$B$15:$G$15)</f>
        <v>-4.2700604432183615</v>
      </c>
      <c r="K20" s="12">
        <f ca="1">SUMPRODUCT($A20:$F20,Results!$B$16:$G$16)</f>
        <v>-6.9693772292080727</v>
      </c>
      <c r="L20" s="12">
        <f ca="1">SUMPRODUCT($A20:$F20,Results!$B$17:$G$17)</f>
        <v>17.554718134016948</v>
      </c>
      <c r="M20" s="12">
        <f ca="1">SUMPRODUCT($A20:$F20,Results!$B$18:$G$18)</f>
        <v>-4.157858182227919</v>
      </c>
      <c r="N20" s="12">
        <f ca="1">SUMPRODUCT($A20:$F20,Results!$B$19:$G$19)</f>
        <v>5.3724299931946433</v>
      </c>
      <c r="O20" s="12">
        <f ca="1">SUMPRODUCT($A20:$F20,Results!$B$20:$G$20)</f>
        <v>20.289104104089024</v>
      </c>
      <c r="P20" s="12" cm="1">
        <f t="array" aca="1" ref="P20" ca="1">SUMPRODUCT(J20:O20,TRANSPOSE(BC$2:BC$7))+$U$20-$BC$9</f>
        <v>-23.490089503579991</v>
      </c>
      <c r="Q20" s="12" cm="1">
        <f t="array" aca="1" ref="Q20" ca="1">SUMPRODUCT(J20:O20,TRANSPOSE(EJ$2:EJ$7))+$U$20-$EJ$9</f>
        <v>-26.935910102039291</v>
      </c>
      <c r="R20" s="12">
        <f ca="1">I20-Results!$E$5*H20</f>
        <v>-23.355929246799626</v>
      </c>
      <c r="U20" s="63">
        <f ca="1">AVERAGE(I:I)</f>
        <v>-4.0510067006769495</v>
      </c>
      <c r="V20" s="63">
        <f t="shared" ref="V20:AA20" ca="1" si="3">AVERAGE(J:J)</f>
        <v>-5.0322385656609425</v>
      </c>
      <c r="W20" s="63">
        <f t="shared" ca="1" si="3"/>
        <v>4.1688246502344182</v>
      </c>
      <c r="X20" s="63">
        <f t="shared" ca="1" si="3"/>
        <v>-7.8825142164341822</v>
      </c>
      <c r="Y20" s="63">
        <f t="shared" ca="1" si="3"/>
        <v>4.3729910296322574</v>
      </c>
      <c r="Z20" s="63">
        <f t="shared" ca="1" si="3"/>
        <v>1.6363512774840663</v>
      </c>
      <c r="AA20" s="63">
        <f t="shared" ca="1" si="3"/>
        <v>-7.3078084434549151</v>
      </c>
      <c r="AB20" s="14"/>
      <c r="AG20" s="3">
        <f ca="1">1-AG2/$AC2</f>
        <v>0.27231180856040005</v>
      </c>
      <c r="AH20" s="3">
        <f ca="1">-AH2/$AC2</f>
        <v>4.2297117532307527E-2</v>
      </c>
      <c r="AI20" s="3">
        <f ca="1">-AI2/$AC2</f>
        <v>-0.22100751387913242</v>
      </c>
      <c r="AJ20" s="3">
        <f ca="1">-AJ2/$AC2</f>
        <v>2.3627887322826707E-2</v>
      </c>
      <c r="AK20" s="3">
        <f ca="1">-AK2/$AC2</f>
        <v>0.33287704273596086</v>
      </c>
      <c r="AL20" s="3">
        <f ca="1">-AL2/$AC2</f>
        <v>-0.19015603460423872</v>
      </c>
      <c r="AN20" s="23">
        <v>0</v>
      </c>
      <c r="AO20" s="24" cm="1">
        <f t="array" aca="1" ref="AO20" ca="1">$AE2/$AC2-SUMPRODUCT($AG2:$AL2,TRANSPOSE(AN$20:AN$25))/$AC2+AN20</f>
        <v>1.0315844993183727</v>
      </c>
      <c r="AP20" s="24" cm="1">
        <f t="array" aca="1" ref="AP20" ca="1">$AE2/$AC2-SUMPRODUCT($AG2:$AL2,TRANSPOSE(AO$20:AO$25))/$AC2+AO20</f>
        <v>1.1200962430228321</v>
      </c>
      <c r="AQ20" s="24" cm="1">
        <f t="array" aca="1" ref="AQ20" ca="1">$AE2/$AC2-SUMPRODUCT($AG2:$AL2,TRANSPOSE(AP$20:AP$25))/$AC2+AP20</f>
        <v>1.0807646140744325</v>
      </c>
      <c r="AR20" s="24" cm="1">
        <f t="array" aca="1" ref="AR20" ca="1">$AE2/$AC2-SUMPRODUCT($AG2:$AL2,TRANSPOSE(AQ$20:AQ$25))/$AC2+AQ20</f>
        <v>1.0571661106659098</v>
      </c>
      <c r="AS20" s="24" cm="1">
        <f t="array" aca="1" ref="AS20" ca="1">$AE2/$AC2-SUMPRODUCT($AG2:$AL2,TRANSPOSE(AR$20:AR$25))/$AC2+AR20</f>
        <v>1.0369106069917224</v>
      </c>
      <c r="AT20" s="24" cm="1">
        <f t="array" aca="1" ref="AT20" ca="1">$AE2/$AC2-SUMPRODUCT($AG2:$AL2,TRANSPOSE(AS$20:AS$25))/$AC2+AS20</f>
        <v>1.020646051202537</v>
      </c>
      <c r="AU20" s="24" cm="1">
        <f t="array" aca="1" ref="AU20" ca="1">$AE2/$AC2-SUMPRODUCT($AG2:$AL2,TRANSPOSE(AT$20:AT$25))/$AC2+AT20</f>
        <v>1.0061000073915742</v>
      </c>
      <c r="AV20" s="24" cm="1">
        <f t="array" aca="1" ref="AV20" ca="1">$AE2/$AC2-SUMPRODUCT($AG2:$AL2,TRANSPOSE(AU$20:AU$25))/$AC2+AU20</f>
        <v>0.99267056965832978</v>
      </c>
      <c r="AW20" s="24" cm="1">
        <f t="array" aca="1" ref="AW20" ca="1">$AE2/$AC2-SUMPRODUCT($AG2:$AL2,TRANSPOSE(AV$20:AV$25))/$AC2+AV20</f>
        <v>0.97993910498059988</v>
      </c>
      <c r="AX20" s="24" cm="1">
        <f t="array" aca="1" ref="AX20" ca="1">$AE2/$AC2-SUMPRODUCT($AG2:$AL2,TRANSPOSE(AW$20:AW$25))/$AC2+AW20</f>
        <v>0.96772597226634205</v>
      </c>
      <c r="AY20" s="24" cm="1">
        <f t="array" aca="1" ref="AY20" ca="1">$AE2/$AC2-SUMPRODUCT($AG2:$AL2,TRANSPOSE(AX$20:AX$25))/$AC2+AX20</f>
        <v>0.95593312131635511</v>
      </c>
      <c r="AZ20" s="24" cm="1">
        <f t="array" aca="1" ref="AZ20" ca="1">$AE2/$AC2-SUMPRODUCT($AG2:$AL2,TRANSPOSE(AY$20:AY$25))/$AC2+AY20</f>
        <v>0.94450985838666845</v>
      </c>
      <c r="BA20" s="24" cm="1">
        <f t="array" aca="1" ref="BA20" ca="1">$AE2/$AC2-SUMPRODUCT($AG2:$AL2,TRANSPOSE(AZ$20:AZ$25))/$AC2+AZ20</f>
        <v>0.93342668780413196</v>
      </c>
      <c r="BB20" s="24" cm="1">
        <f t="array" aca="1" ref="BB20" ca="1">$AE2/$AC2-SUMPRODUCT($AG2:$AL2,TRANSPOSE(BA$20:BA$25))/$AC2+BA20</f>
        <v>0.92266489131059259</v>
      </c>
      <c r="BC20" s="24" cm="1">
        <f t="array" aca="1" ref="BC20" ca="1">$AE2/$AC2-SUMPRODUCT($AG2:$AL2,TRANSPOSE(BB$20:BB$25))/$AC2+BB20</f>
        <v>0.91221098792709743</v>
      </c>
      <c r="BD20" s="24" cm="1">
        <f t="array" aca="1" ref="BD20" ca="1">$AE2/$AC2-SUMPRODUCT($AG2:$AL2,TRANSPOSE(BC$20:BC$25))/$AC2+BC20</f>
        <v>0.90205417291002843</v>
      </c>
      <c r="BE20" s="24" cm="1">
        <f t="array" aca="1" ref="BE20" ca="1">$AE2/$AC2-SUMPRODUCT($AG2:$AL2,TRANSPOSE(BD$20:BD$25))/$AC2+BD20</f>
        <v>0.89218505135491966</v>
      </c>
      <c r="BF20" s="24" cm="1">
        <f t="array" aca="1" ref="BF20" ca="1">$AE2/$AC2-SUMPRODUCT($AG2:$AL2,TRANSPOSE(BE$20:BE$25))/$AC2+BE20</f>
        <v>0.88259502957858782</v>
      </c>
      <c r="BG20" s="24" cm="1">
        <f t="array" aca="1" ref="BG20" ca="1">$AE2/$AC2-SUMPRODUCT($AG2:$AL2,TRANSPOSE(BF$20:BF$25))/$AC2+BF20</f>
        <v>0.87327601650141795</v>
      </c>
      <c r="BH20" s="24" cm="1">
        <f t="array" aca="1" ref="BH20" ca="1">$AE2/$AC2-SUMPRODUCT($AG2:$AL2,TRANSPOSE(BG$20:BG$25))/$AC2+BG20</f>
        <v>0.86422027647140798</v>
      </c>
      <c r="BI20" s="24" cm="1">
        <f t="array" aca="1" ref="BI20" ca="1">$AE2/$AC2-SUMPRODUCT($AG2:$AL2,TRANSPOSE(BH$20:BH$25))/$AC2+BH20</f>
        <v>0.85542035487591406</v>
      </c>
      <c r="BJ20" s="24" cm="1">
        <f t="array" aca="1" ref="BJ20" ca="1">$AE2/$AC2-SUMPRODUCT($AG2:$AL2,TRANSPOSE(BI$20:BI$25))/$AC2+BI20</f>
        <v>0.84686903906920419</v>
      </c>
      <c r="BK20" s="24" cm="1">
        <f t="array" aca="1" ref="BK20" ca="1">$AE2/$AC2-SUMPRODUCT($AG2:$AL2,TRANSPOSE(BJ$20:BJ$25))/$AC2+BJ20</f>
        <v>0.83855933641672853</v>
      </c>
      <c r="BL20" s="24" cm="1">
        <f t="array" aca="1" ref="BL20" ca="1">$AE2/$AC2-SUMPRODUCT($AG2:$AL2,TRANSPOSE(BK$20:BK$25))/$AC2+BK20</f>
        <v>0.83048446069624915</v>
      </c>
      <c r="BM20" s="24" cm="1">
        <f t="array" aca="1" ref="BM20" ca="1">$AE2/$AC2-SUMPRODUCT($AG2:$AL2,TRANSPOSE(BL$20:BL$25))/$AC2+BL20</f>
        <v>0.82263782261967511</v>
      </c>
      <c r="BN20" s="24" cm="1">
        <f t="array" aca="1" ref="BN20" ca="1">$AE2/$AC2-SUMPRODUCT($AG2:$AL2,TRANSPOSE(BM$20:BM$25))/$AC2+BM20</f>
        <v>0.81501302242996143</v>
      </c>
      <c r="BO20" s="24" cm="1">
        <f t="array" aca="1" ref="BO20" ca="1">$AE2/$AC2-SUMPRODUCT($AG2:$AL2,TRANSPOSE(BN$20:BN$25))/$AC2+BN20</f>
        <v>0.80760384358294246</v>
      </c>
      <c r="BP20" s="24" cm="1">
        <f t="array" aca="1" ref="BP20" ca="1">$AE2/$AC2-SUMPRODUCT($AG2:$AL2,TRANSPOSE(BO$20:BO$25))/$AC2+BO20</f>
        <v>0.80040424703384949</v>
      </c>
      <c r="BQ20" s="24" cm="1">
        <f t="array" aca="1" ref="BQ20" ca="1">$AE2/$AC2-SUMPRODUCT($AG2:$AL2,TRANSPOSE(BP$20:BP$25))/$AC2+BP20</f>
        <v>0.79340836589429808</v>
      </c>
      <c r="BR20" s="24" cm="1">
        <f t="array" aca="1" ref="BR20" ca="1">$AE2/$AC2-SUMPRODUCT($AG2:$AL2,TRANSPOSE(BQ$20:BQ$25))/$AC2+BQ20</f>
        <v>0.7866105003443673</v>
      </c>
      <c r="BS20" s="24" cm="1">
        <f t="array" aca="1" ref="BS20" ca="1">$AE2/$AC2-SUMPRODUCT($AG2:$AL2,TRANSPOSE(BR$20:BR$25))/$AC2+BR20</f>
        <v>0.78000511274179862</v>
      </c>
      <c r="BT20" s="24" cm="1">
        <f t="array" aca="1" ref="BT20" ca="1">$AE2/$AC2-SUMPRODUCT($AG2:$AL2,TRANSPOSE(BS$20:BS$25))/$AC2+BS20</f>
        <v>0.77358682289814107</v>
      </c>
      <c r="BU20" s="24" cm="1">
        <f t="array" aca="1" ref="BU20" ca="1">$AE2/$AC2-SUMPRODUCT($AG2:$AL2,TRANSPOSE(BT$20:BT$25))/$AC2+BT20</f>
        <v>0.76735040350511996</v>
      </c>
      <c r="BV20" s="24" cm="1">
        <f t="array" aca="1" ref="BV20" ca="1">$AE2/$AC2-SUMPRODUCT($AG2:$AL2,TRANSPOSE(BU$20:BU$25))/$AC2+BU20</f>
        <v>0.76129077570108472</v>
      </c>
      <c r="BW20" s="24" cm="1">
        <f t="array" aca="1" ref="BW20" ca="1">$AE2/$AC2-SUMPRODUCT($AG2:$AL2,TRANSPOSE(BV$20:BV$25))/$AC2+BV20</f>
        <v>0.7554030047706235</v>
      </c>
      <c r="BX20" s="24" cm="1">
        <f t="array" aca="1" ref="BX20" ca="1">$AE2/$AC2-SUMPRODUCT($AG2:$AL2,TRANSPOSE(BW$20:BW$25))/$AC2+BW20</f>
        <v>0.74968229597204639</v>
      </c>
      <c r="BY20" s="24" cm="1">
        <f t="array" aca="1" ref="BY20" ca="1">$AE2/$AC2-SUMPRODUCT($AG2:$AL2,TRANSPOSE(BX$20:BX$25))/$AC2+BX20</f>
        <v>0.74412399048828681</v>
      </c>
      <c r="BZ20" s="24" cm="1">
        <f t="array" aca="1" ref="BZ20" ca="1">$AE2/$AC2-SUMPRODUCT($AG2:$AL2,TRANSPOSE(BY$20:BY$25))/$AC2+BY20</f>
        <v>0.73872356149722829</v>
      </c>
      <c r="CA20" s="24" cm="1">
        <f t="array" aca="1" ref="CA20" ca="1">$AE2/$AC2-SUMPRODUCT($AG2:$AL2,TRANSPOSE(BZ$20:BZ$25))/$AC2+BZ20</f>
        <v>0.73347661035774947</v>
      </c>
      <c r="CB20" s="24" cm="1">
        <f t="array" aca="1" ref="CB20" ca="1">$AE2/$AC2-SUMPRODUCT($AG2:$AL2,TRANSPOSE(CA$20:CA$25))/$AC2+CA20</f>
        <v>0.7283788629079595</v>
      </c>
      <c r="CC20" s="24" cm="1">
        <f t="array" aca="1" ref="CC20" ca="1">$AE2/$AC2-SUMPRODUCT($AG2:$AL2,TRANSPOSE(CB$20:CB$25))/$AC2+CB20</f>
        <v>0.72342616587225006</v>
      </c>
      <c r="CD20" s="24" cm="1">
        <f t="array" aca="1" ref="CD20" ca="1">$AE2/$AC2-SUMPRODUCT($AG2:$AL2,TRANSPOSE(CC$20:CC$25))/$AC2+CC20</f>
        <v>0.71861448337389922</v>
      </c>
      <c r="CE20" s="24" cm="1">
        <f t="array" aca="1" ref="CE20" ca="1">$AE2/$AC2-SUMPRODUCT($AG2:$AL2,TRANSPOSE(CD$20:CD$25))/$AC2+CD20</f>
        <v>0.71393989355007692</v>
      </c>
      <c r="CF20" s="24" cm="1">
        <f t="array" aca="1" ref="CF20" ca="1">$AE2/$AC2-SUMPRODUCT($AG2:$AL2,TRANSPOSE(CE$20:CE$25))/$AC2+CE20</f>
        <v>0.70939858526619992</v>
      </c>
      <c r="CG20" s="24" cm="1">
        <f t="array" aca="1" ref="CG20" ca="1">$AE2/$AC2-SUMPRODUCT($AG2:$AL2,TRANSPOSE(CF$20:CF$25))/$AC2+CF20</f>
        <v>0.70498685492667179</v>
      </c>
      <c r="CH20" s="24" cm="1">
        <f t="array" aca="1" ref="CH20" ca="1">$AE2/$AC2-SUMPRODUCT($AG2:$AL2,TRANSPOSE(CG$20:CG$25))/$AC2+CG20</f>
        <v>0.70070110337914171</v>
      </c>
      <c r="CI20" s="24" cm="1">
        <f t="array" aca="1" ref="CI20" ca="1">$AE2/$AC2-SUMPRODUCT($AG2:$AL2,TRANSPOSE(CH$20:CH$25))/$AC2+CH20</f>
        <v>0.6965378329095</v>
      </c>
      <c r="CJ20" s="24" cm="1">
        <f t="array" aca="1" ref="CJ20" ca="1">$AE2/$AC2-SUMPRODUCT($AG2:$AL2,TRANSPOSE(CI$20:CI$25))/$AC2+CI20</f>
        <v>0.69249364432490701</v>
      </c>
      <c r="CK20" s="24" cm="1">
        <f t="array" aca="1" ref="CK20" ca="1">$AE2/$AC2-SUMPRODUCT($AG2:$AL2,TRANSPOSE(CJ$20:CJ$25))/$AC2+CJ20</f>
        <v>0.6885652341222428</v>
      </c>
      <c r="CL20" s="24" cm="1">
        <f t="array" aca="1" ref="CL20" ca="1">$AE2/$AC2-SUMPRODUCT($AG2:$AL2,TRANSPOSE(CK$20:CK$25))/$AC2+CK20</f>
        <v>0.68474939173943672</v>
      </c>
      <c r="CM20" s="24" cm="1">
        <f t="array" aca="1" ref="CM20" ca="1">$AE2/$AC2-SUMPRODUCT($AG2:$AL2,TRANSPOSE(CL$20:CL$25))/$AC2+CL20</f>
        <v>0.68104299688721204</v>
      </c>
      <c r="CN20" s="24" cm="1">
        <f t="array" aca="1" ref="CN20" ca="1">$AE2/$AC2-SUMPRODUCT($AG2:$AL2,TRANSPOSE(CM$20:CM$25))/$AC2+CM20</f>
        <v>0.67744301695886255</v>
      </c>
      <c r="CO20" s="24" cm="1">
        <f t="array" aca="1" ref="CO20" ca="1">$AE2/$AC2-SUMPRODUCT($AG2:$AL2,TRANSPOSE(CN$20:CN$25))/$AC2+CN20</f>
        <v>0.67394650451574001</v>
      </c>
      <c r="CP20" s="24" cm="1">
        <f t="array" aca="1" ref="CP20" ca="1">$AE2/$AC2-SUMPRODUCT($AG2:$AL2,TRANSPOSE(CO$20:CO$25))/$AC2+CO20</f>
        <v>0.67055059484620783</v>
      </c>
      <c r="CQ20" s="24" cm="1">
        <f t="array" aca="1" ref="CQ20" ca="1">$AE2/$AC2-SUMPRODUCT($AG2:$AL2,TRANSPOSE(CP$20:CP$25))/$AC2+CP20</f>
        <v>0.66725250359587718</v>
      </c>
      <c r="CR20" s="24" cm="1">
        <f t="array" aca="1" ref="CR20" ca="1">$AE2/$AC2-SUMPRODUCT($AG2:$AL2,TRANSPOSE(CQ$20:CQ$25))/$AC2+CQ20</f>
        <v>0.66404952446702148</v>
      </c>
      <c r="CS20" s="24" cm="1">
        <f t="array" aca="1" ref="CS20" ca="1">$AE2/$AC2-SUMPRODUCT($AG2:$AL2,TRANSPOSE(CR$20:CR$25))/$AC2+CR20</f>
        <v>0.66093902698510454</v>
      </c>
      <c r="CT20" s="24" cm="1">
        <f t="array" aca="1" ref="CT20" ca="1">$AE2/$AC2-SUMPRODUCT($AG2:$AL2,TRANSPOSE(CS$20:CS$25))/$AC2+CS20</f>
        <v>0.65791845433044682</v>
      </c>
      <c r="CU20" s="24" cm="1">
        <f t="array" aca="1" ref="CU20" ca="1">$AE2/$AC2-SUMPRODUCT($AG2:$AL2,TRANSPOSE(CT$20:CT$25))/$AC2+CT20</f>
        <v>0.65498532123308983</v>
      </c>
      <c r="CV20" s="24" cm="1">
        <f t="array" aca="1" ref="CV20" ca="1">$AE2/$AC2-SUMPRODUCT($AG2:$AL2,TRANSPOSE(CU$20:CU$25))/$AC2+CU20</f>
        <v>0.65213721192899454</v>
      </c>
      <c r="CW20" s="24" cm="1">
        <f t="array" aca="1" ref="CW20" ca="1">$AE2/$AC2-SUMPRODUCT($AG2:$AL2,TRANSPOSE(CV$20:CV$25))/$AC2+CV20</f>
        <v>0.64937177817575398</v>
      </c>
      <c r="CX20" s="24" cm="1">
        <f t="array" aca="1" ref="CX20" ca="1">$AE2/$AC2-SUMPRODUCT($AG2:$AL2,TRANSPOSE(CW$20:CW$25))/$AC2+CW20</f>
        <v>0.64668673732606075</v>
      </c>
      <c r="CY20" s="24" cm="1">
        <f t="array" aca="1" ref="CY20" ca="1">$AE2/$AC2-SUMPRODUCT($AG2:$AL2,TRANSPOSE(CX$20:CX$25))/$AC2+CX20</f>
        <v>0.64407987045722059</v>
      </c>
      <c r="CZ20" s="24" cm="1">
        <f t="array" aca="1" ref="CZ20" ca="1">$AE2/$AC2-SUMPRODUCT($AG2:$AL2,TRANSPOSE(CY$20:CY$25))/$AC2+CY20</f>
        <v>0.64154902055505603</v>
      </c>
      <c r="DA20" s="24" cm="1">
        <f t="array" aca="1" ref="DA20" ca="1">$AE2/$AC2-SUMPRODUCT($AG2:$AL2,TRANSPOSE(CZ$20:CZ$25))/$AC2+CZ20</f>
        <v>0.63909209075059081</v>
      </c>
      <c r="DB20" s="24" cm="1">
        <f t="array" aca="1" ref="DB20" ca="1">$AE2/$AC2-SUMPRODUCT($AG2:$AL2,TRANSPOSE(DA$20:DA$25))/$AC2+DA20</f>
        <v>0.6367070426079573</v>
      </c>
      <c r="DC20" s="24" cm="1">
        <f t="array" aca="1" ref="DC20" ca="1">$AE2/$AC2-SUMPRODUCT($AG2:$AL2,TRANSPOSE(DB$20:DB$25))/$AC2+DB20</f>
        <v>0.63439189446201305</v>
      </c>
      <c r="DD20" s="24" cm="1">
        <f t="array" aca="1" ref="DD20" ca="1">$AE2/$AC2-SUMPRODUCT($AG2:$AL2,TRANSPOSE(DC$20:DC$25))/$AC2+DC20</f>
        <v>0.6321447198042025</v>
      </c>
      <c r="DE20" s="24" cm="1">
        <f t="array" aca="1" ref="DE20" ca="1">$AE2/$AC2-SUMPRODUCT($AG2:$AL2,TRANSPOSE(DD$20:DD$25))/$AC2+DD20</f>
        <v>0.62996364571523289</v>
      </c>
      <c r="DF20" s="24" cm="1">
        <f t="array" aca="1" ref="DF20" ca="1">$AE2/$AC2-SUMPRODUCT($AG2:$AL2,TRANSPOSE(DE$20:DE$25))/$AC2+DE20</f>
        <v>0.62784685134319185</v>
      </c>
      <c r="DG20" s="24" cm="1">
        <f t="array" aca="1" ref="DG20" ca="1">$AE2/$AC2-SUMPRODUCT($AG2:$AL2,TRANSPOSE(DF$20:DF$25))/$AC2+DF20</f>
        <v>0.6257925664257622</v>
      </c>
      <c r="DH20" s="24" cm="1">
        <f t="array" aca="1" ref="DH20" ca="1">$AE2/$AC2-SUMPRODUCT($AG2:$AL2,TRANSPOSE(DG$20:DG$25))/$AC2+DG20</f>
        <v>0.62379906985523492</v>
      </c>
      <c r="DI20" s="24" cm="1">
        <f t="array" aca="1" ref="DI20" ca="1">$AE2/$AC2-SUMPRODUCT($AG2:$AL2,TRANSPOSE(DH$20:DH$25))/$AC2+DH20</f>
        <v>0.62186468828506025</v>
      </c>
      <c r="DJ20" s="24" cm="1">
        <f t="array" aca="1" ref="DJ20" ca="1">$AE2/$AC2-SUMPRODUCT($AG2:$AL2,TRANSPOSE(DI$20:DI$25))/$AC2+DI20</f>
        <v>0.61998779477671362</v>
      </c>
      <c r="DK20" s="24" cm="1">
        <f t="array" aca="1" ref="DK20" ca="1">$AE2/$AC2-SUMPRODUCT($AG2:$AL2,TRANSPOSE(DJ$20:DJ$25))/$AC2+DJ20</f>
        <v>0.61816680748568964</v>
      </c>
      <c r="DL20" s="24" cm="1">
        <f t="array" aca="1" ref="DL20" ca="1">$AE2/$AC2-SUMPRODUCT($AG2:$AL2,TRANSPOSE(DK$20:DK$25))/$AC2+DK20</f>
        <v>0.61640018838547128</v>
      </c>
      <c r="DM20" s="24" cm="1">
        <f t="array" aca="1" ref="DM20" ca="1">$AE2/$AC2-SUMPRODUCT($AG2:$AL2,TRANSPOSE(DL$20:DL$25))/$AC2+DL20</f>
        <v>0.61468644202836242</v>
      </c>
      <c r="DN20" s="24" cm="1">
        <f t="array" aca="1" ref="DN20" ca="1">$AE2/$AC2-SUMPRODUCT($AG2:$AL2,TRANSPOSE(DM$20:DM$25))/$AC2+DM20</f>
        <v>0.61302411434209314</v>
      </c>
      <c r="DO20" s="24" cm="1">
        <f t="array" aca="1" ref="DO20" ca="1">$AE2/$AC2-SUMPRODUCT($AG2:$AL2,TRANSPOSE(DN$20:DN$25))/$AC2+DN20</f>
        <v>0.61141179146115099</v>
      </c>
      <c r="DP20" s="24" cm="1">
        <f t="array" aca="1" ref="DP20" ca="1">$AE2/$AC2-SUMPRODUCT($AG2:$AL2,TRANSPOSE(DO$20:DO$25))/$AC2+DO20</f>
        <v>0.60984809859181976</v>
      </c>
      <c r="DQ20" s="24" cm="1">
        <f t="array" aca="1" ref="DQ20" ca="1">$AE2/$AC2-SUMPRODUCT($AG2:$AL2,TRANSPOSE(DP$20:DP$25))/$AC2+DP20</f>
        <v>0.608331698909929</v>
      </c>
      <c r="DR20" s="24" cm="1">
        <f t="array" aca="1" ref="DR20" ca="1">$AE2/$AC2-SUMPRODUCT($AG2:$AL2,TRANSPOSE(DQ$20:DQ$25))/$AC2+DQ20</f>
        <v>0.60686129249036358</v>
      </c>
      <c r="DS20" s="24" cm="1">
        <f t="array" aca="1" ref="DS20" ca="1">$AE2/$AC2-SUMPRODUCT($AG2:$AL2,TRANSPOSE(DR$20:DR$25))/$AC2+DR20</f>
        <v>0.60543561526739564</v>
      </c>
      <c r="DT20" s="24" cm="1">
        <f t="array" aca="1" ref="DT20" ca="1">$AE2/$AC2-SUMPRODUCT($AG2:$AL2,TRANSPOSE(DS$20:DS$25))/$AC2+DS20</f>
        <v>0.6040534380249345</v>
      </c>
      <c r="DU20" s="24" cm="1">
        <f t="array" aca="1" ref="DU20" ca="1">$AE2/$AC2-SUMPRODUCT($AG2:$AL2,TRANSPOSE(DT$20:DT$25))/$AC2+DT20</f>
        <v>0.60271356541582288</v>
      </c>
      <c r="DV20" s="24" cm="1">
        <f t="array" aca="1" ref="DV20" ca="1">$AE2/$AC2-SUMPRODUCT($AG2:$AL2,TRANSPOSE(DU$20:DU$25))/$AC2+DU20</f>
        <v>0.60141483500932469</v>
      </c>
      <c r="DW20" s="24" cm="1">
        <f t="array" aca="1" ref="DW20" ca="1">$AE2/$AC2-SUMPRODUCT($AG2:$AL2,TRANSPOSE(DV$20:DV$25))/$AC2+DV20</f>
        <v>0.60015611636597854</v>
      </c>
      <c r="DX20" s="24" cm="1">
        <f t="array" aca="1" ref="DX20" ca="1">$AE2/$AC2-SUMPRODUCT($AG2:$AL2,TRANSPOSE(DW$20:DW$25))/$AC2+DW20</f>
        <v>0.59893631013901816</v>
      </c>
      <c r="DY20" s="24" cm="1">
        <f t="array" aca="1" ref="DY20" ca="1">$AE2/$AC2-SUMPRODUCT($AG2:$AL2,TRANSPOSE(DX$20:DX$25))/$AC2+DX20</f>
        <v>0.59775434720158249</v>
      </c>
      <c r="DZ20" s="24" cm="1">
        <f t="array" aca="1" ref="DZ20" ca="1">$AE2/$AC2-SUMPRODUCT($AG2:$AL2,TRANSPOSE(DY$20:DY$25))/$AC2+DY20</f>
        <v>0.59660918779895877</v>
      </c>
      <c r="EA20" s="24" cm="1">
        <f t="array" aca="1" ref="EA20" ca="1">$AE2/$AC2-SUMPRODUCT($AG2:$AL2,TRANSPOSE(DZ$20:DZ$25))/$AC2+DZ20</f>
        <v>0.59549982072512853</v>
      </c>
      <c r="EB20" s="24" cm="1">
        <f t="array" aca="1" ref="EB20" ca="1">$AE2/$AC2-SUMPRODUCT($AG2:$AL2,TRANSPOSE(EA$20:EA$25))/$AC2+EA20</f>
        <v>0.59442526252290917</v>
      </c>
      <c r="EC20" s="24" cm="1">
        <f t="array" aca="1" ref="EC20" ca="1">$AE2/$AC2-SUMPRODUCT($AG2:$AL2,TRANSPOSE(EB$20:EB$25))/$AC2+EB20</f>
        <v>0.59338455670699641</v>
      </c>
      <c r="ED20" s="24" cm="1">
        <f t="array" aca="1" ref="ED20" ca="1">$AE2/$AC2-SUMPRODUCT($AG2:$AL2,TRANSPOSE(EC$20:EC$25))/$AC2+EC20</f>
        <v>0.5923767730092433</v>
      </c>
      <c r="EE20" s="24" cm="1">
        <f t="array" aca="1" ref="EE20" ca="1">$AE2/$AC2-SUMPRODUCT($AG2:$AL2,TRANSPOSE(ED$20:ED$25))/$AC2+ED20</f>
        <v>0.59140100664552886</v>
      </c>
      <c r="EF20" s="24" cm="1">
        <f t="array" aca="1" ref="EF20" ca="1">$AE2/$AC2-SUMPRODUCT($AG2:$AL2,TRANSPOSE(EE$20:EE$25))/$AC2+EE20</f>
        <v>0.5904563776035785</v>
      </c>
      <c r="EG20" s="24" cm="1">
        <f t="array" aca="1" ref="EG20" ca="1">$AE2/$AC2-SUMPRODUCT($AG2:$AL2,TRANSPOSE(EF$20:EF$25))/$AC2+EF20</f>
        <v>0.58954202995113625</v>
      </c>
      <c r="EH20" s="24" cm="1">
        <f t="array" aca="1" ref="EH20" ca="1">$AE2/$AC2-SUMPRODUCT($AG2:$AL2,TRANSPOSE(EG$20:EG$25))/$AC2+EG20</f>
        <v>0.58865713116388796</v>
      </c>
      <c r="EI20" s="24" cm="1">
        <f t="array" aca="1" ref="EI20" ca="1">$AE2/$AC2-SUMPRODUCT($AG2:$AL2,TRANSPOSE(EH$20:EH$25))/$AC2+EH20</f>
        <v>0.58780087147256488</v>
      </c>
      <c r="EJ20" s="24" cm="1">
        <f t="array" aca="1" ref="EJ20" ca="1">$AE2/$AC2-SUMPRODUCT($AG2:$AL2,TRANSPOSE(EI$20:EI$25))/$AC2+EI20</f>
        <v>0.58697246322866592</v>
      </c>
    </row>
    <row r="21" spans="1:140">
      <c r="A21" s="6">
        <f ca="1">LN((RAND()^(-Results!$E$4))-1)</f>
        <v>1.1844801273815873</v>
      </c>
      <c r="B21" s="6">
        <f ca="1">LN((RAND()^(-Results!$E$4))-1)</f>
        <v>1.9306431418228913</v>
      </c>
      <c r="C21" s="6">
        <f ca="1">LN((RAND()^(-Results!$E$4))-1)</f>
        <v>1.8721106287850915</v>
      </c>
      <c r="D21" s="6">
        <f ca="1">LN((RAND()^(-Results!$E$4))-1)</f>
        <v>1.490087845242801</v>
      </c>
      <c r="E21" s="6">
        <f ca="1">LN((RAND()^(-Results!$E$4))-1)</f>
        <v>-0.3993803898422954</v>
      </c>
      <c r="F21" s="6">
        <f ca="1">LN((RAND()^(-Results!$E$4))-1)</f>
        <v>1.0149624102974013</v>
      </c>
      <c r="G21" s="6">
        <f ca="1">LN((RAND()^(-Results!$E$4))-1)</f>
        <v>-0.89371428014121757</v>
      </c>
      <c r="H21" s="6">
        <f t="shared" ca="1" si="0"/>
        <v>-2.1860532865870033</v>
      </c>
      <c r="I21" s="12">
        <f ca="1">SUMPRODUCT(J21:O21,Results!B$12:G$12)+Results!$E$5*H21</f>
        <v>-36.768838688424502</v>
      </c>
      <c r="J21" s="12">
        <f ca="1">SUMPRODUCT($A21:$F21,Results!$B$15:$G$15)</f>
        <v>-7.2903999087100138</v>
      </c>
      <c r="K21" s="12">
        <f ca="1">SUMPRODUCT($A21:$F21,Results!$B$16:$G$16)</f>
        <v>-0.43950345203424596</v>
      </c>
      <c r="L21" s="12">
        <f ca="1">SUMPRODUCT($A21:$F21,Results!$B$17:$G$17)</f>
        <v>0.77578744891129814</v>
      </c>
      <c r="M21" s="12">
        <f ca="1">SUMPRODUCT($A21:$F21,Results!$B$18:$G$18)</f>
        <v>1.5341493931920438</v>
      </c>
      <c r="N21" s="12">
        <f ca="1">SUMPRODUCT($A21:$F21,Results!$B$19:$G$19)</f>
        <v>3.9040339258935703</v>
      </c>
      <c r="O21" s="12">
        <f ca="1">SUMPRODUCT($A21:$F21,Results!$B$20:$G$20)</f>
        <v>3.0165579105592957</v>
      </c>
      <c r="P21" s="12" cm="1">
        <f t="array" aca="1" ref="P21" ca="1">SUMPRODUCT(J21:O21,TRANSPOSE(BC$2:BC$7))+$U$20-$BC$9</f>
        <v>-15.734519750613309</v>
      </c>
      <c r="Q21" s="12" cm="1">
        <f t="array" aca="1" ref="Q21" ca="1">SUMPRODUCT(J21:O21,TRANSPOSE(EJ$2:EJ$7))+$U$20-$EJ$9</f>
        <v>-16.39581885864499</v>
      </c>
      <c r="R21" s="12">
        <f ca="1">I21-Results!$E$5*H21</f>
        <v>-14.908305822554468</v>
      </c>
      <c r="AB21" s="14"/>
      <c r="AG21" s="3">
        <f ca="1">-AG3/$AC3</f>
        <v>1.0705121335316327E-2</v>
      </c>
      <c r="AH21" s="3">
        <f ca="1">1-AH3/$AC3</f>
        <v>0.87381218159956564</v>
      </c>
      <c r="AI21" s="3">
        <f ca="1">-AI3/$AC3</f>
        <v>0.19698860691221204</v>
      </c>
      <c r="AJ21" s="3">
        <f ca="1">-AJ3/$AC3</f>
        <v>-0.1346953121635325</v>
      </c>
      <c r="AK21" s="3">
        <f ca="1">-AK3/$AC3</f>
        <v>4.377098002546459E-2</v>
      </c>
      <c r="AL21" s="3">
        <f ca="1">-AL3/$AC3</f>
        <v>0.22646548567173411</v>
      </c>
      <c r="AN21" s="23">
        <v>0</v>
      </c>
      <c r="AO21" s="24" cm="1">
        <f t="array" aca="1" ref="AO21" ca="1">$AE3/$AC3-SUMPRODUCT($AG3:$AL3,TRANSPOSE(AN$20:AN$25))/$AC3+AN21</f>
        <v>0.15367767500062854</v>
      </c>
      <c r="AP21" s="24" cm="1">
        <f t="array" aca="1" ref="AP21" ca="1">$AE3/$AC3-SUMPRODUCT($AG3:$AL3,TRANSPOSE(AO$20:AO$25))/$AC3+AO21</f>
        <v>7.5825813632052291E-2</v>
      </c>
      <c r="AQ21" s="24" cm="1">
        <f t="array" aca="1" ref="AQ21" ca="1">$AE3/$AC3-SUMPRODUCT($AG3:$AL3,TRANSPOSE(AP$20:AP$25))/$AC3+AP21</f>
        <v>7.0186670662443523E-2</v>
      </c>
      <c r="AR21" s="24" cm="1">
        <f t="array" aca="1" ref="AR21" ca="1">$AE3/$AC3-SUMPRODUCT($AG3:$AL3,TRANSPOSE(AQ$20:AQ$25))/$AC3+AQ21</f>
        <v>5.2312846378687328E-2</v>
      </c>
      <c r="AS21" s="24" cm="1">
        <f t="array" aca="1" ref="AS21" ca="1">$AE3/$AC3-SUMPRODUCT($AG3:$AL3,TRANSPOSE(AR$20:AR$25))/$AC3+AR21</f>
        <v>3.9126280787318363E-2</v>
      </c>
      <c r="AT21" s="24" cm="1">
        <f t="array" aca="1" ref="AT21" ca="1">$AE3/$AC3-SUMPRODUCT($AG3:$AL3,TRANSPOSE(AS$20:AS$25))/$AC3+AS21</f>
        <v>2.5947751200260522E-2</v>
      </c>
      <c r="AU21" s="24" cm="1">
        <f t="array" aca="1" ref="AU21" ca="1">$AE3/$AC3-SUMPRODUCT($AG3:$AL3,TRANSPOSE(AT$20:AT$25))/$AC3+AT21</f>
        <v>1.3497326695396911E-2</v>
      </c>
      <c r="AV21" s="24" cm="1">
        <f t="array" aca="1" ref="AV21" ca="1">$AE3/$AC3-SUMPRODUCT($AG3:$AL3,TRANSPOSE(AU$20:AU$25))/$AC3+AU21</f>
        <v>1.4354512780929696E-3</v>
      </c>
      <c r="AW21" s="24" cm="1">
        <f t="array" aca="1" ref="AW21" ca="1">$AE3/$AC3-SUMPRODUCT($AG3:$AL3,TRANSPOSE(AV$20:AV$25))/$AC3+AV21</f>
        <v>-1.0249816740669132E-2</v>
      </c>
      <c r="AX21" s="24" cm="1">
        <f t="array" aca="1" ref="AX21" ca="1">$AE3/$AC3-SUMPRODUCT($AG3:$AL3,TRANSPOSE(AW$20:AW$25))/$AC3+AW21</f>
        <v>-2.160501110564883E-2</v>
      </c>
      <c r="AY21" s="24" cm="1">
        <f t="array" aca="1" ref="AY21" ca="1">$AE3/$AC3-SUMPRODUCT($AG3:$AL3,TRANSPOSE(AX$20:AX$25))/$AC3+AX21</f>
        <v>-3.2648953915385276E-2</v>
      </c>
      <c r="AZ21" s="24" cm="1">
        <f t="array" aca="1" ref="AZ21" ca="1">$AE3/$AC3-SUMPRODUCT($AG3:$AL3,TRANSPOSE(AY$20:AY$25))/$AC3+AY21</f>
        <v>-4.3397115805851733E-2</v>
      </c>
      <c r="BA21" s="24" cm="1">
        <f t="array" aca="1" ref="BA21" ca="1">$AE3/$AC3-SUMPRODUCT($AG3:$AL3,TRANSPOSE(AZ$20:AZ$25))/$AC3+AZ21</f>
        <v>-5.3860878613356311E-2</v>
      </c>
      <c r="BB21" s="24" cm="1">
        <f t="array" aca="1" ref="BB21" ca="1">$AE3/$AC3-SUMPRODUCT($AG3:$AL3,TRANSPOSE(BA$20:BA$25))/$AC3+BA21</f>
        <v>-6.4050053297108833E-2</v>
      </c>
      <c r="BC21" s="24" cm="1">
        <f t="array" aca="1" ref="BC21" ca="1">$AE3/$AC3-SUMPRODUCT($AG3:$AL3,TRANSPOSE(BB$20:BB$25))/$AC3+BB21</f>
        <v>-7.3973440319977823E-2</v>
      </c>
      <c r="BD21" s="24" cm="1">
        <f t="array" aca="1" ref="BD21" ca="1">$AE3/$AC3-SUMPRODUCT($AG3:$AL3,TRANSPOSE(BC$20:BC$25))/$AC3+BC21</f>
        <v>-8.3639255367160853E-2</v>
      </c>
      <c r="BE21" s="24" cm="1">
        <f t="array" aca="1" ref="BE21" ca="1">$AE3/$AC3-SUMPRODUCT($AG3:$AL3,TRANSPOSE(BD$20:BD$25))/$AC3+BD21</f>
        <v>-9.3055303930757116E-2</v>
      </c>
      <c r="BF21" s="24" cm="1">
        <f t="array" aca="1" ref="BF21" ca="1">$AE3/$AC3-SUMPRODUCT($AG3:$AL3,TRANSPOSE(BE$20:BE$25))/$AC3+BE21</f>
        <v>-0.10222907729099828</v>
      </c>
      <c r="BG21" s="24" cm="1">
        <f t="array" aca="1" ref="BG21" ca="1">$AE3/$AC3-SUMPRODUCT($AG3:$AL3,TRANSPOSE(BF$20:BF$25))/$AC3+BF21</f>
        <v>-0.11116780064025417</v>
      </c>
      <c r="BH21" s="24" cm="1">
        <f t="array" aca="1" ref="BH21" ca="1">$AE3/$AC3-SUMPRODUCT($AG3:$AL3,TRANSPOSE(BG$20:BG$25))/$AC3+BG21</f>
        <v>-0.11987846025066598</v>
      </c>
      <c r="BI21" s="24" cm="1">
        <f t="array" aca="1" ref="BI21" ca="1">$AE3/$AC3-SUMPRODUCT($AG3:$AL3,TRANSPOSE(BH$20:BH$25))/$AC3+BH21</f>
        <v>-0.12836781990221871</v>
      </c>
      <c r="BJ21" s="24" cm="1">
        <f t="array" aca="1" ref="BJ21" ca="1">$AE3/$AC3-SUMPRODUCT($AG3:$AL3,TRANSPOSE(BI$20:BI$25))/$AC3+BI21</f>
        <v>-0.1366424321410156</v>
      </c>
      <c r="BK21" s="24" cm="1">
        <f t="array" aca="1" ref="BK21" ca="1">$AE3/$AC3-SUMPRODUCT($AG3:$AL3,TRANSPOSE(BJ$20:BJ$25))/$AC3+BJ21</f>
        <v>-0.14470864691299581</v>
      </c>
      <c r="BL21" s="24" cm="1">
        <f t="array" aca="1" ref="BL21" ca="1">$AE3/$AC3-SUMPRODUCT($AG3:$AL3,TRANSPOSE(BK$20:BK$25))/$AC3+BK21</f>
        <v>-0.15257261883811246</v>
      </c>
      <c r="BM21" s="24" cm="1">
        <f t="array" aca="1" ref="BM21" ca="1">$AE3/$AC3-SUMPRODUCT($AG3:$AL3,TRANSPOSE(BL$20:BL$25))/$AC3+BL21</f>
        <v>-0.16024031373084188</v>
      </c>
      <c r="BN21" s="24" cm="1">
        <f t="array" aca="1" ref="BN21" ca="1">$AE3/$AC3-SUMPRODUCT($AG3:$AL3,TRANSPOSE(BM$20:BM$25))/$AC3+BM21</f>
        <v>-0.16771751466416043</v>
      </c>
      <c r="BO21" s="24" cm="1">
        <f t="array" aca="1" ref="BO21" ca="1">$AE3/$AC3-SUMPRODUCT($AG3:$AL3,TRANSPOSE(BN$20:BN$25))/$AC3+BN21</f>
        <v>-0.17500982772286738</v>
      </c>
      <c r="BP21" s="24" cm="1">
        <f t="array" aca="1" ref="BP21" ca="1">$AE3/$AC3-SUMPRODUCT($AG3:$AL3,TRANSPOSE(BO$20:BO$25))/$AC3+BO21</f>
        <v>-0.18212268751954189</v>
      </c>
      <c r="BQ21" s="24" cm="1">
        <f t="array" aca="1" ref="BQ21" ca="1">$AE3/$AC3-SUMPRODUCT($AG3:$AL3,TRANSPOSE(BP$20:BP$25))/$AC3+BP21</f>
        <v>-0.18906136251119354</v>
      </c>
      <c r="BR21" s="24" cm="1">
        <f t="array" aca="1" ref="BR21" ca="1">$AE3/$AC3-SUMPRODUCT($AG3:$AL3,TRANSPOSE(BQ$20:BQ$25))/$AC3+BQ21</f>
        <v>-0.19583096013760223</v>
      </c>
      <c r="BS21" s="24" cm="1">
        <f t="array" aca="1" ref="BS21" ca="1">$AE3/$AC3-SUMPRODUCT($AG3:$AL3,TRANSPOSE(BR$20:BR$25))/$AC3+BR21</f>
        <v>-0.20243643179402435</v>
      </c>
      <c r="BT21" s="24" cm="1">
        <f t="array" aca="1" ref="BT21" ca="1">$AE3/$AC3-SUMPRODUCT($AG3:$AL3,TRANSPOSE(BS$20:BS$25))/$AC3+BS21</f>
        <v>-0.20888257764684806</v>
      </c>
      <c r="BU21" s="24" cm="1">
        <f t="array" aca="1" ref="BU21" ca="1">$AE3/$AC3-SUMPRODUCT($AG3:$AL3,TRANSPOSE(BT$20:BT$25))/$AC3+BT21</f>
        <v>-0.21517405129872932</v>
      </c>
      <c r="BV21" s="24" cm="1">
        <f t="array" aca="1" ref="BV21" ca="1">$AE3/$AC3-SUMPRODUCT($AG3:$AL3,TRANSPOSE(BU$20:BU$25))/$AC3+BU21</f>
        <v>-0.22131536430867466</v>
      </c>
      <c r="BW21" s="24" cm="1">
        <f t="array" aca="1" ref="BW21" ca="1">$AE3/$AC3-SUMPRODUCT($AG3:$AL3,TRANSPOSE(BV$20:BV$25))/$AC3+BV21</f>
        <v>-0.22731089057195256</v>
      </c>
      <c r="BX21" s="24" cm="1">
        <f t="array" aca="1" ref="BX21" ca="1">$AE3/$AC3-SUMPRODUCT($AG3:$AL3,TRANSPOSE(BW$20:BW$25))/$AC3+BW21</f>
        <v>-0.23316487056436261</v>
      </c>
      <c r="BY21" s="24" cm="1">
        <f t="array" aca="1" ref="BY21" ca="1">$AE3/$AC3-SUMPRODUCT($AG3:$AL3,TRANSPOSE(BX$20:BX$25))/$AC3+BX21</f>
        <v>-0.23888141545515426</v>
      </c>
      <c r="BZ21" s="24" cm="1">
        <f t="array" aca="1" ref="BZ21" ca="1">$AE3/$AC3-SUMPRODUCT($AG3:$AL3,TRANSPOSE(BY$20:BY$25))/$AC3+BY21</f>
        <v>-0.24446451109270731</v>
      </c>
      <c r="CA21" s="24" cm="1">
        <f t="array" aca="1" ref="CA21" ca="1">$AE3/$AC3-SUMPRODUCT($AG3:$AL3,TRANSPOSE(BZ$20:BZ$25))/$AC3+BZ21</f>
        <v>-0.24991802186693654</v>
      </c>
      <c r="CB21" s="24" cm="1">
        <f t="array" aca="1" ref="CB21" ca="1">$AE3/$AC3-SUMPRODUCT($AG3:$AL3,TRANSPOSE(CA$20:CA$25))/$AC3+CA21</f>
        <v>-0.2552456944522481</v>
      </c>
      <c r="CC21" s="24" cm="1">
        <f t="array" aca="1" ref="CC21" ca="1">$AE3/$AC3-SUMPRODUCT($AG3:$AL3,TRANSPOSE(CB$20:CB$25))/$AC3+CB21</f>
        <v>-0.26045116143475322</v>
      </c>
      <c r="CD21" s="24" cm="1">
        <f t="array" aca="1" ref="CD21" ca="1">$AE3/$AC3-SUMPRODUCT($AG3:$AL3,TRANSPOSE(CC$20:CC$25))/$AC3+CC21</f>
        <v>-0.26553794482732485</v>
      </c>
      <c r="CE21" s="24" cm="1">
        <f t="array" aca="1" ref="CE21" ca="1">$AE3/$AC3-SUMPRODUCT($AG3:$AL3,TRANSPOSE(CD$20:CD$25))/$AC3+CD21</f>
        <v>-0.27050945947597332</v>
      </c>
      <c r="CF21" s="24" cm="1">
        <f t="array" aca="1" ref="CF21" ca="1">$AE3/$AC3-SUMPRODUCT($AG3:$AL3,TRANSPOSE(CE$20:CE$25))/$AC3+CE21</f>
        <v>-0.27536901636090605</v>
      </c>
      <c r="CG21" s="24" cm="1">
        <f t="array" aca="1" ref="CG21" ca="1">$AE3/$AC3-SUMPRODUCT($AG3:$AL3,TRANSPOSE(CF$20:CF$25))/$AC3+CF21</f>
        <v>-0.28011982579553391</v>
      </c>
      <c r="CH21" s="24" cm="1">
        <f t="array" aca="1" ref="CH21" ca="1">$AE3/$AC3-SUMPRODUCT($AG3:$AL3,TRANSPOSE(CG$20:CG$25))/$AC3+CG21</f>
        <v>-0.28476500052658393</v>
      </c>
      <c r="CI21" s="24" cm="1">
        <f t="array" aca="1" ref="CI21" ca="1">$AE3/$AC3-SUMPRODUCT($AG3:$AL3,TRANSPOSE(CH$20:CH$25))/$AC3+CH21</f>
        <v>-0.28930755873838143</v>
      </c>
      <c r="CJ21" s="24" cm="1">
        <f t="array" aca="1" ref="CJ21" ca="1">$AE3/$AC3-SUMPRODUCT($AG3:$AL3,TRANSPOSE(CI$20:CI$25))/$AC3+CI21</f>
        <v>-0.29375042696426823</v>
      </c>
      <c r="CK21" s="24" cm="1">
        <f t="array" aca="1" ref="CK21" ca="1">$AE3/$AC3-SUMPRODUCT($AG3:$AL3,TRANSPOSE(CJ$20:CJ$25))/$AC3+CJ21</f>
        <v>-0.29809644290803322</v>
      </c>
      <c r="CL21" s="24" cm="1">
        <f t="array" aca="1" ref="CL21" ca="1">$AE3/$AC3-SUMPRODUCT($AG3:$AL3,TRANSPOSE(CK$20:CK$25))/$AC3+CK21</f>
        <v>-0.30234835817814071</v>
      </c>
      <c r="CM21" s="24" cm="1">
        <f t="array" aca="1" ref="CM21" ca="1">$AE3/$AC3-SUMPRODUCT($AG3:$AL3,TRANSPOSE(CL$20:CL$25))/$AC3+CL21</f>
        <v>-0.30650884093745723</v>
      </c>
      <c r="CN21" s="24" cm="1">
        <f t="array" aca="1" ref="CN21" ca="1">$AE3/$AC3-SUMPRODUCT($AG3:$AL3,TRANSPOSE(CM$20:CM$25))/$AC3+CM21</f>
        <v>-0.31058047847109232</v>
      </c>
      <c r="CO21" s="24" cm="1">
        <f t="array" aca="1" ref="CO21" ca="1">$AE3/$AC3-SUMPRODUCT($AG3:$AL3,TRANSPOSE(CN$20:CN$25))/$AC3+CN21</f>
        <v>-0.31456577967488952</v>
      </c>
      <c r="CP21" s="24" cm="1">
        <f t="array" aca="1" ref="CP21" ca="1">$AE3/$AC3-SUMPRODUCT($AG3:$AL3,TRANSPOSE(CO$20:CO$25))/$AC3+CO21</f>
        <v>-0.31846717746702258</v>
      </c>
      <c r="CQ21" s="24" cm="1">
        <f t="array" aca="1" ref="CQ21" ca="1">$AE3/$AC3-SUMPRODUCT($AG3:$AL3,TRANSPOSE(CP$20:CP$25))/$AC3+CP21</f>
        <v>-0.32228703112507867</v>
      </c>
      <c r="CR21" s="24" cm="1">
        <f t="array" aca="1" ref="CR21" ca="1">$AE3/$AC3-SUMPRODUCT($AG3:$AL3,TRANSPOSE(CQ$20:CQ$25))/$AC3+CQ21</f>
        <v>-0.32602762855093492</v>
      </c>
      <c r="CS21" s="24" cm="1">
        <f t="array" aca="1" ref="CS21" ca="1">$AE3/$AC3-SUMPRODUCT($AG3:$AL3,TRANSPOSE(CR$20:CR$25))/$AC3+CR21</f>
        <v>-0.32969118846566309</v>
      </c>
      <c r="CT21" s="24" cm="1">
        <f t="array" aca="1" ref="CT21" ca="1">$AE3/$AC3-SUMPRODUCT($AG3:$AL3,TRANSPOSE(CS$20:CS$25))/$AC3+CS21</f>
        <v>-0.33327986253662822</v>
      </c>
      <c r="CU21" s="24" cm="1">
        <f t="array" aca="1" ref="CU21" ca="1">$AE3/$AC3-SUMPRODUCT($AG3:$AL3,TRANSPOSE(CT$20:CT$25))/$AC3+CT21</f>
        <v>-0.33679573743888114</v>
      </c>
      <c r="CV21" s="24" cm="1">
        <f t="array" aca="1" ref="CV21" ca="1">$AE3/$AC3-SUMPRODUCT($AG3:$AL3,TRANSPOSE(CU$20:CU$25))/$AC3+CU21</f>
        <v>-0.34024083685287704</v>
      </c>
      <c r="CW21" s="24" cm="1">
        <f t="array" aca="1" ref="CW21" ca="1">$AE3/$AC3-SUMPRODUCT($AG3:$AL3,TRANSPOSE(CV$20:CV$25))/$AC3+CV21</f>
        <v>-0.34361712340049189</v>
      </c>
      <c r="CX21" s="24" cm="1">
        <f t="array" aca="1" ref="CX21" ca="1">$AE3/$AC3-SUMPRODUCT($AG3:$AL3,TRANSPOSE(CW$20:CW$25))/$AC3+CW21</f>
        <v>-0.34692650052124607</v>
      </c>
      <c r="CY21" s="24" cm="1">
        <f t="array" aca="1" ref="CY21" ca="1">$AE3/$AC3-SUMPRODUCT($AG3:$AL3,TRANSPOSE(CX$20:CX$25))/$AC3+CX21</f>
        <v>-0.35017081429058555</v>
      </c>
      <c r="CZ21" s="24" cm="1">
        <f t="array" aca="1" ref="CZ21" ca="1">$AE3/$AC3-SUMPRODUCT($AG3:$AL3,TRANSPOSE(CY$20:CY$25))/$AC3+CY21</f>
        <v>-0.35335185518201406</v>
      </c>
      <c r="DA21" s="24" cm="1">
        <f t="array" aca="1" ref="DA21" ca="1">$AE3/$AC3-SUMPRODUCT($AG3:$AL3,TRANSPOSE(CZ$20:CZ$25))/$AC3+CZ21</f>
        <v>-0.35647135977481331</v>
      </c>
      <c r="DB21" s="24" cm="1">
        <f t="array" aca="1" ref="DB21" ca="1">$AE3/$AC3-SUMPRODUCT($AG3:$AL3,TRANSPOSE(DA$20:DA$25))/$AC3+DA21</f>
        <v>-0.35953101240903607</v>
      </c>
      <c r="DC21" s="24" cm="1">
        <f t="array" aca="1" ref="DC21" ca="1">$AE3/$AC3-SUMPRODUCT($AG3:$AL3,TRANSPOSE(DB$20:DB$25))/$AC3+DB21</f>
        <v>-0.36253244678940211</v>
      </c>
      <c r="DD21" s="24" cm="1">
        <f t="array" aca="1" ref="DD21" ca="1">$AE3/$AC3-SUMPRODUCT($AG3:$AL3,TRANSPOSE(DC$20:DC$25))/$AC3+DC21</f>
        <v>-0.36547724753967936</v>
      </c>
      <c r="DE21" s="24" cm="1">
        <f t="array" aca="1" ref="DE21" ca="1">$AE3/$AC3-SUMPRODUCT($AG3:$AL3,TRANSPOSE(DD$20:DD$25))/$AC3+DD21</f>
        <v>-0.36836695170908218</v>
      </c>
      <c r="DF21" s="24" cm="1">
        <f t="array" aca="1" ref="DF21" ca="1">$AE3/$AC3-SUMPRODUCT($AG3:$AL3,TRANSPOSE(DE$20:DE$25))/$AC3+DE21</f>
        <v>-0.3712030502321701</v>
      </c>
      <c r="DG21" s="24" cm="1">
        <f t="array" aca="1" ref="DG21" ca="1">$AE3/$AC3-SUMPRODUCT($AG3:$AL3,TRANSPOSE(DF$20:DF$25))/$AC3+DF21</f>
        <v>-0.37398698934368757</v>
      </c>
      <c r="DH21" s="24" cm="1">
        <f t="array" aca="1" ref="DH21" ca="1">$AE3/$AC3-SUMPRODUCT($AG3:$AL3,TRANSPOSE(DG$20:DG$25))/$AC3+DG21</f>
        <v>-0.37672017194973706</v>
      </c>
      <c r="DI21" s="24" cm="1">
        <f t="array" aca="1" ref="DI21" ca="1">$AE3/$AC3-SUMPRODUCT($AG3:$AL3,TRANSPOSE(DH$20:DH$25))/$AC3+DH21</f>
        <v>-0.37940395895663698</v>
      </c>
      <c r="DJ21" s="24" cm="1">
        <f t="array" aca="1" ref="DJ21" ca="1">$AE3/$AC3-SUMPRODUCT($AG3:$AL3,TRANSPOSE(DI$20:DI$25))/$AC3+DI21</f>
        <v>-0.38203967055877391</v>
      </c>
      <c r="DK21" s="24" cm="1">
        <f t="array" aca="1" ref="DK21" ca="1">$AE3/$AC3-SUMPRODUCT($AG3:$AL3,TRANSPOSE(DJ$20:DJ$25))/$AC3+DJ21</f>
        <v>-0.38462858748671658</v>
      </c>
      <c r="DL21" s="24" cm="1">
        <f t="array" aca="1" ref="DL21" ca="1">$AE3/$AC3-SUMPRODUCT($AG3:$AL3,TRANSPOSE(DK$20:DK$25))/$AC3+DK21</f>
        <v>-0.38717195221682166</v>
      </c>
      <c r="DM21" s="24" cm="1">
        <f t="array" aca="1" ref="DM21" ca="1">$AE3/$AC3-SUMPRODUCT($AG3:$AL3,TRANSPOSE(DL$20:DL$25))/$AC3+DL21</f>
        <v>-0.3896709701435217</v>
      </c>
      <c r="DN21" s="24" cm="1">
        <f t="array" aca="1" ref="DN21" ca="1">$AE3/$AC3-SUMPRODUCT($AG3:$AL3,TRANSPOSE(DM$20:DM$25))/$AC3+DM21</f>
        <v>-0.39212681071545008</v>
      </c>
      <c r="DO21" s="24" cm="1">
        <f t="array" aca="1" ref="DO21" ca="1">$AE3/$AC3-SUMPRODUCT($AG3:$AL3,TRANSPOSE(DN$20:DN$25))/$AC3+DN21</f>
        <v>-0.39454060853652106</v>
      </c>
      <c r="DP21" s="24" cm="1">
        <f t="array" aca="1" ref="DP21" ca="1">$AE3/$AC3-SUMPRODUCT($AG3:$AL3,TRANSPOSE(DO$20:DO$25))/$AC3+DO21</f>
        <v>-0.39691346443304842</v>
      </c>
      <c r="DQ21" s="24" cm="1">
        <f t="array" aca="1" ref="DQ21" ca="1">$AE3/$AC3-SUMPRODUCT($AG3:$AL3,TRANSPOSE(DP$20:DP$25))/$AC3+DP21</f>
        <v>-0.39924644648795388</v>
      </c>
      <c r="DR21" s="24" cm="1">
        <f t="array" aca="1" ref="DR21" ca="1">$AE3/$AC3-SUMPRODUCT($AG3:$AL3,TRANSPOSE(DQ$20:DQ$25))/$AC3+DQ21</f>
        <v>-0.40154059104308176</v>
      </c>
      <c r="DS21" s="24" cm="1">
        <f t="array" aca="1" ref="DS21" ca="1">$AE3/$AC3-SUMPRODUCT($AG3:$AL3,TRANSPOSE(DR$20:DR$25))/$AC3+DR21</f>
        <v>-0.40379690367060705</v>
      </c>
      <c r="DT21" s="24" cm="1">
        <f t="array" aca="1" ref="DT21" ca="1">$AE3/$AC3-SUMPRODUCT($AG3:$AL3,TRANSPOSE(DS$20:DS$25))/$AC3+DS21</f>
        <v>-0.40601636011449238</v>
      </c>
      <c r="DU21" s="24" cm="1">
        <f t="array" aca="1" ref="DU21" ca="1">$AE3/$AC3-SUMPRODUCT($AG3:$AL3,TRANSPOSE(DT$20:DT$25))/$AC3+DT21</f>
        <v>-0.40819990720291932</v>
      </c>
      <c r="DV21" s="24" cm="1">
        <f t="array" aca="1" ref="DV21" ca="1">$AE3/$AC3-SUMPRODUCT($AG3:$AL3,TRANSPOSE(DU$20:DU$25))/$AC3+DU21</f>
        <v>-0.41034846373259221</v>
      </c>
      <c r="DW21" s="24" cm="1">
        <f t="array" aca="1" ref="DW21" ca="1">$AE3/$AC3-SUMPRODUCT($AG3:$AL3,TRANSPOSE(DV$20:DV$25))/$AC3+DV21</f>
        <v>-0.41246292132578355</v>
      </c>
      <c r="DX21" s="24" cm="1">
        <f t="array" aca="1" ref="DX21" ca="1">$AE3/$AC3-SUMPRODUCT($AG3:$AL3,TRANSPOSE(DW$20:DW$25))/$AC3+DW21</f>
        <v>-0.41454414526096384</v>
      </c>
      <c r="DY21" s="24" cm="1">
        <f t="array" aca="1" ref="DY21" ca="1">$AE3/$AC3-SUMPRODUCT($AG3:$AL3,TRANSPOSE(DX$20:DX$25))/$AC3+DX21</f>
        <v>-0.41659297527783234</v>
      </c>
      <c r="DZ21" s="24" cm="1">
        <f t="array" aca="1" ref="DZ21" ca="1">$AE3/$AC3-SUMPRODUCT($AG3:$AL3,TRANSPOSE(DY$20:DY$25))/$AC3+DY21</f>
        <v>-0.41861022635754075</v>
      </c>
      <c r="EA21" s="24" cm="1">
        <f t="array" aca="1" ref="EA21" ca="1">$AE3/$AC3-SUMPRODUCT($AG3:$AL3,TRANSPOSE(DZ$20:DZ$25))/$AC3+DZ21</f>
        <v>-0.42059668947887457</v>
      </c>
      <c r="EB21" s="24" cm="1">
        <f t="array" aca="1" ref="EB21" ca="1">$AE3/$AC3-SUMPRODUCT($AG3:$AL3,TRANSPOSE(EA$20:EA$25))/$AC3+EA21</f>
        <v>-0.42255313235113823</v>
      </c>
      <c r="EC21" s="24" cm="1">
        <f t="array" aca="1" ref="EC21" ca="1">$AE3/$AC3-SUMPRODUCT($AG3:$AL3,TRANSPOSE(EB$20:EB$25))/$AC3+EB21</f>
        <v>-0.42448030012446125</v>
      </c>
      <c r="ED21" s="24" cm="1">
        <f t="array" aca="1" ref="ED21" ca="1">$AE3/$AC3-SUMPRODUCT($AG3:$AL3,TRANSPOSE(EC$20:EC$25))/$AC3+EC21</f>
        <v>-0.42637891607822492</v>
      </c>
      <c r="EE21" s="24" cm="1">
        <f t="array" aca="1" ref="EE21" ca="1">$AE3/$AC3-SUMPRODUCT($AG3:$AL3,TRANSPOSE(ED$20:ED$25))/$AC3+ED21</f>
        <v>-0.42824968228828481</v>
      </c>
      <c r="EF21" s="24" cm="1">
        <f t="array" aca="1" ref="EF21" ca="1">$AE3/$AC3-SUMPRODUCT($AG3:$AL3,TRANSPOSE(EE$20:EE$25))/$AC3+EE21</f>
        <v>-0.43009328027364457</v>
      </c>
      <c r="EG21" s="24" cm="1">
        <f t="array" aca="1" ref="EG21" ca="1">$AE3/$AC3-SUMPRODUCT($AG3:$AL3,TRANSPOSE(EF$20:EF$25))/$AC3+EF21</f>
        <v>-0.43191037162321655</v>
      </c>
      <c r="EH21" s="24" cm="1">
        <f t="array" aca="1" ref="EH21" ca="1">$AE3/$AC3-SUMPRODUCT($AG3:$AL3,TRANSPOSE(EG$20:EG$25))/$AC3+EG21</f>
        <v>-0.43370159860328306</v>
      </c>
      <c r="EI21" s="24" cm="1">
        <f t="array" aca="1" ref="EI21" ca="1">$AE3/$AC3-SUMPRODUCT($AG3:$AL3,TRANSPOSE(EH$20:EH$25))/$AC3+EH21</f>
        <v>-0.43546758474625619</v>
      </c>
      <c r="EJ21" s="24" cm="1">
        <f t="array" aca="1" ref="EJ21" ca="1">$AE3/$AC3-SUMPRODUCT($AG3:$AL3,TRANSPOSE(EI$20:EI$25))/$AC3+EI21</f>
        <v>-0.43720893542131312</v>
      </c>
    </row>
    <row r="22" spans="1:140">
      <c r="A22" s="6">
        <f ca="1">LN((RAND()^(-Results!$E$4))-1)</f>
        <v>6.0423117579232395</v>
      </c>
      <c r="B22" s="6">
        <f ca="1">LN((RAND()^(-Results!$E$4))-1)</f>
        <v>-1.7815185140820535</v>
      </c>
      <c r="C22" s="6">
        <f ca="1">LN((RAND()^(-Results!$E$4))-1)</f>
        <v>-1.6424649645179745</v>
      </c>
      <c r="D22" s="6">
        <f ca="1">LN((RAND()^(-Results!$E$4))-1)</f>
        <v>0.44761104890530673</v>
      </c>
      <c r="E22" s="6">
        <f ca="1">LN((RAND()^(-Results!$E$4))-1)</f>
        <v>-0.91680788870673224</v>
      </c>
      <c r="F22" s="6">
        <f ca="1">LN((RAND()^(-Results!$E$4))-1)</f>
        <v>2.9164911389486678</v>
      </c>
      <c r="G22" s="6">
        <f ca="1">LN((RAND()^(-Results!$E$4))-1)</f>
        <v>-0.88228800588167955</v>
      </c>
      <c r="H22" s="6">
        <f t="shared" ca="1" si="0"/>
        <v>-2.1746270123274654</v>
      </c>
      <c r="I22" s="12">
        <f ca="1">SUMPRODUCT(J22:O22,Results!B$12:G$12)+Results!$E$5*H22</f>
        <v>-74.598402639628475</v>
      </c>
      <c r="J22" s="12">
        <f ca="1">SUMPRODUCT($A22:$F22,Results!$B$15:$G$15)</f>
        <v>-8.5337323164234871</v>
      </c>
      <c r="K22" s="12">
        <f ca="1">SUMPRODUCT($A22:$F22,Results!$B$16:$G$16)</f>
        <v>-5.8885666282866351</v>
      </c>
      <c r="L22" s="12">
        <f ca="1">SUMPRODUCT($A22:$F22,Results!$B$17:$G$17)</f>
        <v>-4.9917841462941137</v>
      </c>
      <c r="M22" s="12">
        <f ca="1">SUMPRODUCT($A22:$F22,Results!$B$18:$G$18)</f>
        <v>-33.336028768969683</v>
      </c>
      <c r="N22" s="12">
        <f ca="1">SUMPRODUCT($A22:$F22,Results!$B$19:$G$19)</f>
        <v>20.335947849670763</v>
      </c>
      <c r="O22" s="12">
        <f ca="1">SUMPRODUCT($A22:$F22,Results!$B$20:$G$20)</f>
        <v>4.929120991055381</v>
      </c>
      <c r="P22" s="12" cm="1">
        <f t="array" aca="1" ref="P22" ca="1">SUMPRODUCT(J22:O22,TRANSPOSE(BC$2:BC$7))+$U$20-$BC$9</f>
        <v>-76.728973084436404</v>
      </c>
      <c r="Q22" s="12" cm="1">
        <f t="array" aca="1" ref="Q22" ca="1">SUMPRODUCT(J22:O22,TRANSPOSE(EJ$2:EJ$7))+$U$20-$EJ$9</f>
        <v>-70.024461568600586</v>
      </c>
      <c r="R22" s="12">
        <f ca="1">I22-Results!$E$5*H22</f>
        <v>-52.852132516353819</v>
      </c>
      <c r="AB22" s="14"/>
      <c r="AG22" s="3">
        <f ca="1">-AG4/$AC4</f>
        <v>-5.9697967496423303E-2</v>
      </c>
      <c r="AH22" s="3">
        <f ca="1">-AH4/$AC4</f>
        <v>0.21023876312649825</v>
      </c>
      <c r="AI22" s="3">
        <f ca="1">1-AI4/$AC4</f>
        <v>0.60089157329483478</v>
      </c>
      <c r="AJ22" s="3">
        <f ca="1">-AJ4/$AC4</f>
        <v>0.1185920104750709</v>
      </c>
      <c r="AK22" s="3">
        <f ca="1">-AK4/$AC4</f>
        <v>-2.4562809635743675E-4</v>
      </c>
      <c r="AL22" s="3">
        <f ca="1">-AL4/$AC4</f>
        <v>-0.42189166892965313</v>
      </c>
      <c r="AN22" s="23">
        <v>0</v>
      </c>
      <c r="AO22" s="24" cm="1">
        <f t="array" aca="1" ref="AO22" ca="1">$AE4/$AC4-SUMPRODUCT($AG4:$AL4,TRANSPOSE(AN$20:AN$25))/$AC4+AN22</f>
        <v>-9.087352831438783E-2</v>
      </c>
      <c r="AP22" s="24" cm="1">
        <f t="array" aca="1" ref="AP22" ca="1">$AE4/$AC4-SUMPRODUCT($AG4:$AL4,TRANSPOSE(AO$20:AO$25))/$AC4+AO22</f>
        <v>2.5264710605370583E-2</v>
      </c>
      <c r="AQ22" s="24" cm="1">
        <f t="array" aca="1" ref="AQ22" ca="1">$AE4/$AC4-SUMPRODUCT($AG4:$AL4,TRANSPOSE(AP$20:AP$25))/$AC4+AP22</f>
        <v>1.0531688927263486E-2</v>
      </c>
      <c r="AR22" s="24" cm="1">
        <f t="array" aca="1" ref="AR22" ca="1">$AE4/$AC4-SUMPRODUCT($AG4:$AL4,TRANSPOSE(AQ$20:AQ$25))/$AC4+AQ22</f>
        <v>1.284384109889368E-2</v>
      </c>
      <c r="AS22" s="24" cm="1">
        <f t="array" aca="1" ref="AS22" ca="1">$AE4/$AC4-SUMPRODUCT($AG4:$AL4,TRANSPOSE(AR$20:AR$25))/$AC4+AR22</f>
        <v>7.3755655085497307E-3</v>
      </c>
      <c r="AT22" s="24" cm="1">
        <f t="array" aca="1" ref="AT22" ca="1">$AE4/$AC4-SUMPRODUCT($AG4:$AL4,TRANSPOSE(AS$20:AS$25))/$AC4+AS22</f>
        <v>2.0751070273876265E-3</v>
      </c>
      <c r="AU22" s="24" cm="1">
        <f t="array" aca="1" ref="AU22" ca="1">$AE4/$AC4-SUMPRODUCT($AG4:$AL4,TRANSPOSE(AT$20:AT$25))/$AC4+AT22</f>
        <v>-3.9856676438099342E-3</v>
      </c>
      <c r="AV22" s="24" cm="1">
        <f t="array" aca="1" ref="AV22" ca="1">$AE4/$AC4-SUMPRODUCT($AG4:$AL4,TRANSPOSE(AU$20:AU$25))/$AC4+AU22</f>
        <v>-1.017682373601797E-2</v>
      </c>
      <c r="AW22" s="24" cm="1">
        <f t="array" aca="1" ref="AW22" ca="1">$AE4/$AC4-SUMPRODUCT($AG4:$AL4,TRANSPOSE(AV$20:AV$25))/$AC4+AV22</f>
        <v>-1.644289766902983E-2</v>
      </c>
      <c r="AX22" s="24" cm="1">
        <f t="array" aca="1" ref="AX22" ca="1">$AE4/$AC4-SUMPRODUCT($AG4:$AL4,TRANSPOSE(AW$20:AW$25))/$AC4+AW22</f>
        <v>-2.2699850022083065E-2</v>
      </c>
      <c r="AY22" s="24" cm="1">
        <f t="array" aca="1" ref="AY22" ca="1">$AE4/$AC4-SUMPRODUCT($AG4:$AL4,TRANSPOSE(AX$20:AX$25))/$AC4+AX22</f>
        <v>-2.8920000346164654E-2</v>
      </c>
      <c r="AZ22" s="24" cm="1">
        <f t="array" aca="1" ref="AZ22" ca="1">$AE4/$AC4-SUMPRODUCT($AG4:$AL4,TRANSPOSE(AY$20:AY$25))/$AC4+AY22</f>
        <v>-3.5086792874510664E-2</v>
      </c>
      <c r="BA22" s="24" cm="1">
        <f t="array" aca="1" ref="BA22" ca="1">$AE4/$AC4-SUMPRODUCT($AG4:$AL4,TRANSPOSE(AZ$20:AZ$25))/$AC4+AZ22</f>
        <v>-4.1192771469474657E-2</v>
      </c>
      <c r="BB22" s="24" cm="1">
        <f t="array" aca="1" ref="BB22" ca="1">$AE4/$AC4-SUMPRODUCT($AG4:$AL4,TRANSPOSE(BA$20:BA$25))/$AC4+BA22</f>
        <v>-4.7234053699906159E-2</v>
      </c>
      <c r="BC22" s="24" cm="1">
        <f t="array" aca="1" ref="BC22" ca="1">$AE4/$AC4-SUMPRODUCT($AG4:$AL4,TRANSPOSE(BB$20:BB$25))/$AC4+BB22</f>
        <v>-5.3208706606805142E-2</v>
      </c>
      <c r="BD22" s="24" cm="1">
        <f t="array" aca="1" ref="BD22" ca="1">$AE4/$AC4-SUMPRODUCT($AG4:$AL4,TRANSPOSE(BC$20:BC$25))/$AC4+BC22</f>
        <v>-5.9115721623268627E-2</v>
      </c>
      <c r="BE22" s="24" cm="1">
        <f t="array" aca="1" ref="BE22" ca="1">$AE4/$AC4-SUMPRODUCT($AG4:$AL4,TRANSPOSE(BD$20:BD$25))/$AC4+BD22</f>
        <v>-6.4954573484295383E-2</v>
      </c>
      <c r="BF22" s="24" cm="1">
        <f t="array" aca="1" ref="BF22" ca="1">$AE4/$AC4-SUMPRODUCT($AG4:$AL4,TRANSPOSE(BE$20:BE$25))/$AC4+BE22</f>
        <v>-7.072499333972905E-2</v>
      </c>
      <c r="BG22" s="24" cm="1">
        <f t="array" aca="1" ref="BG22" ca="1">$AE4/$AC4-SUMPRODUCT($AG4:$AL4,TRANSPOSE(BF$20:BF$25))/$AC4+BF22</f>
        <v>-7.6426860837100249E-2</v>
      </c>
      <c r="BH22" s="24" cm="1">
        <f t="array" aca="1" ref="BH22" ca="1">$AE4/$AC4-SUMPRODUCT($AG4:$AL4,TRANSPOSE(BG$20:BG$25))/$AC4+BG22</f>
        <v>-8.2060150103366578E-2</v>
      </c>
      <c r="BI22" s="24" cm="1">
        <f t="array" aca="1" ref="BI22" ca="1">$AE4/$AC4-SUMPRODUCT($AG4:$AL4,TRANSPOSE(BH$20:BH$25))/$AC4+BH22</f>
        <v>-8.7624902608398905E-2</v>
      </c>
      <c r="BJ22" s="24" cm="1">
        <f t="array" aca="1" ref="BJ22" ca="1">$AE4/$AC4-SUMPRODUCT($AG4:$AL4,TRANSPOSE(BI$20:BI$25))/$AC4+BI22</f>
        <v>-9.3121212862489283E-2</v>
      </c>
      <c r="BK22" s="24" cm="1">
        <f t="array" aca="1" ref="BK22" ca="1">$AE4/$AC4-SUMPRODUCT($AG4:$AL4,TRANSPOSE(BJ$20:BJ$25))/$AC4+BJ22</f>
        <v>-9.8549220398050766E-2</v>
      </c>
      <c r="BL22" s="24" cm="1">
        <f t="array" aca="1" ref="BL22" ca="1">$AE4/$AC4-SUMPRODUCT($AG4:$AL4,TRANSPOSE(BK$20:BK$25))/$AC4+BK22</f>
        <v>-0.10390910481975132</v>
      </c>
      <c r="BM22" s="24" cm="1">
        <f t="array" aca="1" ref="BM22" ca="1">$AE4/$AC4-SUMPRODUCT($AG4:$AL4,TRANSPOSE(BL$20:BL$25))/$AC4+BL22</f>
        <v>-0.10920108238171021</v>
      </c>
      <c r="BN22" s="24" cm="1">
        <f t="array" aca="1" ref="BN22" ca="1">$AE4/$AC4-SUMPRODUCT($AG4:$AL4,TRANSPOSE(BM$20:BM$25))/$AC4+BM22</f>
        <v>-0.11442540334349753</v>
      </c>
      <c r="BO22" s="24" cm="1">
        <f t="array" aca="1" ref="BO22" ca="1">$AE4/$AC4-SUMPRODUCT($AG4:$AL4,TRANSPOSE(BN$20:BN$25))/$AC4+BN22</f>
        <v>-0.11958234974292987</v>
      </c>
      <c r="BP22" s="24" cm="1">
        <f t="array" aca="1" ref="BP22" ca="1">$AE4/$AC4-SUMPRODUCT($AG4:$AL4,TRANSPOSE(BO$20:BO$25))/$AC4+BO22</f>
        <v>-0.12467223340932247</v>
      </c>
      <c r="BQ22" s="24" cm="1">
        <f t="array" aca="1" ref="BQ22" ca="1">$AE4/$AC4-SUMPRODUCT($AG4:$AL4,TRANSPOSE(BP$20:BP$25))/$AC4+BP22</f>
        <v>-0.12969539413069087</v>
      </c>
      <c r="BR22" s="24" cm="1">
        <f t="array" aca="1" ref="BR22" ca="1">$AE4/$AC4-SUMPRODUCT($AG4:$AL4,TRANSPOSE(BQ$20:BQ$25))/$AC4+BQ22</f>
        <v>-0.1346521979317595</v>
      </c>
      <c r="BS22" s="24" cm="1">
        <f t="array" aca="1" ref="BS22" ca="1">$AE4/$AC4-SUMPRODUCT($AG4:$AL4,TRANSPOSE(BR$20:BR$25))/$AC4+BR22</f>
        <v>-0.13954303544061603</v>
      </c>
      <c r="BT22" s="24" cm="1">
        <f t="array" aca="1" ref="BT22" ca="1">$AE4/$AC4-SUMPRODUCT($AG4:$AL4,TRANSPOSE(BS$20:BS$25))/$AC4+BS22</f>
        <v>-0.14436832033202185</v>
      </c>
      <c r="BU22" s="24" cm="1">
        <f t="array" aca="1" ref="BU22" ca="1">$AE4/$AC4-SUMPRODUCT($AG4:$AL4,TRANSPOSE(BT$20:BT$25))/$AC4+BT22</f>
        <v>-0.1491284878403431</v>
      </c>
      <c r="BV22" s="24" cm="1">
        <f t="array" aca="1" ref="BV22" ca="1">$AE4/$AC4-SUMPRODUCT($AG4:$AL4,TRANSPOSE(BU$20:BU$25))/$AC4+BU22</f>
        <v>-0.15382399333749916</v>
      </c>
      <c r="BW22" s="24" cm="1">
        <f t="array" aca="1" ref="BW22" ca="1">$AE4/$AC4-SUMPRODUCT($AG4:$AL4,TRANSPOSE(BV$20:BV$25))/$AC4+BV22</f>
        <v>-0.15845531097254278</v>
      </c>
      <c r="BX22" s="24" cm="1">
        <f t="array" aca="1" ref="BX22" ca="1">$AE4/$AC4-SUMPRODUCT($AG4:$AL4,TRANSPOSE(BW$20:BW$25))/$AC4+BW22</f>
        <v>-0.16302293237011306</v>
      </c>
      <c r="BY22" s="24" cm="1">
        <f t="array" aca="1" ref="BY22" ca="1">$AE4/$AC4-SUMPRODUCT($AG4:$AL4,TRANSPOSE(BX$20:BX$25))/$AC4+BX22</f>
        <v>-0.16752736538534355</v>
      </c>
      <c r="BZ22" s="24" cm="1">
        <f t="array" aca="1" ref="BZ22" ca="1">$AE4/$AC4-SUMPRODUCT($AG4:$AL4,TRANSPOSE(BY$20:BY$25))/$AC4+BY22</f>
        <v>-0.17196913291301172</v>
      </c>
      <c r="CA22" s="24" cm="1">
        <f t="array" aca="1" ref="CA22" ca="1">$AE4/$AC4-SUMPRODUCT($AG4:$AL4,TRANSPOSE(BZ$20:BZ$25))/$AC4+BZ22</f>
        <v>-0.17634877174884916</v>
      </c>
      <c r="CB22" s="24" cm="1">
        <f t="array" aca="1" ref="CB22" ca="1">$AE4/$AC4-SUMPRODUCT($AG4:$AL4,TRANSPOSE(CA$20:CA$25))/$AC4+CA22</f>
        <v>-0.18066683150103269</v>
      </c>
      <c r="CC22" s="24" cm="1">
        <f t="array" aca="1" ref="CC22" ca="1">$AE4/$AC4-SUMPRODUCT($AG4:$AL4,TRANSPOSE(CB$20:CB$25))/$AC4+CB22</f>
        <v>-0.18492387354995826</v>
      </c>
      <c r="CD22" s="24" cm="1">
        <f t="array" aca="1" ref="CD22" ca="1">$AE4/$AC4-SUMPRODUCT($AG4:$AL4,TRANSPOSE(CC$20:CC$25))/$AC4+CC22</f>
        <v>-0.18912047005447247</v>
      </c>
      <c r="CE22" s="24" cm="1">
        <f t="array" aca="1" ref="CE22" ca="1">$AE4/$AC4-SUMPRODUCT($AG4:$AL4,TRANSPOSE(CD$20:CD$25))/$AC4+CD22</f>
        <v>-0.19325720300280397</v>
      </c>
      <c r="CF22" s="24" cm="1">
        <f t="array" aca="1" ref="CF22" ca="1">$AE4/$AC4-SUMPRODUCT($AG4:$AL4,TRANSPOSE(CE$20:CE$25))/$AC4+CE22</f>
        <v>-0.19733466330649879</v>
      </c>
      <c r="CG22" s="24" cm="1">
        <f t="array" aca="1" ref="CG22" ca="1">$AE4/$AC4-SUMPRODUCT($AG4:$AL4,TRANSPOSE(CF$20:CF$25))/$AC4+CF22</f>
        <v>-0.20135344993572515</v>
      </c>
      <c r="CH22" s="24" cm="1">
        <f t="array" aca="1" ref="CH22" ca="1">$AE4/$AC4-SUMPRODUCT($AG4:$AL4,TRANSPOSE(CG$20:CG$25))/$AC4+CG22</f>
        <v>-0.20531416909436989</v>
      </c>
      <c r="CI22" s="24" cm="1">
        <f t="array" aca="1" ref="CI22" ca="1">$AE4/$AC4-SUMPRODUCT($AG4:$AL4,TRANSPOSE(CH$20:CH$25))/$AC4+CH22</f>
        <v>-0.20921743343340482</v>
      </c>
      <c r="CJ22" s="24" cm="1">
        <f t="array" aca="1" ref="CJ22" ca="1">$AE4/$AC4-SUMPRODUCT($AG4:$AL4,TRANSPOSE(CI$20:CI$25))/$AC4+CI22</f>
        <v>-0.21306386130105581</v>
      </c>
      <c r="CK22" s="24" cm="1">
        <f t="array" aca="1" ref="CK22" ca="1">$AE4/$AC4-SUMPRODUCT($AG4:$AL4,TRANSPOSE(CJ$20:CJ$25))/$AC4+CJ22</f>
        <v>-0.2168540760283566</v>
      </c>
      <c r="CL22" s="24" cm="1">
        <f t="array" aca="1" ref="CL22" ca="1">$AE4/$AC4-SUMPRODUCT($AG4:$AL4,TRANSPOSE(CK$20:CK$25))/$AC4+CK22</f>
        <v>-0.22058870524872309</v>
      </c>
      <c r="CM22" s="24" cm="1">
        <f t="array" aca="1" ref="CM22" ca="1">$AE4/$AC4-SUMPRODUCT($AG4:$AL4,TRANSPOSE(CL$20:CL$25))/$AC4+CL22</f>
        <v>-0.22426838025022891</v>
      </c>
      <c r="CN22" s="24" cm="1">
        <f t="array" aca="1" ref="CN22" ca="1">$AE4/$AC4-SUMPRODUCT($AG4:$AL4,TRANSPOSE(CM$20:CM$25))/$AC4+CM22</f>
        <v>-0.22789373535931151</v>
      </c>
      <c r="CO22" s="24" cm="1">
        <f t="array" aca="1" ref="CO22" ca="1">$AE4/$AC4-SUMPRODUCT($AG4:$AL4,TRANSPOSE(CN$20:CN$25))/$AC4+CN22</f>
        <v>-0.23146540735468274</v>
      </c>
      <c r="CP22" s="24" cm="1">
        <f t="array" aca="1" ref="CP22" ca="1">$AE4/$AC4-SUMPRODUCT($AG4:$AL4,TRANSPOSE(CO$20:CO$25))/$AC4+CO22</f>
        <v>-0.23498403491026193</v>
      </c>
      <c r="CQ22" s="24" cm="1">
        <f t="array" aca="1" ref="CQ22" ca="1">$AE4/$AC4-SUMPRODUCT($AG4:$AL4,TRANSPOSE(CP$20:CP$25))/$AC4+CP22</f>
        <v>-0.23845025806599041</v>
      </c>
      <c r="CR22" s="24" cm="1">
        <f t="array" aca="1" ref="CR22" ca="1">$AE4/$AC4-SUMPRODUCT($AG4:$AL4,TRANSPOSE(CQ$20:CQ$25))/$AC4+CQ22</f>
        <v>-0.24186471772542803</v>
      </c>
      <c r="CS22" s="24" cm="1">
        <f t="array" aca="1" ref="CS22" ca="1">$AE4/$AC4-SUMPRODUCT($AG4:$AL4,TRANSPOSE(CR$20:CR$25))/$AC4+CR22</f>
        <v>-0.24522805517907248</v>
      </c>
      <c r="CT22" s="24" cm="1">
        <f t="array" aca="1" ref="CT22" ca="1">$AE4/$AC4-SUMPRODUCT($AG4:$AL4,TRANSPOSE(CS$20:CS$25))/$AC4+CS22</f>
        <v>-0.24854091165237757</v>
      </c>
      <c r="CU22" s="24" cm="1">
        <f t="array" aca="1" ref="CU22" ca="1">$AE4/$AC4-SUMPRODUCT($AG4:$AL4,TRANSPOSE(CT$20:CT$25))/$AC4+CT22</f>
        <v>-0.25180392787748551</v>
      </c>
      <c r="CV22" s="24" cm="1">
        <f t="array" aca="1" ref="CV22" ca="1">$AE4/$AC4-SUMPRODUCT($AG4:$AL4,TRANSPOSE(CU$20:CU$25))/$AC4+CU22</f>
        <v>-0.25501774368772373</v>
      </c>
      <c r="CW22" s="24" cm="1">
        <f t="array" aca="1" ref="CW22" ca="1">$AE4/$AC4-SUMPRODUCT($AG4:$AL4,TRANSPOSE(CV$20:CV$25))/$AC4+CV22</f>
        <v>-0.25818299763394897</v>
      </c>
      <c r="CX22" s="24" cm="1">
        <f t="array" aca="1" ref="CX22" ca="1">$AE4/$AC4-SUMPRODUCT($AG4:$AL4,TRANSPOSE(CW$20:CW$25))/$AC4+CW22</f>
        <v>-0.26130032662185709</v>
      </c>
      <c r="CY22" s="24" cm="1">
        <f t="array" aca="1" ref="CY22" ca="1">$AE4/$AC4-SUMPRODUCT($AG4:$AL4,TRANSPOSE(CX$20:CX$25))/$AC4+CX22</f>
        <v>-0.26437036556940641</v>
      </c>
      <c r="CZ22" s="24" cm="1">
        <f t="array" aca="1" ref="CZ22" ca="1">$AE4/$AC4-SUMPRODUCT($AG4:$AL4,TRANSPOSE(CY$20:CY$25))/$AC4+CY22</f>
        <v>-0.26739374708353569</v>
      </c>
      <c r="DA22" s="24" cm="1">
        <f t="array" aca="1" ref="DA22" ca="1">$AE4/$AC4-SUMPRODUCT($AG4:$AL4,TRANSPOSE(CZ$20:CZ$25))/$AC4+CZ22</f>
        <v>-0.27037110115538593</v>
      </c>
      <c r="DB22" s="24" cm="1">
        <f t="array" aca="1" ref="DB22" ca="1">$AE4/$AC4-SUMPRODUCT($AG4:$AL4,TRANSPOSE(DA$20:DA$25))/$AC4+DA22</f>
        <v>-0.27330305487326378</v>
      </c>
      <c r="DC22" s="24" cm="1">
        <f t="array" aca="1" ref="DC22" ca="1">$AE4/$AC4-SUMPRODUCT($AG4:$AL4,TRANSPOSE(DB$20:DB$25))/$AC4+DB22</f>
        <v>-0.27619023215261457</v>
      </c>
      <c r="DD22" s="24" cm="1">
        <f t="array" aca="1" ref="DD22" ca="1">$AE4/$AC4-SUMPRODUCT($AG4:$AL4,TRANSPOSE(DC$20:DC$25))/$AC4+DC22</f>
        <v>-0.27903325348229585</v>
      </c>
      <c r="DE22" s="24" cm="1">
        <f t="array" aca="1" ref="DE22" ca="1">$AE4/$AC4-SUMPRODUCT($AG4:$AL4,TRANSPOSE(DD$20:DD$25))/$AC4+DD22</f>
        <v>-0.28183273568647238</v>
      </c>
      <c r="DF22" s="24" cm="1">
        <f t="array" aca="1" ref="DF22" ca="1">$AE4/$AC4-SUMPRODUCT($AG4:$AL4,TRANSPOSE(DE$20:DE$25))/$AC4+DE22</f>
        <v>-0.2845892917014754</v>
      </c>
      <c r="DG22" s="24" cm="1">
        <f t="array" aca="1" ref="DG22" ca="1">$AE4/$AC4-SUMPRODUCT($AG4:$AL4,TRANSPOSE(DF$20:DF$25))/$AC4+DF22</f>
        <v>-0.28730353036699463</v>
      </c>
      <c r="DH22" s="24" cm="1">
        <f t="array" aca="1" ref="DH22" ca="1">$AE4/$AC4-SUMPRODUCT($AG4:$AL4,TRANSPOSE(DG$20:DG$25))/$AC4+DG22</f>
        <v>-0.28997605623099482</v>
      </c>
      <c r="DI22" s="24" cm="1">
        <f t="array" aca="1" ref="DI22" ca="1">$AE4/$AC4-SUMPRODUCT($AG4:$AL4,TRANSPOSE(DH$20:DH$25))/$AC4+DH22</f>
        <v>-0.29260746936777005</v>
      </c>
      <c r="DJ22" s="24" cm="1">
        <f t="array" aca="1" ref="DJ22" ca="1">$AE4/$AC4-SUMPRODUCT($AG4:$AL4,TRANSPOSE(DI$20:DI$25))/$AC4+DI22</f>
        <v>-0.29519836520857268</v>
      </c>
      <c r="DK22" s="24" cm="1">
        <f t="array" aca="1" ref="DK22" ca="1">$AE4/$AC4-SUMPRODUCT($AG4:$AL4,TRANSPOSE(DJ$20:DJ$25))/$AC4+DJ22</f>
        <v>-0.29774933438427192</v>
      </c>
      <c r="DL22" s="24" cm="1">
        <f t="array" aca="1" ref="DL22" ca="1">$AE4/$AC4-SUMPRODUCT($AG4:$AL4,TRANSPOSE(DK$20:DK$25))/$AC4+DK22</f>
        <v>-0.30026096257952128</v>
      </c>
      <c r="DM22" s="24" cm="1">
        <f t="array" aca="1" ref="DM22" ca="1">$AE4/$AC4-SUMPRODUCT($AG4:$AL4,TRANSPOSE(DL$20:DL$25))/$AC4+DL22</f>
        <v>-0.30273383039792862</v>
      </c>
      <c r="DN22" s="24" cm="1">
        <f t="array" aca="1" ref="DN22" ca="1">$AE4/$AC4-SUMPRODUCT($AG4:$AL4,TRANSPOSE(DM$20:DM$25))/$AC4+DM22</f>
        <v>-0.30516851323774719</v>
      </c>
      <c r="DO22" s="24" cm="1">
        <f t="array" aca="1" ref="DO22" ca="1">$AE4/$AC4-SUMPRODUCT($AG4:$AL4,TRANSPOSE(DN$20:DN$25))/$AC4+DN22</f>
        <v>-0.30756558117761845</v>
      </c>
      <c r="DP22" s="24" cm="1">
        <f t="array" aca="1" ref="DP22" ca="1">$AE4/$AC4-SUMPRODUCT($AG4:$AL4,TRANSPOSE(DO$20:DO$25))/$AC4+DO22</f>
        <v>-0.30992559887191945</v>
      </c>
      <c r="DQ22" s="24" cm="1">
        <f t="array" aca="1" ref="DQ22" ca="1">$AE4/$AC4-SUMPRODUCT($AG4:$AL4,TRANSPOSE(DP$20:DP$25))/$AC4+DP22</f>
        <v>-0.31224912545528261</v>
      </c>
      <c r="DR22" s="24" cm="1">
        <f t="array" aca="1" ref="DR22" ca="1">$AE4/$AC4-SUMPRODUCT($AG4:$AL4,TRANSPOSE(DQ$20:DQ$25))/$AC4+DQ22</f>
        <v>-0.31453671445587206</v>
      </c>
      <c r="DS22" s="24" cm="1">
        <f t="array" aca="1" ref="DS22" ca="1">$AE4/$AC4-SUMPRODUCT($AG4:$AL4,TRANSPOSE(DR$20:DR$25))/$AC4+DR22</f>
        <v>-0.31678891371701695</v>
      </c>
      <c r="DT22" s="24" cm="1">
        <f t="array" aca="1" ref="DT22" ca="1">$AE4/$AC4-SUMPRODUCT($AG4:$AL4,TRANSPOSE(DS$20:DS$25))/$AC4+DS22</f>
        <v>-0.31900626532681731</v>
      </c>
      <c r="DU22" s="24" cm="1">
        <f t="array" aca="1" ref="DU22" ca="1">$AE4/$AC4-SUMPRODUCT($AG4:$AL4,TRANSPOSE(DT$20:DT$25))/$AC4+DT22</f>
        <v>-0.32118930555535252</v>
      </c>
      <c r="DV22" s="24" cm="1">
        <f t="array" aca="1" ref="DV22" ca="1">$AE4/$AC4-SUMPRODUCT($AG4:$AL4,TRANSPOSE(DU$20:DU$25))/$AC4+DU22</f>
        <v>-0.32333856479913692</v>
      </c>
      <c r="DW22" s="24" cm="1">
        <f t="array" aca="1" ref="DW22" ca="1">$AE4/$AC4-SUMPRODUCT($AG4:$AL4,TRANSPOSE(DV$20:DV$25))/$AC4+DV22</f>
        <v>-0.32545456753248037</v>
      </c>
      <c r="DX22" s="24" cm="1">
        <f t="array" aca="1" ref="DX22" ca="1">$AE4/$AC4-SUMPRODUCT($AG4:$AL4,TRANSPOSE(DW$20:DW$25))/$AC4+DW22</f>
        <v>-0.32753783226542577</v>
      </c>
      <c r="DY22" s="24" cm="1">
        <f t="array" aca="1" ref="DY22" ca="1">$AE4/$AC4-SUMPRODUCT($AG4:$AL4,TRANSPOSE(DX$20:DX$25))/$AC4+DX22</f>
        <v>-0.32958887150794625</v>
      </c>
      <c r="DZ22" s="24" cm="1">
        <f t="array" aca="1" ref="DZ22" ca="1">$AE4/$AC4-SUMPRODUCT($AG4:$AL4,TRANSPOSE(DY$20:DY$25))/$AC4+DY22</f>
        <v>-0.33160819174009959</v>
      </c>
      <c r="EA22" s="24" cm="1">
        <f t="array" aca="1" ref="EA22" ca="1">$AE4/$AC4-SUMPRODUCT($AG4:$AL4,TRANSPOSE(DZ$20:DZ$25))/$AC4+DZ22</f>
        <v>-0.33359629338784758</v>
      </c>
      <c r="EB22" s="24" cm="1">
        <f t="array" aca="1" ref="EB22" ca="1">$AE4/$AC4-SUMPRODUCT($AG4:$AL4,TRANSPOSE(EA$20:EA$25))/$AC4+EA22</f>
        <v>-0.33555367080425935</v>
      </c>
      <c r="EC22" s="24" cm="1">
        <f t="array" aca="1" ref="EC22" ca="1">$AE4/$AC4-SUMPRODUCT($AG4:$AL4,TRANSPOSE(EB$20:EB$25))/$AC4+EB22</f>
        <v>-0.33748081225583026</v>
      </c>
      <c r="ED22" s="24" cm="1">
        <f t="array" aca="1" ref="ED22" ca="1">$AE4/$AC4-SUMPRODUCT($AG4:$AL4,TRANSPOSE(EC$20:EC$25))/$AC4+EC22</f>
        <v>-0.33937819991365659</v>
      </c>
      <c r="EE22" s="24" cm="1">
        <f t="array" aca="1" ref="EE22" ca="1">$AE4/$AC4-SUMPRODUCT($AG4:$AL4,TRANSPOSE(ED$20:ED$25))/$AC4+ED22</f>
        <v>-0.34124630984921811</v>
      </c>
      <c r="EF22" s="24" cm="1">
        <f t="array" aca="1" ref="EF22" ca="1">$AE4/$AC4-SUMPRODUCT($AG4:$AL4,TRANSPOSE(EE$20:EE$25))/$AC4+EE22</f>
        <v>-0.34308561203452981</v>
      </c>
      <c r="EG22" s="24" cm="1">
        <f t="array" aca="1" ref="EG22" ca="1">$AE4/$AC4-SUMPRODUCT($AG4:$AL4,TRANSPOSE(EF$20:EF$25))/$AC4+EF22</f>
        <v>-0.34489657034643295</v>
      </c>
      <c r="EH22" s="24" cm="1">
        <f t="array" aca="1" ref="EH22" ca="1">$AE4/$AC4-SUMPRODUCT($AG4:$AL4,TRANSPOSE(EG$20:EG$25))/$AC4+EG22</f>
        <v>-0.34667964257480693</v>
      </c>
      <c r="EI22" s="24" cm="1">
        <f t="array" aca="1" ref="EI22" ca="1">$AE4/$AC4-SUMPRODUCT($AG4:$AL4,TRANSPOSE(EH$20:EH$25))/$AC4+EH22</f>
        <v>-0.34843528043448907</v>
      </c>
      <c r="EJ22" s="24" cm="1">
        <f t="array" aca="1" ref="EJ22" ca="1">$AE4/$AC4-SUMPRODUCT($AG4:$AL4,TRANSPOSE(EI$20:EI$25))/$AC4+EI22</f>
        <v>-0.35016392958070119</v>
      </c>
    </row>
    <row r="23" spans="1:140">
      <c r="A23" s="6">
        <f ca="1">LN((RAND()^(-Results!$E$4))-1)</f>
        <v>1.6794296397341415</v>
      </c>
      <c r="B23" s="6">
        <f ca="1">LN((RAND()^(-Results!$E$4))-1)</f>
        <v>-0.44104364003261576</v>
      </c>
      <c r="C23" s="6">
        <f ca="1">LN((RAND()^(-Results!$E$4))-1)</f>
        <v>-0.86046649486193616</v>
      </c>
      <c r="D23" s="6">
        <f ca="1">LN((RAND()^(-Results!$E$4))-1)</f>
        <v>2.7700269879014967</v>
      </c>
      <c r="E23" s="6">
        <f ca="1">LN((RAND()^(-Results!$E$4))-1)</f>
        <v>7.3585817143620353</v>
      </c>
      <c r="F23" s="6">
        <f ca="1">LN((RAND()^(-Results!$E$4))-1)</f>
        <v>-6.9745742723551192E-3</v>
      </c>
      <c r="G23" s="6">
        <f ca="1">LN((RAND()^(-Results!$E$4))-1)</f>
        <v>-1.1492910645272025</v>
      </c>
      <c r="H23" s="6">
        <f t="shared" ca="1" si="0"/>
        <v>-2.4416300709729883</v>
      </c>
      <c r="I23" s="12">
        <f ca="1">SUMPRODUCT(J23:O23,Results!B$12:G$12)+Results!$E$5*H23</f>
        <v>13.170203362671856</v>
      </c>
      <c r="J23" s="12">
        <f ca="1">SUMPRODUCT($A23:$F23,Results!$B$15:$G$15)</f>
        <v>6.771453590372202</v>
      </c>
      <c r="K23" s="12">
        <f ca="1">SUMPRODUCT($A23:$F23,Results!$B$16:$G$16)</f>
        <v>16.477240302247566</v>
      </c>
      <c r="L23" s="12">
        <f ca="1">SUMPRODUCT($A23:$F23,Results!$B$17:$G$17)</f>
        <v>-31.387597648858321</v>
      </c>
      <c r="M23" s="12">
        <f ca="1">SUMPRODUCT($A23:$F23,Results!$B$18:$G$18)</f>
        <v>16.605223861607257</v>
      </c>
      <c r="N23" s="12">
        <f ca="1">SUMPRODUCT($A23:$F23,Results!$B$19:$G$19)</f>
        <v>-8.5763824658519585</v>
      </c>
      <c r="O23" s="12">
        <f ca="1">SUMPRODUCT($A23:$F23,Results!$B$20:$G$20)</f>
        <v>-33.62124146441564</v>
      </c>
      <c r="P23" s="12" cm="1">
        <f t="array" aca="1" ref="P23" ca="1">SUMPRODUCT(J23:O23,TRANSPOSE(BC$2:BC$7))+$U$20-$BC$9</f>
        <v>45.874708305321221</v>
      </c>
      <c r="Q23" s="12" cm="1">
        <f t="array" aca="1" ref="Q23" ca="1">SUMPRODUCT(J23:O23,TRANSPOSE(EJ$2:EJ$7))+$U$20-$EJ$9</f>
        <v>47.059001608074027</v>
      </c>
      <c r="R23" s="12">
        <f ca="1">I23-Results!$E$5*H23</f>
        <v>37.586504072401738</v>
      </c>
      <c r="AB23" s="14"/>
      <c r="AG23" s="3">
        <f ca="1">-AG5/$AC5</f>
        <v>7.2720401377543977E-3</v>
      </c>
      <c r="AH23" s="3">
        <f ca="1">-AH5/$AC5</f>
        <v>-0.16379590323523896</v>
      </c>
      <c r="AI23" s="3">
        <f ca="1">-AI5/$AC5</f>
        <v>0.13512456281865809</v>
      </c>
      <c r="AJ23" s="3">
        <f ca="1">1-AJ5/$AC5</f>
        <v>0.34523876901106665</v>
      </c>
      <c r="AK23" s="3">
        <f ca="1">-AK5/$AC5</f>
        <v>0.33958297848805585</v>
      </c>
      <c r="AL23" s="3">
        <f ca="1">-AL5/$AC5</f>
        <v>0.25610883261344985</v>
      </c>
      <c r="AN23" s="23">
        <v>0</v>
      </c>
      <c r="AO23" s="24" cm="1">
        <f t="array" aca="1" ref="AO23" ca="1">$AE5/$AC5-SUMPRODUCT($AG5:$AL5,TRANSPOSE(AN$20:AN$25))/$AC5+AN23</f>
        <v>0.8550687205479367</v>
      </c>
      <c r="AP23" s="24" cm="1">
        <f t="array" aca="1" ref="AP23" ca="1">$AE5/$AC5-SUMPRODUCT($AG5:$AL5,TRANSPOSE(AO$20:AO$25))/$AC5+AO23</f>
        <v>0.77133276427626341</v>
      </c>
      <c r="AQ23" s="24" cm="1">
        <f t="array" aca="1" ref="AQ23" ca="1">$AE5/$AC5-SUMPRODUCT($AG5:$AL5,TRANSPOSE(AP$20:AP$25))/$AC5+AP23</f>
        <v>0.79484563600505287</v>
      </c>
      <c r="AR23" s="24" cm="1">
        <f t="array" aca="1" ref="AR23" ca="1">$AE5/$AC5-SUMPRODUCT($AG5:$AL5,TRANSPOSE(AQ$20:AQ$25))/$AC5+AQ23</f>
        <v>0.77713626779954492</v>
      </c>
      <c r="AS23" s="24" cm="1">
        <f t="array" aca="1" ref="AS23" ca="1">$AE5/$AC5-SUMPRODUCT($AG5:$AL5,TRANSPOSE(AR$20:AR$25))/$AC5+AR23</f>
        <v>0.76428039996004515</v>
      </c>
      <c r="AT23" s="24" cm="1">
        <f t="array" aca="1" ref="AT23" ca="1">$AE5/$AC5-SUMPRODUCT($AG5:$AL5,TRANSPOSE(AS$20:AS$25))/$AC5+AS23</f>
        <v>0.74866074782271319</v>
      </c>
      <c r="AU23" s="24" cm="1">
        <f t="array" aca="1" ref="AU23" ca="1">$AE5/$AC5-SUMPRODUCT($AG5:$AL5,TRANSPOSE(AT$20:AT$25))/$AC5+AT23</f>
        <v>0.73320186797832598</v>
      </c>
      <c r="AV23" s="24" cm="1">
        <f t="array" aca="1" ref="AV23" ca="1">$AE5/$AC5-SUMPRODUCT($AG5:$AL5,TRANSPOSE(AU$20:AU$25))/$AC5+AU23</f>
        <v>0.71776960894561981</v>
      </c>
      <c r="AW23" s="24" cm="1">
        <f t="array" aca="1" ref="AW23" ca="1">$AE5/$AC5-SUMPRODUCT($AG5:$AL5,TRANSPOSE(AV$20:AV$25))/$AC5+AV23</f>
        <v>0.70264390665978094</v>
      </c>
      <c r="AX23" s="24" cm="1">
        <f t="array" aca="1" ref="AX23" ca="1">$AE5/$AC5-SUMPRODUCT($AG5:$AL5,TRANSPOSE(AW$20:AW$25))/$AC5+AW23</f>
        <v>0.68787246420922243</v>
      </c>
      <c r="AY23" s="24" cm="1">
        <f t="array" aca="1" ref="AY23" ca="1">$AE5/$AC5-SUMPRODUCT($AG5:$AL5,TRANSPOSE(AX$20:AX$25))/$AC5+AX23</f>
        <v>0.67349050182420211</v>
      </c>
      <c r="AZ23" s="24" cm="1">
        <f t="array" aca="1" ref="AZ23" ca="1">$AE5/$AC5-SUMPRODUCT($AG5:$AL5,TRANSPOSE(AY$20:AY$25))/$AC5+AY23</f>
        <v>0.6595045896781041</v>
      </c>
      <c r="BA23" s="24" cm="1">
        <f t="array" aca="1" ref="BA23" ca="1">$AE5/$AC5-SUMPRODUCT($AG5:$AL5,TRANSPOSE(AZ$20:AZ$25))/$AC5+AZ23</f>
        <v>0.64591288968609384</v>
      </c>
      <c r="BB23" s="24" cm="1">
        <f t="array" aca="1" ref="BB23" ca="1">$AE5/$AC5-SUMPRODUCT($AG5:$AL5,TRANSPOSE(BA$20:BA$25))/$AC5+BA23</f>
        <v>0.63270847732479807</v>
      </c>
      <c r="BC23" s="24" cm="1">
        <f t="array" aca="1" ref="BC23" ca="1">$AE5/$AC5-SUMPRODUCT($AG5:$AL5,TRANSPOSE(BB$20:BB$25))/$AC5+BB23</f>
        <v>0.61988241854174952</v>
      </c>
      <c r="BD23" s="24" cm="1">
        <f t="array" aca="1" ref="BD23" ca="1">$AE5/$AC5-SUMPRODUCT($AG5:$AL5,TRANSPOSE(BC$20:BC$25))/$AC5+BC23</f>
        <v>0.60742491008075106</v>
      </c>
      <c r="BE23" s="24" cm="1">
        <f t="array" aca="1" ref="BE23" ca="1">$AE5/$AC5-SUMPRODUCT($AG5:$AL5,TRANSPOSE(BD$20:BD$25))/$AC5+BD23</f>
        <v>0.59532590293227283</v>
      </c>
      <c r="BF23" s="24" cm="1">
        <f t="array" aca="1" ref="BF23" ca="1">$AE5/$AC5-SUMPRODUCT($AG5:$AL5,TRANSPOSE(BE$20:BE$25))/$AC5+BE23</f>
        <v>0.58357538060920766</v>
      </c>
      <c r="BG23" s="24" cm="1">
        <f t="array" aca="1" ref="BG23" ca="1">$AE5/$AC5-SUMPRODUCT($AG5:$AL5,TRANSPOSE(BF$20:BF$25))/$AC5+BF23</f>
        <v>0.57216349299726255</v>
      </c>
      <c r="BH23" s="24" cm="1">
        <f t="array" aca="1" ref="BH23" ca="1">$AE5/$AC5-SUMPRODUCT($AG5:$AL5,TRANSPOSE(BG$20:BG$25))/$AC5+BG23</f>
        <v>0.56108061558746469</v>
      </c>
      <c r="BI23" s="24" cm="1">
        <f t="array" aca="1" ref="BI23" ca="1">$AE5/$AC5-SUMPRODUCT($AG5:$AL5,TRANSPOSE(BH$20:BH$25))/$AC5+BH23</f>
        <v>0.55031737399096392</v>
      </c>
      <c r="BJ23" s="24" cm="1">
        <f t="array" aca="1" ref="BJ23" ca="1">$AE5/$AC5-SUMPRODUCT($AG5:$AL5,TRANSPOSE(BI$20:BI$25))/$AC5+BI23</f>
        <v>0.53986465156071872</v>
      </c>
      <c r="BK23" s="24" cm="1">
        <f t="array" aca="1" ref="BK23" ca="1">$AE5/$AC5-SUMPRODUCT($AG5:$AL5,TRANSPOSE(BJ$20:BJ$25))/$AC5+BJ23</f>
        <v>0.52971358904598498</v>
      </c>
      <c r="BL23" s="24" cm="1">
        <f t="array" aca="1" ref="BL23" ca="1">$AE5/$AC5-SUMPRODUCT($AG5:$AL5,TRANSPOSE(BK$20:BK$25))/$AC5+BK23</f>
        <v>0.51985558050823999</v>
      </c>
      <c r="BM23" s="24" cm="1">
        <f t="array" aca="1" ref="BM23" ca="1">$AE5/$AC5-SUMPRODUCT($AG5:$AL5,TRANSPOSE(BL$20:BL$25))/$AC5+BL23</f>
        <v>0.51028226755290851</v>
      </c>
      <c r="BN23" s="24" cm="1">
        <f t="array" aca="1" ref="BN23" ca="1">$AE5/$AC5-SUMPRODUCT($AG5:$AL5,TRANSPOSE(BM$20:BM$25))/$AC5+BM23</f>
        <v>0.50098553286083991</v>
      </c>
      <c r="BO23" s="24" cm="1">
        <f t="array" aca="1" ref="BO23" ca="1">$AE5/$AC5-SUMPRODUCT($AG5:$AL5,TRANSPOSE(BN$20:BN$25))/$AC5+BN23</f>
        <v>0.49195749349187279</v>
      </c>
      <c r="BP23" s="24" cm="1">
        <f t="array" aca="1" ref="BP23" ca="1">$AE5/$AC5-SUMPRODUCT($AG5:$AL5,TRANSPOSE(BO$20:BO$25))/$AC5+BO23</f>
        <v>0.48319049418492543</v>
      </c>
      <c r="BQ23" s="24" cm="1">
        <f t="array" aca="1" ref="BQ23" ca="1">$AE5/$AC5-SUMPRODUCT($AG5:$AL5,TRANSPOSE(BP$20:BP$25))/$AC5+BP23</f>
        <v>0.47467710075975411</v>
      </c>
      <c r="BR23" s="24" cm="1">
        <f t="array" aca="1" ref="BR23" ca="1">$AE5/$AC5-SUMPRODUCT($AG5:$AL5,TRANSPOSE(BQ$20:BQ$25))/$AC5+BQ23</f>
        <v>0.46641009366800235</v>
      </c>
      <c r="BS23" s="24" cm="1">
        <f t="array" aca="1" ref="BS23" ca="1">$AE5/$AC5-SUMPRODUCT($AG5:$AL5,TRANSPOSE(BR$20:BR$25))/$AC5+BR23</f>
        <v>0.45838246171350339</v>
      </c>
      <c r="BT23" s="24" cm="1">
        <f t="array" aca="1" ref="BT23" ca="1">$AE5/$AC5-SUMPRODUCT($AG5:$AL5,TRANSPOSE(BS$20:BS$25))/$AC5+BS23</f>
        <v>0.45058739594854647</v>
      </c>
      <c r="BU23" s="24" cm="1">
        <f t="array" aca="1" ref="BU23" ca="1">$AE5/$AC5-SUMPRODUCT($AG5:$AL5,TRANSPOSE(BT$20:BT$25))/$AC5+BT23</f>
        <v>0.44301828374650332</v>
      </c>
      <c r="BV23" s="24" cm="1">
        <f t="array" aca="1" ref="BV23" ca="1">$AE5/$AC5-SUMPRODUCT($AG5:$AL5,TRANSPOSE(BU$20:BU$25))/$AC5+BU23</f>
        <v>0.43566870304825756</v>
      </c>
      <c r="BW23" s="24" cm="1">
        <f t="array" aca="1" ref="BW23" ca="1">$AE5/$AC5-SUMPRODUCT($AG5:$AL5,TRANSPOSE(BV$20:BV$25))/$AC5+BV23</f>
        <v>0.42853241677853215</v>
      </c>
      <c r="BX23" s="24" cm="1">
        <f t="array" aca="1" ref="BX23" ca="1">$AE5/$AC5-SUMPRODUCT($AG5:$AL5,TRANSPOSE(BW$20:BW$25))/$AC5+BW23</f>
        <v>0.42160336742764581</v>
      </c>
      <c r="BY23" s="24" cm="1">
        <f t="array" aca="1" ref="BY23" ca="1">$AE5/$AC5-SUMPRODUCT($AG5:$AL5,TRANSPOSE(BX$20:BX$25))/$AC5+BX23</f>
        <v>0.41487567179402995</v>
      </c>
      <c r="BZ23" s="24" cm="1">
        <f t="array" aca="1" ref="BZ23" ca="1">$AE5/$AC5-SUMPRODUCT($AG5:$AL5,TRANSPOSE(BY$20:BY$25))/$AC5+BY23</f>
        <v>0.40834361588282264</v>
      </c>
      <c r="CA23" s="24" cm="1">
        <f t="array" aca="1" ref="CA23" ca="1">$AE5/$AC5-SUMPRODUCT($AG5:$AL5,TRANSPOSE(BZ$20:BZ$25))/$AC5+BZ23</f>
        <v>0.40200164995591847</v>
      </c>
      <c r="CB23" s="24" cm="1">
        <f t="array" aca="1" ref="CB23" ca="1">$AE5/$AC5-SUMPRODUCT($AG5:$AL5,TRANSPOSE(CA$20:CA$25))/$AC5+CA23</f>
        <v>0.39584438372895947</v>
      </c>
      <c r="CC23" s="24" cm="1">
        <f t="array" aca="1" ref="CC23" ca="1">$AE5/$AC5-SUMPRODUCT($AG5:$AL5,TRANSPOSE(CB$20:CB$25))/$AC5+CB23</f>
        <v>0.38986658171086674</v>
      </c>
      <c r="CD23" s="24" cm="1">
        <f t="array" aca="1" ref="CD23" ca="1">$AE5/$AC5-SUMPRODUCT($AG5:$AL5,TRANSPOSE(CC$20:CC$25))/$AC5+CC23</f>
        <v>0.38406315868164154</v>
      </c>
      <c r="CE23" s="24" cm="1">
        <f t="array" aca="1" ref="CE23" ca="1">$AE5/$AC5-SUMPRODUCT($AG5:$AL5,TRANSPOSE(CD$20:CD$25))/$AC5+CD23</f>
        <v>0.3784291753042871</v>
      </c>
      <c r="CF23" s="24" cm="1">
        <f t="array" aca="1" ref="CF23" ca="1">$AE5/$AC5-SUMPRODUCT($AG5:$AL5,TRANSPOSE(CE$20:CE$25))/$AC5+CE23</f>
        <v>0.37295983386682707</v>
      </c>
      <c r="CG23" s="24" cm="1">
        <f t="array" aca="1" ref="CG23" ca="1">$AE5/$AC5-SUMPRODUCT($AG5:$AL5,TRANSPOSE(CF$20:CF$25))/$AC5+CF23</f>
        <v>0.36765047415051622</v>
      </c>
      <c r="CH23" s="24" cm="1">
        <f t="array" aca="1" ref="CH23" ca="1">$AE5/$AC5-SUMPRODUCT($AG5:$AL5,TRANSPOSE(CG$20:CG$25))/$AC5+CG23</f>
        <v>0.36249656942046071</v>
      </c>
      <c r="CI23" s="24" cm="1">
        <f t="array" aca="1" ref="CI23" ca="1">$AE5/$AC5-SUMPRODUCT($AG5:$AL5,TRANSPOSE(CH$20:CH$25))/$AC5+CH23</f>
        <v>0.35749372253497369</v>
      </c>
      <c r="CJ23" s="24" cm="1">
        <f t="array" aca="1" ref="CJ23" ca="1">$AE5/$AC5-SUMPRODUCT($AG5:$AL5,TRANSPOSE(CI$20:CI$25))/$AC5+CI23</f>
        <v>0.35263766217010872</v>
      </c>
      <c r="CK23" s="24" cm="1">
        <f t="array" aca="1" ref="CK23" ca="1">$AE5/$AC5-SUMPRODUCT($AG5:$AL5,TRANSPOSE(CJ$20:CJ$25))/$AC5+CJ23</f>
        <v>0.34792423915591519</v>
      </c>
      <c r="CL23" s="24" cm="1">
        <f t="array" aca="1" ref="CL23" ca="1">$AE5/$AC5-SUMPRODUCT($AG5:$AL5,TRANSPOSE(CK$20:CK$25))/$AC5+CK23</f>
        <v>0.34334942292107351</v>
      </c>
      <c r="CM23" s="24" cm="1">
        <f t="array" aca="1" ref="CM23" ca="1">$AE5/$AC5-SUMPRODUCT($AG5:$AL5,TRANSPOSE(CL$20:CL$25))/$AC5+CL23</f>
        <v>0.33890929804265613</v>
      </c>
      <c r="CN23" s="24" cm="1">
        <f t="array" aca="1" ref="CN23" ca="1">$AE5/$AC5-SUMPRODUCT($AG5:$AL5,TRANSPOSE(CM$20:CM$25))/$AC5+CM23</f>
        <v>0.33460006089787431</v>
      </c>
      <c r="CO23" s="24" cm="1">
        <f t="array" aca="1" ref="CO23" ca="1">$AE5/$AC5-SUMPRODUCT($AG5:$AL5,TRANSPOSE(CN$20:CN$25))/$AC5+CN23</f>
        <v>0.33041801641474877</v>
      </c>
      <c r="CP23" s="24" cm="1">
        <f t="array" aca="1" ref="CP23" ca="1">$AE5/$AC5-SUMPRODUCT($AG5:$AL5,TRANSPOSE(CO$20:CO$25))/$AC5+CO23</f>
        <v>0.32635957491875067</v>
      </c>
      <c r="CQ23" s="24" cm="1">
        <f t="array" aca="1" ref="CQ23" ca="1">$AE5/$AC5-SUMPRODUCT($AG5:$AL5,TRANSPOSE(CP$20:CP$25))/$AC5+CP23</f>
        <v>0.32242124907253711</v>
      </c>
      <c r="CR23" s="24" cm="1">
        <f t="array" aca="1" ref="CR23" ca="1">$AE5/$AC5-SUMPRODUCT($AG5:$AL5,TRANSPOSE(CQ$20:CQ$25))/$AC5+CQ23</f>
        <v>0.31859965090599851</v>
      </c>
      <c r="CS23" s="24" cm="1">
        <f t="array" aca="1" ref="CS23" ca="1">$AE5/$AC5-SUMPRODUCT($AG5:$AL5,TRANSPOSE(CR$20:CR$25))/$AC5+CR23</f>
        <v>0.3148914889339155</v>
      </c>
      <c r="CT23" s="24" cm="1">
        <f t="array" aca="1" ref="CT23" ca="1">$AE5/$AC5-SUMPRODUCT($AG5:$AL5,TRANSPOSE(CS$20:CS$25))/$AC5+CS23</f>
        <v>0.31129356535861097</v>
      </c>
      <c r="CU23" s="24" cm="1">
        <f t="array" aca="1" ref="CU23" ca="1">$AE5/$AC5-SUMPRODUCT($AG5:$AL5,TRANSPOSE(CT$20:CT$25))/$AC5+CT23</f>
        <v>0.30780277335504991</v>
      </c>
      <c r="CV23" s="24" cm="1">
        <f t="array" aca="1" ref="CV23" ca="1">$AE5/$AC5-SUMPRODUCT($AG5:$AL5,TRANSPOSE(CU$20:CU$25))/$AC5+CU23</f>
        <v>0.30441609443593232</v>
      </c>
      <c r="CW23" s="24" cm="1">
        <f t="array" aca="1" ref="CW23" ca="1">$AE5/$AC5-SUMPRODUCT($AG5:$AL5,TRANSPOSE(CV$20:CV$25))/$AC5+CV23</f>
        <v>0.30113059589438318</v>
      </c>
      <c r="CX23" s="24" cm="1">
        <f t="array" aca="1" ref="CX23" ca="1">$AE5/$AC5-SUMPRODUCT($AG5:$AL5,TRANSPOSE(CW$20:CW$25))/$AC5+CW23</f>
        <v>0.29794342832192888</v>
      </c>
      <c r="CY23" s="24" cm="1">
        <f t="array" aca="1" ref="CY23" ca="1">$AE5/$AC5-SUMPRODUCT($AG5:$AL5,TRANSPOSE(CX$20:CX$25))/$AC5+CX23</f>
        <v>0.29485182319950842</v>
      </c>
      <c r="CZ23" s="24" cm="1">
        <f t="array" aca="1" ref="CZ23" ca="1">$AE5/$AC5-SUMPRODUCT($AG5:$AL5,TRANSPOSE(CY$20:CY$25))/$AC5+CY23</f>
        <v>0.29185309055934283</v>
      </c>
      <c r="DA23" s="24" cm="1">
        <f t="array" aca="1" ref="DA23" ca="1">$AE5/$AC5-SUMPRODUCT($AG5:$AL5,TRANSPOSE(CZ$20:CZ$25))/$AC5+CZ23</f>
        <v>0.28894461671555027</v>
      </c>
      <c r="DB23" s="24" cm="1">
        <f t="array" aca="1" ref="DB23" ca="1">$AE5/$AC5-SUMPRODUCT($AG5:$AL5,TRANSPOSE(DA$20:DA$25))/$AC5+DA23</f>
        <v>0.28612386206145435</v>
      </c>
      <c r="DC23" s="24" cm="1">
        <f t="array" aca="1" ref="DC23" ca="1">$AE5/$AC5-SUMPRODUCT($AG5:$AL5,TRANSPOSE(DB$20:DB$25))/$AC5+DB23</f>
        <v>0.28338835893160097</v>
      </c>
      <c r="DD23" s="24" cm="1">
        <f t="array" aca="1" ref="DD23" ca="1">$AE5/$AC5-SUMPRODUCT($AG5:$AL5,TRANSPOSE(DC$20:DC$25))/$AC5+DC23</f>
        <v>0.28073570952655402</v>
      </c>
      <c r="DE23" s="24" cm="1">
        <f t="array" aca="1" ref="DE23" ca="1">$AE5/$AC5-SUMPRODUCT($AG5:$AL5,TRANSPOSE(DD$20:DD$25))/$AC5+DD23</f>
        <v>0.27816358389859963</v>
      </c>
      <c r="DF23" s="24" cm="1">
        <f t="array" aca="1" ref="DF23" ca="1">$AE5/$AC5-SUMPRODUCT($AG5:$AL5,TRANSPOSE(DE$20:DE$25))/$AC5+DE23</f>
        <v>0.27566971799654771</v>
      </c>
      <c r="DG23" s="24" cm="1">
        <f t="array" aca="1" ref="DG23" ca="1">$AE5/$AC5-SUMPRODUCT($AG5:$AL5,TRANSPOSE(DF$20:DF$25))/$AC5+DF23</f>
        <v>0.27325191176786889</v>
      </c>
      <c r="DH23" s="24" cm="1">
        <f t="array" aca="1" ref="DH23" ca="1">$AE5/$AC5-SUMPRODUCT($AG5:$AL5,TRANSPOSE(DG$20:DG$25))/$AC5+DG23</f>
        <v>0.2709080273164638</v>
      </c>
      <c r="DI23" s="24" cm="1">
        <f t="array" aca="1" ref="DI23" ca="1">$AE5/$AC5-SUMPRODUCT($AG5:$AL5,TRANSPOSE(DH$20:DH$25))/$AC5+DH23</f>
        <v>0.26863598711440773</v>
      </c>
      <c r="DJ23" s="24" cm="1">
        <f t="array" aca="1" ref="DJ23" ca="1">$AE5/$AC5-SUMPRODUCT($AG5:$AL5,TRANSPOSE(DI$20:DI$25))/$AC5+DI23</f>
        <v>0.26643377226606713</v>
      </c>
      <c r="DK23" s="24" cm="1">
        <f t="array" aca="1" ref="DK23" ca="1">$AE5/$AC5-SUMPRODUCT($AG5:$AL5,TRANSPOSE(DJ$20:DJ$25))/$AC5+DJ23</f>
        <v>0.26429942082303104</v>
      </c>
      <c r="DL23" s="24" cm="1">
        <f t="array" aca="1" ref="DL23" ca="1">$AE5/$AC5-SUMPRODUCT($AG5:$AL5,TRANSPOSE(DK$20:DK$25))/$AC5+DK23</f>
        <v>0.26223102614834759</v>
      </c>
      <c r="DM23" s="24" cm="1">
        <f t="array" aca="1" ref="DM23" ca="1">$AE5/$AC5-SUMPRODUCT($AG5:$AL5,TRANSPOSE(DL$20:DL$25))/$AC5+DL23</f>
        <v>0.26022673532860063</v>
      </c>
      <c r="DN23" s="24" cm="1">
        <f t="array" aca="1" ref="DN23" ca="1">$AE5/$AC5-SUMPRODUCT($AG5:$AL5,TRANSPOSE(DM$20:DM$25))/$AC5+DM23</f>
        <v>0.25828474763240761</v>
      </c>
      <c r="DO23" s="24" cm="1">
        <f t="array" aca="1" ref="DO23" ca="1">$AE5/$AC5-SUMPRODUCT($AG5:$AL5,TRANSPOSE(DN$20:DN$25))/$AC5+DN23</f>
        <v>0.25640331301395924</v>
      </c>
      <c r="DP23" s="24" cm="1">
        <f t="array" aca="1" ref="DP23" ca="1">$AE5/$AC5-SUMPRODUCT($AG5:$AL5,TRANSPOSE(DO$20:DO$25))/$AC5+DO23</f>
        <v>0.25458073066026654</v>
      </c>
      <c r="DQ23" s="24" cm="1">
        <f t="array" aca="1" ref="DQ23" ca="1">$AE5/$AC5-SUMPRODUCT($AG5:$AL5,TRANSPOSE(DP$20:DP$25))/$AC5+DP23</f>
        <v>0.2528153475808157</v>
      </c>
      <c r="DR23" s="24" cm="1">
        <f t="array" aca="1" ref="DR23" ca="1">$AE5/$AC5-SUMPRODUCT($AG5:$AL5,TRANSPOSE(DQ$20:DQ$25))/$AC5+DQ23</f>
        <v>0.25110555723837824</v>
      </c>
      <c r="DS23" s="24" cm="1">
        <f t="array" aca="1" ref="DS23" ca="1">$AE5/$AC5-SUMPRODUCT($AG5:$AL5,TRANSPOSE(DR$20:DR$25))/$AC5+DR23</f>
        <v>0.24944979821975322</v>
      </c>
      <c r="DT23" s="24" cm="1">
        <f t="array" aca="1" ref="DT23" ca="1">$AE5/$AC5-SUMPRODUCT($AG5:$AL5,TRANSPOSE(DS$20:DS$25))/$AC5+DS23</f>
        <v>0.24784655294525881</v>
      </c>
      <c r="DU23" s="24" cm="1">
        <f t="array" aca="1" ref="DU23" ca="1">$AE5/$AC5-SUMPRODUCT($AG5:$AL5,TRANSPOSE(DT$20:DT$25))/$AC5+DT23</f>
        <v>0.24629434641582737</v>
      </c>
      <c r="DV23" s="24" cm="1">
        <f t="array" aca="1" ref="DV23" ca="1">$AE5/$AC5-SUMPRODUCT($AG5:$AL5,TRANSPOSE(DU$20:DU$25))/$AC5+DU23</f>
        <v>0.24479174499659084</v>
      </c>
      <c r="DW23" s="24" cm="1">
        <f t="array" aca="1" ref="DW23" ca="1">$AE5/$AC5-SUMPRODUCT($AG5:$AL5,TRANSPOSE(DV$20:DV$25))/$AC5+DV23</f>
        <v>0.24333735523587474</v>
      </c>
      <c r="DX23" s="24" cm="1">
        <f t="array" aca="1" ref="DX23" ca="1">$AE5/$AC5-SUMPRODUCT($AG5:$AL5,TRANSPOSE(DW$20:DW$25))/$AC5+DW23</f>
        <v>0.24192982271855457</v>
      </c>
      <c r="DY23" s="24" cm="1">
        <f t="array" aca="1" ref="DY23" ca="1">$AE5/$AC5-SUMPRODUCT($AG5:$AL5,TRANSPOSE(DX$20:DX$25))/$AC5+DX23</f>
        <v>0.24056783095276058</v>
      </c>
      <c r="DZ23" s="24" cm="1">
        <f t="array" aca="1" ref="DZ23" ca="1">$AE5/$AC5-SUMPRODUCT($AG5:$AL5,TRANSPOSE(DY$20:DY$25))/$AC5+DY23</f>
        <v>0.23925010028893989</v>
      </c>
      <c r="EA23" s="24" cm="1">
        <f t="array" aca="1" ref="EA23" ca="1">$AE5/$AC5-SUMPRODUCT($AG5:$AL5,TRANSPOSE(DZ$20:DZ$25))/$AC5+DZ23</f>
        <v>0.23797538687032715</v>
      </c>
      <c r="EB23" s="24" cm="1">
        <f t="array" aca="1" ref="EB23" ca="1">$AE5/$AC5-SUMPRODUCT($AG5:$AL5,TRANSPOSE(EA$20:EA$25))/$AC5+EA23</f>
        <v>0.23674248161389078</v>
      </c>
      <c r="EC23" s="24" cm="1">
        <f t="array" aca="1" ref="EC23" ca="1">$AE5/$AC5-SUMPRODUCT($AG5:$AL5,TRANSPOSE(EB$20:EB$25))/$AC5+EB23</f>
        <v>0.23555020922085645</v>
      </c>
      <c r="ED23" s="24" cm="1">
        <f t="array" aca="1" ref="ED23" ca="1">$AE5/$AC5-SUMPRODUCT($AG5:$AL5,TRANSPOSE(EC$20:EC$25))/$AC5+EC23</f>
        <v>0.23439742721593659</v>
      </c>
      <c r="EE23" s="24" cm="1">
        <f t="array" aca="1" ref="EE23" ca="1">$AE5/$AC5-SUMPRODUCT($AG5:$AL5,TRANSPOSE(ED$20:ED$25))/$AC5+ED23</f>
        <v>0.23328302501441667</v>
      </c>
      <c r="EF23" s="24" cm="1">
        <f t="array" aca="1" ref="EF23" ca="1">$AE5/$AC5-SUMPRODUCT($AG5:$AL5,TRANSPOSE(EE$20:EE$25))/$AC5+EE23</f>
        <v>0.23220592301627996</v>
      </c>
      <c r="EG23" s="24" cm="1">
        <f t="array" aca="1" ref="EG23" ca="1">$AE5/$AC5-SUMPRODUCT($AG5:$AL5,TRANSPOSE(EF$20:EF$25))/$AC5+EF23</f>
        <v>0.23116507172657086</v>
      </c>
      <c r="EH23" s="24" cm="1">
        <f t="array" aca="1" ref="EH23" ca="1">$AE5/$AC5-SUMPRODUCT($AG5:$AL5,TRANSPOSE(EG$20:EG$25))/$AC5+EG23</f>
        <v>0.23015945090122525</v>
      </c>
      <c r="EI23" s="24" cm="1">
        <f t="array" aca="1" ref="EI23" ca="1">$AE5/$AC5-SUMPRODUCT($AG5:$AL5,TRANSPOSE(EH$20:EH$25))/$AC5+EH23</f>
        <v>0.22918806871761865</v>
      </c>
      <c r="EJ23" s="24" cm="1">
        <f t="array" aca="1" ref="EJ23" ca="1">$AE5/$AC5-SUMPRODUCT($AG5:$AL5,TRANSPOSE(EI$20:EI$25))/$AC5+EI23</f>
        <v>0.22824996096910299</v>
      </c>
    </row>
    <row r="24" spans="1:140">
      <c r="A24" s="6">
        <f ca="1">LN((RAND()^(-Results!$E$4))-1)</f>
        <v>1.589983480179032</v>
      </c>
      <c r="B24" s="6">
        <f ca="1">LN((RAND()^(-Results!$E$4))-1)</f>
        <v>-0.96082734610561182</v>
      </c>
      <c r="C24" s="6">
        <f ca="1">LN((RAND()^(-Results!$E$4))-1)</f>
        <v>3.8730626056841246</v>
      </c>
      <c r="D24" s="6">
        <f ca="1">LN((RAND()^(-Results!$E$4))-1)</f>
        <v>-0.28443107323300698</v>
      </c>
      <c r="E24" s="6">
        <f ca="1">LN((RAND()^(-Results!$E$4))-1)</f>
        <v>5.8852377226430654</v>
      </c>
      <c r="F24" s="6">
        <f ca="1">LN((RAND()^(-Results!$E$4))-1)</f>
        <v>10.098670865770996</v>
      </c>
      <c r="G24" s="6">
        <f ca="1">LN((RAND()^(-Results!$E$4))-1)</f>
        <v>2.6383937048643715</v>
      </c>
      <c r="H24" s="6">
        <f t="shared" ca="1" si="0"/>
        <v>1.3460546984185859</v>
      </c>
      <c r="I24" s="12">
        <f ca="1">SUMPRODUCT(J24:O24,Results!B$12:G$12)+Results!$E$5*H24</f>
        <v>14.567881311344729</v>
      </c>
      <c r="J24" s="12">
        <f ca="1">SUMPRODUCT($A24:$F24,Results!$B$15:$G$15)</f>
        <v>-22.47348327086204</v>
      </c>
      <c r="K24" s="12">
        <f ca="1">SUMPRODUCT($A24:$F24,Results!$B$16:$G$16)</f>
        <v>18.972885911240834</v>
      </c>
      <c r="L24" s="12">
        <f ca="1">SUMPRODUCT($A24:$F24,Results!$B$17:$G$17)</f>
        <v>-39.616959570512151</v>
      </c>
      <c r="M24" s="12">
        <f ca="1">SUMPRODUCT($A24:$F24,Results!$B$18:$G$18)</f>
        <v>10.857106120278516</v>
      </c>
      <c r="N24" s="12">
        <f ca="1">SUMPRODUCT($A24:$F24,Results!$B$19:$G$19)</f>
        <v>-8.206064937407076E-2</v>
      </c>
      <c r="O24" s="12">
        <f ca="1">SUMPRODUCT($A24:$F24,Results!$B$20:$G$20)</f>
        <v>-42.45665534345104</v>
      </c>
      <c r="P24" s="12" cm="1">
        <f t="array" aca="1" ref="P24" ca="1">SUMPRODUCT(J24:O24,TRANSPOSE(BC$2:BC$7))+$U$20-$BC$9</f>
        <v>-9.8001187480201395</v>
      </c>
      <c r="Q24" s="12" cm="1">
        <f t="array" aca="1" ref="Q24" ca="1">SUMPRODUCT(J24:O24,TRANSPOSE(EJ$2:EJ$7))+$U$20-$EJ$9</f>
        <v>0.83063632333089732</v>
      </c>
      <c r="R24" s="12">
        <f ca="1">I24-Results!$E$5*H24</f>
        <v>1.1073343271588705</v>
      </c>
      <c r="AB24" s="14"/>
      <c r="AG24" s="3">
        <f ca="1">-AG6/$AC6</f>
        <v>0.13200193021032697</v>
      </c>
      <c r="AH24" s="3">
        <f ca="1">-AH6/$AC6</f>
        <v>6.8580695586034315E-2</v>
      </c>
      <c r="AI24" s="3">
        <f ca="1">-AI6/$AC6</f>
        <v>-3.6059688738421155E-4</v>
      </c>
      <c r="AJ24" s="3">
        <f ca="1">-AJ6/$AC6</f>
        <v>0.43753316111043727</v>
      </c>
      <c r="AK24" s="3">
        <f ca="1">1-AK6/$AC6</f>
        <v>0.66717111529220552</v>
      </c>
      <c r="AL24" s="3">
        <f ca="1">-AL6/$AC6</f>
        <v>-9.214445031707949E-2</v>
      </c>
      <c r="AN24" s="23">
        <v>0</v>
      </c>
      <c r="AO24" s="24" cm="1">
        <f t="array" aca="1" ref="AO24" ca="1">$AE6/$AC6-SUMPRODUCT($AG6:$AL6,TRANSPOSE(AN$20:AN$25))/$AC6+AN24</f>
        <v>-0.85178976049986932</v>
      </c>
      <c r="AP24" s="24" cm="1">
        <f t="array" aca="1" ref="AP24" ca="1">$AE6/$AC6-SUMPRODUCT($AG6:$AL6,TRANSPOSE(AO$20:AO$25))/$AC6+AO24</f>
        <v>-0.87772285191182586</v>
      </c>
      <c r="AQ24" s="24" cm="1">
        <f t="array" aca="1" ref="AQ24" ca="1">$AE6/$AC6-SUMPRODUCT($AG6:$AL6,TRANSPOSE(AP$20:AP$25))/$AC6+AP24</f>
        <v>-0.93692260019558204</v>
      </c>
      <c r="AR24" s="24" cm="1">
        <f t="array" aca="1" ref="AR24" ca="1">$AE6/$AC6-SUMPRODUCT($AG6:$AL6,TRANSPOSE(AQ$20:AQ$25))/$AC6+AQ24</f>
        <v>-0.97013211159453872</v>
      </c>
      <c r="AS24" s="24" cm="1">
        <f t="array" aca="1" ref="AS24" ca="1">$AE6/$AC6-SUMPRODUCT($AG6:$AL6,TRANSPOSE(AR$20:AR$25))/$AC6+AR24</f>
        <v>-1.0049064613940231</v>
      </c>
      <c r="AT24" s="24" cm="1">
        <f t="array" aca="1" ref="AT24" ca="1">$AE6/$AC6-SUMPRODUCT($AG6:$AL6,TRANSPOSE(AS$20:AS$25))/$AC6+AS24</f>
        <v>-1.0370754012278582</v>
      </c>
      <c r="AU24" s="24" cm="1">
        <f t="array" aca="1" ref="AU24" ca="1">$AE6/$AC6-SUMPRODUCT($AG6:$AL6,TRANSPOSE(AT$20:AT$25))/$AC6+AT24</f>
        <v>-1.0682527211662374</v>
      </c>
      <c r="AV24" s="24" cm="1">
        <f t="array" aca="1" ref="AV24" ca="1">$AE6/$AC6-SUMPRODUCT($AG6:$AL6,TRANSPOSE(AU$20:AU$25))/$AC6+AU24</f>
        <v>-1.0983648927716279</v>
      </c>
      <c r="AW24" s="24" cm="1">
        <f t="array" aca="1" ref="AW24" ca="1">$AE6/$AC6-SUMPRODUCT($AG6:$AL6,TRANSPOSE(AV$20:AV$25))/$AC6+AV24</f>
        <v>-1.1275838588277844</v>
      </c>
      <c r="AX24" s="24" cm="1">
        <f t="array" aca="1" ref="AX24" ca="1">$AE6/$AC6-SUMPRODUCT($AG6:$AL6,TRANSPOSE(AW$20:AW$25))/$AC6+AW24</f>
        <v>-1.1559590467917358</v>
      </c>
      <c r="AY24" s="24" cm="1">
        <f t="array" aca="1" ref="AY24" ca="1">$AE6/$AC6-SUMPRODUCT($AG6:$AL6,TRANSPOSE(AX$20:AX$25))/$AC6+AX24</f>
        <v>-1.183535923556488</v>
      </c>
      <c r="AZ24" s="24" cm="1">
        <f t="array" aca="1" ref="AZ24" ca="1">$AE6/$AC6-SUMPRODUCT($AG6:$AL6,TRANSPOSE(AY$20:AY$25))/$AC6+AY24</f>
        <v>-1.2103450026398597</v>
      </c>
      <c r="BA24" s="24" cm="1">
        <f t="array" aca="1" ref="BA24" ca="1">$AE6/$AC6-SUMPRODUCT($AG6:$AL6,TRANSPOSE(AZ$20:AZ$25))/$AC6+AZ24</f>
        <v>-1.2364121924372509</v>
      </c>
      <c r="BB24" s="24" cm="1">
        <f t="array" aca="1" ref="BB24" ca="1">$AE6/$AC6-SUMPRODUCT($AG6:$AL6,TRANSPOSE(BA$20:BA$25))/$AC6+BA24</f>
        <v>-1.2617602055708739</v>
      </c>
      <c r="BC24" s="24" cm="1">
        <f t="array" aca="1" ref="BC24" ca="1">$AE6/$AC6-SUMPRODUCT($AG6:$AL6,TRANSPOSE(BB$20:BB$25))/$AC6+BB24</f>
        <v>-1.286410072822</v>
      </c>
      <c r="BD24" s="24" cm="1">
        <f t="array" aca="1" ref="BD24" ca="1">$AE6/$AC6-SUMPRODUCT($AG6:$AL6,TRANSPOSE(BC$20:BC$25))/$AC6+BC24</f>
        <v>-1.3103816928177894</v>
      </c>
      <c r="BE24" s="24" cm="1">
        <f t="array" aca="1" ref="BE24" ca="1">$AE6/$AC6-SUMPRODUCT($AG6:$AL6,TRANSPOSE(BD$20:BD$25))/$AC6+BD24</f>
        <v>-1.3336941490677878</v>
      </c>
      <c r="BF24" s="24" cm="1">
        <f t="array" aca="1" ref="BF24" ca="1">$AE6/$AC6-SUMPRODUCT($AG6:$AL6,TRANSPOSE(BE$20:BE$25))/$AC6+BE24</f>
        <v>-1.3563658609953757</v>
      </c>
      <c r="BG24" s="24" cm="1">
        <f t="array" aca="1" ref="BG24" ca="1">$AE6/$AC6-SUMPRODUCT($AG6:$AL6,TRANSPOSE(BF$20:BF$25))/$AC6+BF24</f>
        <v>-1.3784146669003614</v>
      </c>
      <c r="BH24" s="24" cm="1">
        <f t="array" aca="1" ref="BH24" ca="1">$AE6/$AC6-SUMPRODUCT($AG6:$AL6,TRANSPOSE(BG$20:BG$25))/$AC6+BG24</f>
        <v>-1.3998578710227716</v>
      </c>
      <c r="BI24" s="24" cm="1">
        <f t="array" aca="1" ref="BI24" ca="1">$AE6/$AC6-SUMPRODUCT($AG6:$AL6,TRANSPOSE(BH$20:BH$25))/$AC6+BH24</f>
        <v>-1.4207122737071352</v>
      </c>
      <c r="BJ24" s="24" cm="1">
        <f t="array" aca="1" ref="BJ24" ca="1">$AE6/$AC6-SUMPRODUCT($AG6:$AL6,TRANSPOSE(BI$20:BI$25))/$AC6+BI24</f>
        <v>-1.4409941930467753</v>
      </c>
      <c r="BK24" s="24" cm="1">
        <f t="array" aca="1" ref="BK24" ca="1">$AE6/$AC6-SUMPRODUCT($AG6:$AL6,TRANSPOSE(BJ$20:BJ$25))/$AC6+BJ24</f>
        <v>-1.4607194822412639</v>
      </c>
      <c r="BL24" s="24" cm="1">
        <f t="array" aca="1" ref="BL24" ca="1">$AE6/$AC6-SUMPRODUCT($AG6:$AL6,TRANSPOSE(BK$20:BK$25))/$AC6+BK24</f>
        <v>-1.4799035446742255</v>
      </c>
      <c r="BM24" s="24" cm="1">
        <f t="array" aca="1" ref="BM24" ca="1">$AE6/$AC6-SUMPRODUCT($AG6:$AL6,TRANSPOSE(BL$20:BL$25))/$AC6+BL24</f>
        <v>-1.4985613476958268</v>
      </c>
      <c r="BN24" s="24" cm="1">
        <f t="array" aca="1" ref="BN24" ca="1">$AE6/$AC6-SUMPRODUCT($AG6:$AL6,TRANSPOSE(BM$20:BM$25))/$AC6+BM24</f>
        <v>-1.5167074355886663</v>
      </c>
      <c r="BO24" s="24" cm="1">
        <f t="array" aca="1" ref="BO24" ca="1">$AE6/$AC6-SUMPRODUCT($AG6:$AL6,TRANSPOSE(BN$20:BN$25))/$AC6+BN24</f>
        <v>-1.5343559419542696</v>
      </c>
      <c r="BP24" s="24" cm="1">
        <f t="array" aca="1" ref="BP24" ca="1">$AE6/$AC6-SUMPRODUCT($AG6:$AL6,TRANSPOSE(BO$20:BO$25))/$AC6+BO24</f>
        <v>-1.5515206016400904</v>
      </c>
      <c r="BQ24" s="24" cm="1">
        <f t="array" aca="1" ref="BQ24" ca="1">$AE6/$AC6-SUMPRODUCT($AG6:$AL6,TRANSPOSE(BP$20:BP$25))/$AC6+BP24</f>
        <v>-1.5682147622702449</v>
      </c>
      <c r="BR24" s="24" cm="1">
        <f t="array" aca="1" ref="BR24" ca="1">$AE6/$AC6-SUMPRODUCT($AG6:$AL6,TRANSPOSE(BQ$20:BQ$25))/$AC6+BQ24</f>
        <v>-1.5844513954156965</v>
      </c>
      <c r="BS24" s="24" cm="1">
        <f t="array" aca="1" ref="BS24" ca="1">$AE6/$AC6-SUMPRODUCT($AG6:$AL6,TRANSPOSE(BR$20:BR$25))/$AC6+BR24</f>
        <v>-1.6002431074261496</v>
      </c>
      <c r="BT24" s="24" cm="1">
        <f t="array" aca="1" ref="BT24" ca="1">$AE6/$AC6-SUMPRODUCT($AG6:$AL6,TRANSPOSE(BS$20:BS$25))/$AC6+BS24</f>
        <v>-1.615602149939301</v>
      </c>
      <c r="BU24" s="24" cm="1">
        <f t="array" aca="1" ref="BU24" ca="1">$AE6/$AC6-SUMPRODUCT($AG6:$AL6,TRANSPOSE(BT$20:BT$25))/$AC6+BT24</f>
        <v>-1.6305404300797184</v>
      </c>
      <c r="BV24" s="24" cm="1">
        <f t="array" aca="1" ref="BV24" ca="1">$AE6/$AC6-SUMPRODUCT($AG6:$AL6,TRANSPOSE(BU$20:BU$25))/$AC6+BU24</f>
        <v>-1.6450695203578793</v>
      </c>
      <c r="BW24" s="24" cm="1">
        <f t="array" aca="1" ref="BW24" ca="1">$AE6/$AC6-SUMPRODUCT($AG6:$AL6,TRANSPOSE(BV$20:BV$25))/$AC6+BV24</f>
        <v>-1.6592006682789067</v>
      </c>
      <c r="BX24" s="24" cm="1">
        <f t="array" aca="1" ref="BX24" ca="1">$AE6/$AC6-SUMPRODUCT($AG6:$AL6,TRANSPOSE(BW$20:BW$25))/$AC6+BW24</f>
        <v>-1.6729448056699239</v>
      </c>
      <c r="BY24" s="24" cm="1">
        <f t="array" aca="1" ref="BY24" ca="1">$AE6/$AC6-SUMPRODUCT($AG6:$AL6,TRANSPOSE(BX$20:BX$25))/$AC6+BX24</f>
        <v>-1.6863125577345368</v>
      </c>
      <c r="BZ24" s="24" cm="1">
        <f t="array" aca="1" ref="BZ24" ca="1">$AE6/$AC6-SUMPRODUCT($AG6:$AL6,TRANSPOSE(BY$20:BY$25))/$AC6+BY24</f>
        <v>-1.6993142518426119</v>
      </c>
      <c r="CA24" s="24" cm="1">
        <f t="array" aca="1" ref="CA24" ca="1">$AE6/$AC6-SUMPRODUCT($AG6:$AL6,TRANSPOSE(BZ$20:BZ$25))/$AC6+BZ24</f>
        <v>-1.7119599260632388</v>
      </c>
      <c r="CB24" s="24" cm="1">
        <f t="array" aca="1" ref="CB24" ca="1">$AE6/$AC6-SUMPRODUCT($AG6:$AL6,TRANSPOSE(CA$20:CA$25))/$AC6+CA24</f>
        <v>-1.7242593374485162</v>
      </c>
      <c r="CC24" s="24" cm="1">
        <f t="array" aca="1" ref="CC24" ca="1">$AE6/$AC6-SUMPRODUCT($AG6:$AL6,TRANSPOSE(CB$20:CB$25))/$AC6+CB24</f>
        <v>-1.736221970075555</v>
      </c>
      <c r="CD24" s="24" cm="1">
        <f t="array" aca="1" ref="CD24" ca="1">$AE6/$AC6-SUMPRODUCT($AG6:$AL6,TRANSPOSE(CC$20:CC$25))/$AC6+CC24</f>
        <v>-1.747857042853872</v>
      </c>
      <c r="CE24" s="24" cm="1">
        <f t="array" aca="1" ref="CE24" ca="1">$AE6/$AC6-SUMPRODUCT($AG6:$AL6,TRANSPOSE(CD$20:CD$25))/$AC6+CD24</f>
        <v>-1.7591735171051273</v>
      </c>
      <c r="CF24" s="24" cm="1">
        <f t="array" aca="1" ref="CF24" ca="1">$AE6/$AC6-SUMPRODUCT($AG6:$AL6,TRANSPOSE(CE$20:CE$25))/$AC6+CE24</f>
        <v>-1.7701801039219505</v>
      </c>
      <c r="CG24" s="24" cm="1">
        <f t="array" aca="1" ref="CG24" ca="1">$AE6/$AC6-SUMPRODUCT($AG6:$AL6,TRANSPOSE(CF$20:CF$25))/$AC6+CF24</f>
        <v>-1.7808852713123966</v>
      </c>
      <c r="CH24" s="24" cm="1">
        <f t="array" aca="1" ref="CH24" ca="1">$AE6/$AC6-SUMPRODUCT($AG6:$AL6,TRANSPOSE(CG$20:CG$25))/$AC6+CG24</f>
        <v>-1.7912972511363787</v>
      </c>
      <c r="CI24" s="24" cm="1">
        <f t="array" aca="1" ref="CI24" ca="1">$AE6/$AC6-SUMPRODUCT($AG6:$AL6,TRANSPOSE(CH$20:CH$25))/$AC6+CH24</f>
        <v>-1.8014240458402317</v>
      </c>
      <c r="CJ24" s="24" cm="1">
        <f t="array" aca="1" ref="CJ24" ca="1">$AE6/$AC6-SUMPRODUCT($AG6:$AL6,TRANSPOSE(CI$20:CI$25))/$AC6+CI24</f>
        <v>-1.8112734349953765</v>
      </c>
      <c r="CK24" s="24" cm="1">
        <f t="array" aca="1" ref="CK24" ca="1">$AE6/$AC6-SUMPRODUCT($AG6:$AL6,TRANSPOSE(CJ$20:CJ$25))/$AC6+CJ24</f>
        <v>-1.8208529816468786</v>
      </c>
      <c r="CL24" s="24" cm="1">
        <f t="array" aca="1" ref="CL24" ca="1">$AE6/$AC6-SUMPRODUCT($AG6:$AL6,TRANSPOSE(CK$20:CK$25))/$AC6+CK24</f>
        <v>-1.8301700384775184</v>
      </c>
      <c r="CM24" s="24" cm="1">
        <f t="array" aca="1" ref="CM24" ca="1">$AE6/$AC6-SUMPRODUCT($AG6:$AL6,TRANSPOSE(CL$20:CL$25))/$AC6+CL24</f>
        <v>-1.8392317537928224</v>
      </c>
      <c r="CN24" s="24" cm="1">
        <f t="array" aca="1" ref="CN24" ca="1">$AE6/$AC6-SUMPRODUCT($AG6:$AL6,TRANSPOSE(CM$20:CM$25))/$AC6+CM24</f>
        <v>-1.8480450773323462</v>
      </c>
      <c r="CO24" s="24" cm="1">
        <f t="array" aca="1" ref="CO24" ca="1">$AE6/$AC6-SUMPRODUCT($AG6:$AL6,TRANSPOSE(CN$20:CN$25))/$AC6+CN24</f>
        <v>-1.8566167659123298</v>
      </c>
      <c r="CP24" s="24" cm="1">
        <f t="array" aca="1" ref="CP24" ca="1">$AE6/$AC6-SUMPRODUCT($AG6:$AL6,TRANSPOSE(CO$20:CO$25))/$AC6+CO24</f>
        <v>-1.8649533889047119</v>
      </c>
      <c r="CQ24" s="24" cm="1">
        <f t="array" aca="1" ref="CQ24" ca="1">$AE6/$AC6-SUMPRODUCT($AG6:$AL6,TRANSPOSE(CP$20:CP$25))/$AC6+CP24</f>
        <v>-1.8730613335573199</v>
      </c>
      <c r="CR24" s="24" cm="1">
        <f t="array" aca="1" ref="CR24" ca="1">$AE6/$AC6-SUMPRODUCT($AG6:$AL6,TRANSPOSE(CQ$20:CQ$25))/$AC6+CQ24</f>
        <v>-1.8809468101599247</v>
      </c>
      <c r="CS24" s="24" cm="1">
        <f t="array" aca="1" ref="CS24" ca="1">$AE6/$AC6-SUMPRODUCT($AG6:$AL6,TRANSPOSE(CR$20:CR$25))/$AC6+CR24</f>
        <v>-1.8886158570606981</v>
      </c>
      <c r="CT24" s="24" cm="1">
        <f t="array" aca="1" ref="CT24" ca="1">$AE6/$AC6-SUMPRODUCT($AG6:$AL6,TRANSPOSE(CS$20:CS$25))/$AC6+CS24</f>
        <v>-1.8960743455374831</v>
      </c>
      <c r="CU24" s="24" cm="1">
        <f t="array" aca="1" ref="CU24" ca="1">$AE6/$AC6-SUMPRODUCT($AG6:$AL6,TRANSPOSE(CT$20:CT$25))/$AC6+CT24</f>
        <v>-1.9033279845281488</v>
      </c>
      <c r="CV24" s="24" cm="1">
        <f t="array" aca="1" ref="CV24" ca="1">$AE6/$AC6-SUMPRODUCT($AG6:$AL6,TRANSPOSE(CU$20:CU$25))/$AC6+CU24</f>
        <v>-1.9103823252241834</v>
      </c>
      <c r="CW24" s="24" cm="1">
        <f t="array" aca="1" ref="CW24" ca="1">$AE6/$AC6-SUMPRODUCT($AG6:$AL6,TRANSPOSE(CV$20:CV$25))/$AC6+CV24</f>
        <v>-1.9172427655315407</v>
      </c>
      <c r="CX24" s="24" cm="1">
        <f t="array" aca="1" ref="CX24" ca="1">$AE6/$AC6-SUMPRODUCT($AG6:$AL6,TRANSPOSE(CW$20:CW$25))/$AC6+CW24</f>
        <v>-1.9239145544026506</v>
      </c>
      <c r="CY24" s="24" cm="1">
        <f t="array" aca="1" ref="CY24" ca="1">$AE6/$AC6-SUMPRODUCT($AG6:$AL6,TRANSPOSE(CX$20:CX$25))/$AC6+CX24</f>
        <v>-1.9304027960433785</v>
      </c>
      <c r="CZ24" s="24" cm="1">
        <f t="array" aca="1" ref="CZ24" ca="1">$AE6/$AC6-SUMPRODUCT($AG6:$AL6,TRANSPOSE(CY$20:CY$25))/$AC6+CY24</f>
        <v>-1.9367124539986083</v>
      </c>
      <c r="DA24" s="24" cm="1">
        <f t="array" aca="1" ref="DA24" ca="1">$AE6/$AC6-SUMPRODUCT($AG6:$AL6,TRANSPOSE(CZ$20:CZ$25))/$AC6+CZ24</f>
        <v>-1.9428483551200126</v>
      </c>
      <c r="DB24" s="24" cm="1">
        <f t="array" aca="1" ref="DB24" ca="1">$AE6/$AC6-SUMPRODUCT($AG6:$AL6,TRANSPOSE(DA$20:DA$25))/$AC6+DA24</f>
        <v>-1.9488151934194715</v>
      </c>
      <c r="DC24" s="24" cm="1">
        <f t="array" aca="1" ref="DC24" ca="1">$AE6/$AC6-SUMPRODUCT($AG6:$AL6,TRANSPOSE(DB$20:DB$25))/$AC6+DB24</f>
        <v>-1.9546175338114931</v>
      </c>
      <c r="DD24" s="24" cm="1">
        <f t="array" aca="1" ref="DD24" ca="1">$AE6/$AC6-SUMPRODUCT($AG6:$AL6,TRANSPOSE(DC$20:DC$25))/$AC6+DC24</f>
        <v>-1.9602598157478921</v>
      </c>
      <c r="DE24" s="24" cm="1">
        <f t="array" aca="1" ref="DE24" ca="1">$AE6/$AC6-SUMPRODUCT($AG6:$AL6,TRANSPOSE(DD$20:DD$25))/$AC6+DD24</f>
        <v>-1.9657463567478879</v>
      </c>
      <c r="DF24" s="24" cm="1">
        <f t="array" aca="1" ref="DF24" ca="1">$AE6/$AC6-SUMPRODUCT($AG6:$AL6,TRANSPOSE(DE$20:DE$25))/$AC6+DE24</f>
        <v>-1.9710813558266826</v>
      </c>
      <c r="DG24" s="24" cm="1">
        <f t="array" aca="1" ref="DG24" ca="1">$AE6/$AC6-SUMPRODUCT($AG6:$AL6,TRANSPOSE(DF$20:DF$25))/$AC6+DF24</f>
        <v>-1.9762688968254976</v>
      </c>
      <c r="DH24" s="24" cm="1">
        <f t="array" aca="1" ref="DH24" ca="1">$AE6/$AC6-SUMPRODUCT($AG6:$AL6,TRANSPOSE(DG$20:DG$25))/$AC6+DG24</f>
        <v>-1.9813129516459476</v>
      </c>
      <c r="DI24" s="24" cm="1">
        <f t="array" aca="1" ref="DI24" ca="1">$AE6/$AC6-SUMPRODUCT($AG6:$AL6,TRANSPOSE(DH$20:DH$25))/$AC6+DH24</f>
        <v>-1.9862173833915611</v>
      </c>
      <c r="DJ24" s="24" cm="1">
        <f t="array" aca="1" ref="DJ24" ca="1">$AE6/$AC6-SUMPRODUCT($AG6:$AL6,TRANSPOSE(DI$20:DI$25))/$AC6+DI24</f>
        <v>-1.9909859494191535</v>
      </c>
      <c r="DK24" s="24" cm="1">
        <f t="array" aca="1" ref="DK24" ca="1">$AE6/$AC6-SUMPRODUCT($AG6:$AL6,TRANSPOSE(DJ$20:DJ$25))/$AC6+DJ24</f>
        <v>-1.9956223043026959</v>
      </c>
      <c r="DL24" s="24" cm="1">
        <f t="array" aca="1" ref="DL24" ca="1">$AE6/$AC6-SUMPRODUCT($AG6:$AL6,TRANSPOSE(DK$20:DK$25))/$AC6+DK24</f>
        <v>-2.0001300027122344</v>
      </c>
      <c r="DM24" s="24" cm="1">
        <f t="array" aca="1" ref="DM24" ca="1">$AE6/$AC6-SUMPRODUCT($AG6:$AL6,TRANSPOSE(DL$20:DL$25))/$AC6+DL24</f>
        <v>-2.0045125022103405</v>
      </c>
      <c r="DN24" s="24" cm="1">
        <f t="array" aca="1" ref="DN24" ca="1">$AE6/$AC6-SUMPRODUCT($AG6:$AL6,TRANSPOSE(DM$20:DM$25))/$AC6+DM24</f>
        <v>-2.0087731659685026</v>
      </c>
      <c r="DO24" s="24" cm="1">
        <f t="array" aca="1" ref="DO24" ca="1">$AE6/$AC6-SUMPRODUCT($AG6:$AL6,TRANSPOSE(DN$20:DN$25))/$AC6+DN24</f>
        <v>-2.0129152654057942</v>
      </c>
      <c r="DP24" s="24" cm="1">
        <f t="array" aca="1" ref="DP24" ca="1">$AE6/$AC6-SUMPRODUCT($AG6:$AL6,TRANSPOSE(DO$20:DO$25))/$AC6+DO24</f>
        <v>-2.016941982752086</v>
      </c>
      <c r="DQ24" s="24" cm="1">
        <f t="array" aca="1" ref="DQ24" ca="1">$AE6/$AC6-SUMPRODUCT($AG6:$AL6,TRANSPOSE(DP$20:DP$25))/$AC6+DP24</f>
        <v>-2.0208564135380032</v>
      </c>
      <c r="DR24" s="24" cm="1">
        <f t="array" aca="1" ref="DR24" ca="1">$AE6/$AC6-SUMPRODUCT($AG6:$AL6,TRANSPOSE(DQ$20:DQ$25))/$AC6+DQ24</f>
        <v>-2.0246615690137593</v>
      </c>
      <c r="DS24" s="24" cm="1">
        <f t="array" aca="1" ref="DS24" ca="1">$AE6/$AC6-SUMPRODUCT($AG6:$AL6,TRANSPOSE(DR$20:DR$25))/$AC6+DR24</f>
        <v>-2.0283603784989435</v>
      </c>
      <c r="DT24" s="24" cm="1">
        <f t="array" aca="1" ref="DT24" ca="1">$AE6/$AC6-SUMPRODUCT($AG6:$AL6,TRANSPOSE(DS$20:DS$25))/$AC6+DS24</f>
        <v>-2.031955691665269</v>
      </c>
      <c r="DU24" s="24" cm="1">
        <f t="array" aca="1" ref="DU24" ca="1">$AE6/$AC6-SUMPRODUCT($AG6:$AL6,TRANSPOSE(DT$20:DT$25))/$AC6+DT24</f>
        <v>-2.0354502807542318</v>
      </c>
      <c r="DV24" s="24" cm="1">
        <f t="array" aca="1" ref="DV24" ca="1">$AE6/$AC6-SUMPRODUCT($AG6:$AL6,TRANSPOSE(DU$20:DU$25))/$AC6+DU24</f>
        <v>-2.0388468427315765</v>
      </c>
      <c r="DW24" s="24" cm="1">
        <f t="array" aca="1" ref="DW24" ca="1">$AE6/$AC6-SUMPRODUCT($AG6:$AL6,TRANSPOSE(DV$20:DV$25))/$AC6+DV24</f>
        <v>-2.0421480013804043</v>
      </c>
      <c r="DX24" s="24" cm="1">
        <f t="array" aca="1" ref="DX24" ca="1">$AE6/$AC6-SUMPRODUCT($AG6:$AL6,TRANSPOSE(DW$20:DW$25))/$AC6+DW24</f>
        <v>-2.0453563093347054</v>
      </c>
      <c r="DY24" s="24" cm="1">
        <f t="array" aca="1" ref="DY24" ca="1">$AE6/$AC6-SUMPRODUCT($AG6:$AL6,TRANSPOSE(DX$20:DX$25))/$AC6+DX24</f>
        <v>-2.0484742500550506</v>
      </c>
      <c r="DZ24" s="24" cm="1">
        <f t="array" aca="1" ref="DZ24" ca="1">$AE6/$AC6-SUMPRODUCT($AG6:$AL6,TRANSPOSE(DY$20:DY$25))/$AC6+DY24</f>
        <v>-2.0515042397481142</v>
      </c>
      <c r="EA24" s="24" cm="1">
        <f t="array" aca="1" ref="EA24" ca="1">$AE6/$AC6-SUMPRODUCT($AG6:$AL6,TRANSPOSE(DZ$20:DZ$25))/$AC6+DZ24</f>
        <v>-2.0544486292316635</v>
      </c>
      <c r="EB24" s="24" cm="1">
        <f t="array" aca="1" ref="EB24" ca="1">$AE6/$AC6-SUMPRODUCT($AG6:$AL6,TRANSPOSE(EA$20:EA$25))/$AC6+EA24</f>
        <v>-2.0573097057465946</v>
      </c>
      <c r="EC24" s="24" cm="1">
        <f t="array" aca="1" ref="EC24" ca="1">$AE6/$AC6-SUMPRODUCT($AG6:$AL6,TRANSPOSE(EB$20:EB$25))/$AC6+EB24</f>
        <v>-2.0600896947175484</v>
      </c>
      <c r="ED24" s="24" cm="1">
        <f t="array" aca="1" ref="ED24" ca="1">$AE6/$AC6-SUMPRODUCT($AG6:$AL6,TRANSPOSE(EC$20:EC$25))/$AC6+EC24</f>
        <v>-2.0627907614635985</v>
      </c>
      <c r="EE24" s="24" cm="1">
        <f t="array" aca="1" ref="EE24" ca="1">$AE6/$AC6-SUMPRODUCT($AG6:$AL6,TRANSPOSE(ED$20:ED$25))/$AC6+ED24</f>
        <v>-2.0654150128604547</v>
      </c>
      <c r="EF24" s="24" cm="1">
        <f t="array" aca="1" ref="EF24" ca="1">$AE6/$AC6-SUMPRODUCT($AG6:$AL6,TRANSPOSE(EE$20:EE$25))/$AC6+EE24</f>
        <v>-2.067964498955587</v>
      </c>
      <c r="EG24" s="24" cm="1">
        <f t="array" aca="1" ref="EG24" ca="1">$AE6/$AC6-SUMPRODUCT($AG6:$AL6,TRANSPOSE(EF$20:EF$25))/$AC6+EF24</f>
        <v>-2.0704412145376296</v>
      </c>
      <c r="EH24" s="24" cm="1">
        <f t="array" aca="1" ref="EH24" ca="1">$AE6/$AC6-SUMPRODUCT($AG6:$AL6,TRANSPOSE(EG$20:EG$25))/$AC6+EG24</f>
        <v>-2.0728471006613898</v>
      </c>
      <c r="EI24" s="24" cm="1">
        <f t="array" aca="1" ref="EI24" ca="1">$AE6/$AC6-SUMPRODUCT($AG6:$AL6,TRANSPOSE(EH$20:EH$25))/$AC6+EH24</f>
        <v>-2.0751840461297424</v>
      </c>
      <c r="EJ24" s="24" cm="1">
        <f t="array" aca="1" ref="EJ24" ca="1">$AE6/$AC6-SUMPRODUCT($AG6:$AL6,TRANSPOSE(EI$20:EI$25))/$AC6+EI24</f>
        <v>-2.0774538889336553</v>
      </c>
    </row>
    <row r="25" spans="1:140">
      <c r="A25" s="6">
        <f ca="1">LN((RAND()^(-Results!$E$4))-1)</f>
        <v>-6.7032214668635817</v>
      </c>
      <c r="B25" s="6">
        <f ca="1">LN((RAND()^(-Results!$E$4))-1)</f>
        <v>0.16138119915125429</v>
      </c>
      <c r="C25" s="6">
        <f ca="1">LN((RAND()^(-Results!$E$4))-1)</f>
        <v>-0.27930461974090154</v>
      </c>
      <c r="D25" s="6">
        <f ca="1">LN((RAND()^(-Results!$E$4))-1)</f>
        <v>-1.8039852819571682</v>
      </c>
      <c r="E25" s="6">
        <f ca="1">LN((RAND()^(-Results!$E$4))-1)</f>
        <v>3.055073592546897</v>
      </c>
      <c r="F25" s="6">
        <f ca="1">LN((RAND()^(-Results!$E$4))-1)</f>
        <v>3.5240787401368352</v>
      </c>
      <c r="G25" s="6">
        <f ca="1">LN((RAND()^(-Results!$E$4))-1)</f>
        <v>-1.5520561897311789</v>
      </c>
      <c r="H25" s="6">
        <f t="shared" ca="1" si="0"/>
        <v>-2.8443951961769645</v>
      </c>
      <c r="I25" s="12">
        <f ca="1">SUMPRODUCT(J25:O25,Results!B$12:G$12)+Results!$E$5*H25</f>
        <v>33.063166098042004</v>
      </c>
      <c r="J25" s="12">
        <f ca="1">SUMPRODUCT($A25:$F25,Results!$B$15:$G$15)</f>
        <v>3.5275680572296606</v>
      </c>
      <c r="K25" s="12">
        <f ca="1">SUMPRODUCT($A25:$F25,Results!$B$16:$G$16)</f>
        <v>13.221636988656027</v>
      </c>
      <c r="L25" s="12">
        <f ca="1">SUMPRODUCT($A25:$F25,Results!$B$17:$G$17)</f>
        <v>-12.476417792967954</v>
      </c>
      <c r="M25" s="12">
        <f ca="1">SUMPRODUCT($A25:$F25,Results!$B$18:$G$18)</f>
        <v>31.982165435145475</v>
      </c>
      <c r="N25" s="12">
        <f ca="1">SUMPRODUCT($A25:$F25,Results!$B$19:$G$19)</f>
        <v>-23.710215281176101</v>
      </c>
      <c r="O25" s="12">
        <f ca="1">SUMPRODUCT($A25:$F25,Results!$B$20:$G$20)</f>
        <v>-20.045160725100381</v>
      </c>
      <c r="P25" s="12" cm="1">
        <f t="array" aca="1" ref="P25" ca="1">SUMPRODUCT(J25:O25,TRANSPOSE(BC$2:BC$7))+$U$20-$BC$9</f>
        <v>78.650487794823775</v>
      </c>
      <c r="Q25" s="12" cm="1">
        <f t="array" aca="1" ref="Q25" ca="1">SUMPRODUCT(J25:O25,TRANSPOSE(EJ$2:EJ$7))+$U$20-$EJ$9</f>
        <v>83.524023614966779</v>
      </c>
      <c r="R25" s="12">
        <f ca="1">I25-Results!$E$5*H25</f>
        <v>61.507118059811646</v>
      </c>
      <c r="AB25" s="14"/>
      <c r="AG25" s="3">
        <f ca="1">-AG7/$AC7</f>
        <v>-4.735866526641562E-2</v>
      </c>
      <c r="AH25" s="3">
        <f ca="1">-AH7/$AC7</f>
        <v>0.22284892457385047</v>
      </c>
      <c r="AI25" s="3">
        <f ca="1">-AI7/$AC7</f>
        <v>-0.38898941630710404</v>
      </c>
      <c r="AJ25" s="3">
        <f ca="1">-AJ7/$AC7</f>
        <v>0.2072442653412237</v>
      </c>
      <c r="AK25" s="3">
        <f ca="1">-AK7/$AC7</f>
        <v>-5.7871146723504491E-2</v>
      </c>
      <c r="AL25" s="3">
        <f ca="1">1-AL7/$AC7</f>
        <v>0.52198846292043843</v>
      </c>
      <c r="AN25" s="23">
        <v>0</v>
      </c>
      <c r="AO25" s="24" cm="1">
        <f t="array" aca="1" ref="AO25" ca="1">$AE7/$AC7-SUMPRODUCT($AG7:$AL7,TRANSPOSE(AN$20:AN$25))/$AC7+AN25</f>
        <v>-0.2332454869408459</v>
      </c>
      <c r="AP25" s="24" cm="1">
        <f t="array" aca="1" ref="AP25" ca="1">$AE7/$AC7-SUMPRODUCT($AG7:$AL7,TRANSPOSE(AO$20:AO$25))/$AC7+AO25</f>
        <v>-0.10775352079410444</v>
      </c>
      <c r="AQ25" s="24" cm="1">
        <f t="array" aca="1" ref="AQ25" ca="1">$AE7/$AC7-SUMPRODUCT($AG7:$AL7,TRANSPOSE(AP$20:AP$25))/$AC7+AP25</f>
        <v>-0.12481872867101337</v>
      </c>
      <c r="AR25" s="24" cm="1">
        <f t="array" aca="1" ref="AR25" ca="1">$AE7/$AC7-SUMPRODUCT($AG7:$AL7,TRANSPOSE(AQ$20:AQ$25))/$AC7+AQ25</f>
        <v>-0.11909069914721829</v>
      </c>
      <c r="AS25" s="24" cm="1">
        <f t="array" aca="1" ref="AS25" ca="1">$AE7/$AC7-SUMPRODUCT($AG7:$AL7,TRANSPOSE(AR$20:AR$25))/$AC7+AR25</f>
        <v>-0.12161399793675243</v>
      </c>
      <c r="AT25" s="24" cm="1">
        <f t="array" aca="1" ref="AT25" ca="1">$AE7/$AC7-SUMPRODUCT($AG7:$AL7,TRANSPOSE(AS$20:AS$25))/$AC7+AS25</f>
        <v>-0.1234352411921073</v>
      </c>
      <c r="AU25" s="24" cm="1">
        <f t="array" aca="1" ref="AU25" ca="1">$AE7/$AC7-SUMPRODUCT($AG7:$AL7,TRANSPOSE(AT$20:AT$25))/$AC7+AT25</f>
        <v>-0.12586607029646382</v>
      </c>
      <c r="AV25" s="24" cm="1">
        <f t="array" aca="1" ref="AV25" ca="1">$AE7/$AC7-SUMPRODUCT($AG7:$AL7,TRANSPOSE(AU$20:AU$25))/$AC7+AU25</f>
        <v>-0.12826253727390258</v>
      </c>
      <c r="AW25" s="24" cm="1">
        <f t="array" aca="1" ref="AW25" ca="1">$AE7/$AC7-SUMPRODUCT($AG7:$AL7,TRANSPOSE(AV$20:AV$25))/$AC7+AV25</f>
        <v>-0.13061276819673609</v>
      </c>
      <c r="AX25" s="24" cm="1">
        <f t="array" aca="1" ref="AX25" ca="1">$AE7/$AC7-SUMPRODUCT($AG7:$AL7,TRANSPOSE(AW$20:AW$25))/$AC7+AW25</f>
        <v>-0.13284700940548291</v>
      </c>
      <c r="AY25" s="24" cm="1">
        <f t="array" aca="1" ref="AY25" ca="1">$AE7/$AC7-SUMPRODUCT($AG7:$AL7,TRANSPOSE(AX$20:AX$25))/$AC7+AX25</f>
        <v>-0.13495065655737587</v>
      </c>
      <c r="AZ25" s="24" cm="1">
        <f t="array" aca="1" ref="AZ25" ca="1">$AE7/$AC7-SUMPRODUCT($AG7:$AL7,TRANSPOSE(AY$20:AY$25))/$AC7+AY25</f>
        <v>-0.13691647430155984</v>
      </c>
      <c r="BA25" s="24" cm="1">
        <f t="array" aca="1" ref="BA25" ca="1">$AE7/$AC7-SUMPRODUCT($AG7:$AL7,TRANSPOSE(AZ$20:AZ$25))/$AC7+AZ25</f>
        <v>-0.13874504522992784</v>
      </c>
      <c r="BB25" s="24" cm="1">
        <f t="array" aca="1" ref="BB25" ca="1">$AE7/$AC7-SUMPRODUCT($AG7:$AL7,TRANSPOSE(BA$20:BA$25))/$AC7+BA25</f>
        <v>-0.14043959494561647</v>
      </c>
      <c r="BC25" s="24" cm="1">
        <f t="array" aca="1" ref="BC25" ca="1">$AE7/$AC7-SUMPRODUCT($AG7:$AL7,TRANSPOSE(BB$20:BB$25))/$AC7+BB25</f>
        <v>-0.14200473795312962</v>
      </c>
      <c r="BD25" s="24" cm="1">
        <f t="array" aca="1" ref="BD25" ca="1">$AE7/$AC7-SUMPRODUCT($AG7:$AL7,TRANSPOSE(BC$20:BC$25))/$AC7+BC25</f>
        <v>-0.14344559205940136</v>
      </c>
      <c r="BE25" s="24" cm="1">
        <f t="array" aca="1" ref="BE25" ca="1">$AE7/$AC7-SUMPRODUCT($AG7:$AL7,TRANSPOSE(BD$20:BD$25))/$AC7+BD25</f>
        <v>-0.14476742029308884</v>
      </c>
      <c r="BF25" s="24" cm="1">
        <f t="array" aca="1" ref="BF25" ca="1">$AE7/$AC7-SUMPRODUCT($AG7:$AL7,TRANSPOSE(BE$20:BE$25))/$AC7+BE25</f>
        <v>-0.14597544694735798</v>
      </c>
      <c r="BG25" s="24" cm="1">
        <f t="array" aca="1" ref="BG25" ca="1">$AE7/$AC7-SUMPRODUCT($AG7:$AL7,TRANSPOSE(BF$20:BF$25))/$AC7+BF25</f>
        <v>-0.14707477596757068</v>
      </c>
      <c r="BH25" s="24" cm="1">
        <f t="array" aca="1" ref="BH25" ca="1">$AE7/$AC7-SUMPRODUCT($AG7:$AL7,TRANSPOSE(BG$20:BG$25))/$AC7+BG25</f>
        <v>-0.14807035437061095</v>
      </c>
      <c r="BI25" s="24" cm="1">
        <f t="array" aca="1" ref="BI25" ca="1">$AE7/$AC7-SUMPRODUCT($AG7:$AL7,TRANSPOSE(BH$20:BH$25))/$AC7+BH25</f>
        <v>-0.14896695824771525</v>
      </c>
      <c r="BJ25" s="24" cm="1">
        <f t="array" aca="1" ref="BJ25" ca="1">$AE7/$AC7-SUMPRODUCT($AG7:$AL7,TRANSPOSE(BI$20:BI$25))/$AC7+BI25</f>
        <v>-0.14976918932578398</v>
      </c>
      <c r="BK25" s="24" cm="1">
        <f t="array" aca="1" ref="BK25" ca="1">$AE7/$AC7-SUMPRODUCT($AG7:$AL7,TRANSPOSE(BJ$20:BJ$25))/$AC7+BJ25</f>
        <v>-0.15048147656228811</v>
      </c>
      <c r="BL25" s="24" cm="1">
        <f t="array" aca="1" ref="BL25" ca="1">$AE7/$AC7-SUMPRODUCT($AG7:$AL7,TRANSPOSE(BK$20:BK$25))/$AC7+BK25</f>
        <v>-0.15110808004815662</v>
      </c>
      <c r="BM25" s="24" cm="1">
        <f t="array" aca="1" ref="BM25" ca="1">$AE7/$AC7-SUMPRODUCT($AG7:$AL7,TRANSPOSE(BL$20:BL$25))/$AC7+BL25</f>
        <v>-0.15165309592133369</v>
      </c>
      <c r="BN25" s="24" cm="1">
        <f t="array" aca="1" ref="BN25" ca="1">$AE7/$AC7-SUMPRODUCT($AG7:$AL7,TRANSPOSE(BM$20:BM$25))/$AC7+BM25</f>
        <v>-0.15212046166508186</v>
      </c>
      <c r="BO25" s="24" cm="1">
        <f t="array" aca="1" ref="BO25" ca="1">$AE7/$AC7-SUMPRODUCT($AG7:$AL7,TRANSPOSE(BN$20:BN$25))/$AC7+BN25</f>
        <v>-0.1525139614930866</v>
      </c>
      <c r="BP25" s="24" cm="1">
        <f t="array" aca="1" ref="BP25" ca="1">$AE7/$AC7-SUMPRODUCT($AG7:$AL7,TRANSPOSE(BO$20:BO$25))/$AC7+BO25</f>
        <v>-0.15283723168065644</v>
      </c>
      <c r="BQ25" s="24" cm="1">
        <f t="array" aca="1" ref="BQ25" ca="1">$AE7/$AC7-SUMPRODUCT($AG7:$AL7,TRANSPOSE(BP$20:BP$25))/$AC7+BP25</f>
        <v>-0.15309376577730283</v>
      </c>
      <c r="BR25" s="24" cm="1">
        <f t="array" aca="1" ref="BR25" ca="1">$AE7/$AC7-SUMPRODUCT($AG7:$AL7,TRANSPOSE(BQ$20:BQ$25))/$AC7+BQ25</f>
        <v>-0.15328691967250851</v>
      </c>
      <c r="BS25" s="24" cm="1">
        <f t="array" aca="1" ref="BS25" ca="1">$AE7/$AC7-SUMPRODUCT($AG7:$AL7,TRANSPOSE(BR$20:BR$25))/$AC7+BR25</f>
        <v>-0.15341991650402972</v>
      </c>
      <c r="BT25" s="24" cm="1">
        <f t="array" aca="1" ref="BT25" ca="1">$AE7/$AC7-SUMPRODUCT($AG7:$AL7,TRANSPOSE(BS$20:BS$25))/$AC7+BS25</f>
        <v>-0.15349585140644512</v>
      </c>
      <c r="BU25" s="24" cm="1">
        <f t="array" aca="1" ref="BU25" ca="1">$AE7/$AC7-SUMPRODUCT($AG7:$AL7,TRANSPOSE(BT$20:BT$25))/$AC7+BT25</f>
        <v>-0.15351769610160876</v>
      </c>
      <c r="BV25" s="24" cm="1">
        <f t="array" aca="1" ref="BV25" ca="1">$AE7/$AC7-SUMPRODUCT($AG7:$AL7,TRANSPOSE(BU$20:BU$25))/$AC7+BU25</f>
        <v>-0.15348830333448044</v>
      </c>
      <c r="BW25" s="24" cm="1">
        <f t="array" aca="1" ref="BW25" ca="1">$AE7/$AC7-SUMPRODUCT($AG7:$AL7,TRANSPOSE(BV$20:BV$25))/$AC7+BV25</f>
        <v>-0.15341041115859541</v>
      </c>
      <c r="BX25" s="24" cm="1">
        <f t="array" aca="1" ref="BX25" ca="1">$AE7/$AC7-SUMPRODUCT($AG7:$AL7,TRANSPOSE(BW$20:BW$25))/$AC7+BW25</f>
        <v>-0.15328664707573256</v>
      </c>
      <c r="BY25" s="24" cm="1">
        <f t="array" aca="1" ref="BY25" ca="1">$AE7/$AC7-SUMPRODUCT($AG7:$AL7,TRANSPOSE(BX$20:BX$25))/$AC7+BX25</f>
        <v>-0.15311953203440248</v>
      </c>
      <c r="BZ25" s="24" cm="1">
        <f t="array" aca="1" ref="BZ25" ca="1">$AE7/$AC7-SUMPRODUCT($AG7:$AL7,TRANSPOSE(BY$20:BY$25))/$AC7+BY25</f>
        <v>-0.1529114842917294</v>
      </c>
      <c r="CA25" s="24" cm="1">
        <f t="array" aca="1" ref="CA25" ca="1">$AE7/$AC7-SUMPRODUCT($AG7:$AL7,TRANSPOSE(BZ$20:BZ$25))/$AC7+BZ25</f>
        <v>-0.15266482314320043</v>
      </c>
      <c r="CB25" s="24" cm="1">
        <f t="array" aca="1" ref="CB25" ca="1">$AE7/$AC7-SUMPRODUCT($AG7:$AL7,TRANSPOSE(CA$20:CA$25))/$AC7+CA25</f>
        <v>-0.15238177252463508</v>
      </c>
      <c r="CC25" s="24" cm="1">
        <f t="array" aca="1" ref="CC25" ca="1">$AE7/$AC7-SUMPRODUCT($AG7:$AL7,TRANSPOSE(CB$20:CB$25))/$AC7+CB25</f>
        <v>-0.15206446449059766</v>
      </c>
      <c r="CD25" s="24" cm="1">
        <f t="array" aca="1" ref="CD25" ca="1">$AE7/$AC7-SUMPRODUCT($AG7:$AL7,TRANSPOSE(CC$20:CC$25))/$AC7+CC25</f>
        <v>-0.15171494257334384</v>
      </c>
      <c r="CE25" s="24" cm="1">
        <f t="array" aca="1" ref="CE25" ca="1">$AE7/$AC7-SUMPRODUCT($AG7:$AL7,TRANSPOSE(CD$20:CD$25))/$AC7+CD25</f>
        <v>-0.15133516502626262</v>
      </c>
      <c r="CF25" s="24" cm="1">
        <f t="array" aca="1" ref="CF25" ca="1">$AE7/$AC7-SUMPRODUCT($AG7:$AL7,TRANSPOSE(CE$20:CE$25))/$AC7+CE25</f>
        <v>-0.1509270079556477</v>
      </c>
      <c r="CG25" s="24" cm="1">
        <f t="array" aca="1" ref="CG25" ca="1">$AE7/$AC7-SUMPRODUCT($AG7:$AL7,TRANSPOSE(CF$20:CF$25))/$AC7+CF25</f>
        <v>-0.15049226834450802</v>
      </c>
      <c r="CH25" s="24" cm="1">
        <f t="array" aca="1" ref="CH25" ca="1">$AE7/$AC7-SUMPRODUCT($AG7:$AL7,TRANSPOSE(CG$20:CG$25))/$AC7+CG25</f>
        <v>-0.15003266697200668</v>
      </c>
      <c r="CI25" s="24" cm="1">
        <f t="array" aca="1" ref="CI25" ca="1">$AE7/$AC7-SUMPRODUCT($AG7:$AL7,TRANSPOSE(CH$20:CH$25))/$AC7+CH25</f>
        <v>-0.14954985123200182</v>
      </c>
      <c r="CJ25" s="24" cm="1">
        <f t="array" aca="1" ref="CJ25" ca="1">$AE7/$AC7-SUMPRODUCT($AG7:$AL7,TRANSPOSE(CI$20:CI$25))/$AC7+CI25</f>
        <v>-0.14904539785404913</v>
      </c>
      <c r="CK25" s="24" cm="1">
        <f t="array" aca="1" ref="CK25" ca="1">$AE7/$AC7-SUMPRODUCT($AG7:$AL7,TRANSPOSE(CJ$20:CJ$25))/$AC7+CJ25</f>
        <v>-0.14852081553011667</v>
      </c>
      <c r="CL25" s="24" cm="1">
        <f t="array" aca="1" ref="CL25" ca="1">$AE7/$AC7-SUMPRODUCT($AG7:$AL7,TRANSPOSE(CK$20:CK$25))/$AC7+CK25</f>
        <v>-0.14797754745015748</v>
      </c>
      <c r="CM25" s="24" cm="1">
        <f t="array" aca="1" ref="CM25" ca="1">$AE7/$AC7-SUMPRODUCT($AG7:$AL7,TRANSPOSE(CL$20:CL$25))/$AC7+CL25</f>
        <v>-0.14741697374958157</v>
      </c>
      <c r="CN25" s="24" cm="1">
        <f t="array" aca="1" ref="CN25" ca="1">$AE7/$AC7-SUMPRODUCT($AG7:$AL7,TRANSPOSE(CM$20:CM$25))/$AC7+CM25</f>
        <v>-0.14684041387157115</v>
      </c>
      <c r="CO25" s="24" cm="1">
        <f t="array" aca="1" ref="CO25" ca="1">$AE7/$AC7-SUMPRODUCT($AG7:$AL7,TRANSPOSE(CN$20:CN$25))/$AC7+CN25</f>
        <v>-0.14624912884708535</v>
      </c>
      <c r="CP25" s="24" cm="1">
        <f t="array" aca="1" ref="CP25" ca="1">$AE7/$AC7-SUMPRODUCT($AG7:$AL7,TRANSPOSE(CO$20:CO$25))/$AC7+CO25</f>
        <v>-0.1456443234953109</v>
      </c>
      <c r="CQ25" s="24" cm="1">
        <f t="array" aca="1" ref="CQ25" ca="1">$AE7/$AC7-SUMPRODUCT($AG7:$AL7,TRANSPOSE(CP$20:CP$25))/$AC7+CP25</f>
        <v>-0.14502714854722035</v>
      </c>
      <c r="CR25" s="24" cm="1">
        <f t="array" aca="1" ref="CR25" ca="1">$AE7/$AC7-SUMPRODUCT($AG7:$AL7,TRANSPOSE(CQ$20:CQ$25))/$AC7+CQ25</f>
        <v>-0.14439870269481708</v>
      </c>
      <c r="CS25" s="24" cm="1">
        <f t="array" aca="1" ref="CS25" ca="1">$AE7/$AC7-SUMPRODUCT($AG7:$AL7,TRANSPOSE(CR$20:CR$25))/$AC7+CR25</f>
        <v>-0.14376003456856015</v>
      </c>
      <c r="CT25" s="24" cm="1">
        <f t="array" aca="1" ref="CT25" ca="1">$AE7/$AC7-SUMPRODUCT($AG7:$AL7,TRANSPOSE(CS$20:CS$25))/$AC7+CS25</f>
        <v>-0.14311214464537941</v>
      </c>
      <c r="CU25" s="24" cm="1">
        <f t="array" aca="1" ref="CU25" ca="1">$AE7/$AC7-SUMPRODUCT($AG7:$AL7,TRANSPOSE(CT$20:CT$25))/$AC7+CT25</f>
        <v>-0.14245598708961463</v>
      </c>
      <c r="CV25" s="24" cm="1">
        <f t="array" aca="1" ref="CV25" ca="1">$AE7/$AC7-SUMPRODUCT($AG7:$AL7,TRANSPOSE(CU$20:CU$25))/$AC7+CU25</f>
        <v>-0.14179247152913454</v>
      </c>
      <c r="CW25" s="24" cm="1">
        <f t="array" aca="1" ref="CW25" ca="1">$AE7/$AC7-SUMPRODUCT($AG7:$AL7,TRANSPOSE(CV$20:CV$25))/$AC7+CV25</f>
        <v>-0.14112246476881812</v>
      </c>
      <c r="CX25" s="24" cm="1">
        <f t="array" aca="1" ref="CX25" ca="1">$AE7/$AC7-SUMPRODUCT($AG7:$AL7,TRANSPOSE(CW$20:CW$25))/$AC7+CW25</f>
        <v>-0.14044679244350944</v>
      </c>
      <c r="CY25" s="24" cm="1">
        <f t="array" aca="1" ref="CY25" ca="1">$AE7/$AC7-SUMPRODUCT($AG7:$AL7,TRANSPOSE(CX$20:CX$25))/$AC7+CX25</f>
        <v>-0.13976624061248658</v>
      </c>
      <c r="CZ25" s="24" cm="1">
        <f t="array" aca="1" ref="CZ25" ca="1">$AE7/$AC7-SUMPRODUCT($AG7:$AL7,TRANSPOSE(CY$20:CY$25))/$AC7+CY25</f>
        <v>-0.13908155729742097</v>
      </c>
      <c r="DA25" s="24" cm="1">
        <f t="array" aca="1" ref="DA25" ca="1">$AE7/$AC7-SUMPRODUCT($AG7:$AL7,TRANSPOSE(CZ$20:CZ$25))/$AC7+CZ25</f>
        <v>-0.13839345396573557</v>
      </c>
      <c r="DB25" s="24" cm="1">
        <f t="array" aca="1" ref="DB25" ca="1">$AE7/$AC7-SUMPRODUCT($AG7:$AL7,TRANSPOSE(DA$20:DA$25))/$AC7+DA25</f>
        <v>-0.13770260696120906</v>
      </c>
      <c r="DC25" s="24" cm="1">
        <f t="array" aca="1" ref="DC25" ca="1">$AE7/$AC7-SUMPRODUCT($AG7:$AL7,TRANSPOSE(DB$20:DB$25))/$AC7+DB25</f>
        <v>-0.13700965888361366</v>
      </c>
      <c r="DD25" s="24" cm="1">
        <f t="array" aca="1" ref="DD25" ca="1">$AE7/$AC7-SUMPRODUCT($AG7:$AL7,TRANSPOSE(DC$20:DC$25))/$AC7+DC25</f>
        <v>-0.1363152199191125</v>
      </c>
      <c r="DE25" s="24" cm="1">
        <f t="array" aca="1" ref="DE25" ca="1">$AE7/$AC7-SUMPRODUCT($AG7:$AL7,TRANSPOSE(DD$20:DD$25))/$AC7+DD25</f>
        <v>-0.13561986912308827</v>
      </c>
      <c r="DF25" s="24" cm="1">
        <f t="array" aca="1" ref="DF25" ca="1">$AE7/$AC7-SUMPRODUCT($AG7:$AL7,TRANSPOSE(DE$20:DE$25))/$AC7+DE25</f>
        <v>-0.13492415565701904</v>
      </c>
      <c r="DG25" s="24" cm="1">
        <f t="array" aca="1" ref="DG25" ca="1">$AE7/$AC7-SUMPRODUCT($AG7:$AL7,TRANSPOSE(DF$20:DF$25))/$AC7+DF25</f>
        <v>-0.13422859998096254</v>
      </c>
      <c r="DH25" s="24" cm="1">
        <f t="array" aca="1" ref="DH25" ca="1">$AE7/$AC7-SUMPRODUCT($AG7:$AL7,TRANSPOSE(DG$20:DG$25))/$AC7+DG25</f>
        <v>-0.13353369500316145</v>
      </c>
      <c r="DI25" s="24" cm="1">
        <f t="array" aca="1" ref="DI25" ca="1">$AE7/$AC7-SUMPRODUCT($AG7:$AL7,TRANSPOSE(DH$20:DH$25))/$AC7+DH25</f>
        <v>-0.13283990718822944</v>
      </c>
      <c r="DJ25" s="24" cm="1">
        <f t="array" aca="1" ref="DJ25" ca="1">$AE7/$AC7-SUMPRODUCT($AG7:$AL7,TRANSPOSE(DI$20:DI$25))/$AC7+DI25</f>
        <v>-0.13214767762533161</v>
      </c>
      <c r="DK25" s="24" cm="1">
        <f t="array" aca="1" ref="DK25" ca="1">$AE7/$AC7-SUMPRODUCT($AG7:$AL7,TRANSPOSE(DJ$20:DJ$25))/$AC7+DJ25</f>
        <v>-0.13145742305772509</v>
      </c>
      <c r="DL25" s="24" cm="1">
        <f t="array" aca="1" ref="DL25" ca="1">$AE7/$AC7-SUMPRODUCT($AG7:$AL7,TRANSPOSE(DK$20:DK$25))/$AC7+DK25</f>
        <v>-0.13076953687498105</v>
      </c>
      <c r="DM25" s="24" cm="1">
        <f t="array" aca="1" ref="DM25" ca="1">$AE7/$AC7-SUMPRODUCT($AG7:$AL7,TRANSPOSE(DL$20:DL$25))/$AC7+DL25</f>
        <v>-0.13008439006916497</v>
      </c>
      <c r="DN25" s="24" cm="1">
        <f t="array" aca="1" ref="DN25" ca="1">$AE7/$AC7-SUMPRODUCT($AG7:$AL7,TRANSPOSE(DM$20:DM$25))/$AC7+DM25</f>
        <v>-0.12940233215621139</v>
      </c>
      <c r="DO25" s="24" cm="1">
        <f t="array" aca="1" ref="DO25" ca="1">$AE7/$AC7-SUMPRODUCT($AG7:$AL7,TRANSPOSE(DN$20:DN$25))/$AC7+DN25</f>
        <v>-0.12872369206368506</v>
      </c>
      <c r="DP25" s="24" cm="1">
        <f t="array" aca="1" ref="DP25" ca="1">$AE7/$AC7-SUMPRODUCT($AG7:$AL7,TRANSPOSE(DO$20:DO$25))/$AC7+DO25</f>
        <v>-0.12804877898608555</v>
      </c>
      <c r="DQ25" s="24" cm="1">
        <f t="array" aca="1" ref="DQ25" ca="1">$AE7/$AC7-SUMPRODUCT($AG7:$AL7,TRANSPOSE(DP$20:DP$25))/$AC7+DP25</f>
        <v>-0.12737788320880922</v>
      </c>
      <c r="DR25" s="24" cm="1">
        <f t="array" aca="1" ref="DR25" ca="1">$AE7/$AC7-SUMPRODUCT($AG7:$AL7,TRANSPOSE(DQ$20:DQ$25))/$AC7+DQ25</f>
        <v>-0.12671127690184925</v>
      </c>
      <c r="DS25" s="24" cm="1">
        <f t="array" aca="1" ref="DS25" ca="1">$AE7/$AC7-SUMPRODUCT($AG7:$AL7,TRANSPOSE(DR$20:DR$25))/$AC7+DR25</f>
        <v>-0.12604921488427648</v>
      </c>
      <c r="DT25" s="24" cm="1">
        <f t="array" aca="1" ref="DT25" ca="1">$AE7/$AC7-SUMPRODUCT($AG7:$AL7,TRANSPOSE(DS$20:DS$25))/$AC7+DS25</f>
        <v>-0.12539193536050916</v>
      </c>
      <c r="DU25" s="24" cm="1">
        <f t="array" aca="1" ref="DU25" ca="1">$AE7/$AC7-SUMPRODUCT($AG7:$AL7,TRANSPOSE(DT$20:DT$25))/$AC7+DT25</f>
        <v>-0.12473966062934774</v>
      </c>
      <c r="DV25" s="24" cm="1">
        <f t="array" aca="1" ref="DV25" ca="1">$AE7/$AC7-SUMPRODUCT($AG7:$AL7,TRANSPOSE(DU$20:DU$25))/$AC7+DU25</f>
        <v>-0.124092597766716</v>
      </c>
      <c r="DW25" s="24" cm="1">
        <f t="array" aca="1" ref="DW25" ca="1">$AE7/$AC7-SUMPRODUCT($AG7:$AL7,TRANSPOSE(DV$20:DV$25))/$AC7+DV25</f>
        <v>-0.12345093928302064</v>
      </c>
      <c r="DX25" s="24" cm="1">
        <f t="array" aca="1" ref="DX25" ca="1">$AE7/$AC7-SUMPRODUCT($AG7:$AL7,TRANSPOSE(DW$20:DW$25))/$AC7+DW25</f>
        <v>-0.12281486375600953</v>
      </c>
      <c r="DY25" s="24" cm="1">
        <f t="array" aca="1" ref="DY25" ca="1">$AE7/$AC7-SUMPRODUCT($AG7:$AL7,TRANSPOSE(DX$20:DX$25))/$AC7+DX25</f>
        <v>-0.12218453643998023</v>
      </c>
      <c r="DZ25" s="24" cm="1">
        <f t="array" aca="1" ref="DZ25" ca="1">$AE7/$AC7-SUMPRODUCT($AG7:$AL7,TRANSPOSE(DY$20:DY$25))/$AC7+DY25</f>
        <v>-0.12156010985216126</v>
      </c>
      <c r="EA25" s="24" cm="1">
        <f t="array" aca="1" ref="EA25" ca="1">$AE7/$AC7-SUMPRODUCT($AG7:$AL7,TRANSPOSE(DZ$20:DZ$25))/$AC7+DZ25</f>
        <v>-0.12094172433706257</v>
      </c>
      <c r="EB25" s="24" cm="1">
        <f t="array" aca="1" ref="EB25" ca="1">$AE7/$AC7-SUMPRODUCT($AG7:$AL7,TRANSPOSE(EA$20:EA$25))/$AC7+EA25</f>
        <v>-0.1203295086095624</v>
      </c>
      <c r="EC25" s="24" cm="1">
        <f t="array" aca="1" ref="EC25" ca="1">$AE7/$AC7-SUMPRODUCT($AG7:$AL7,TRANSPOSE(EB$20:EB$25))/$AC7+EB25</f>
        <v>-0.11972358027747479</v>
      </c>
      <c r="ED25" s="24" cm="1">
        <f t="array" aca="1" ref="ED25" ca="1">$AE7/$AC7-SUMPRODUCT($AG7:$AL7,TRANSPOSE(EC$20:EC$25))/$AC7+EC25</f>
        <v>-0.11912404634431567</v>
      </c>
      <c r="EE25" s="24" cm="1">
        <f t="array" aca="1" ref="EE25" ca="1">$AE7/$AC7-SUMPRODUCT($AG7:$AL7,TRANSPOSE(ED$20:ED$25))/$AC7+ED25</f>
        <v>-0.11853100369296085</v>
      </c>
      <c r="EF25" s="24" cm="1">
        <f t="array" aca="1" ref="EF25" ca="1">$AE7/$AC7-SUMPRODUCT($AG7:$AL7,TRANSPOSE(EE$20:EE$25))/$AC7+EE25</f>
        <v>-0.1179445395508677</v>
      </c>
      <c r="EG25" s="24" cm="1">
        <f t="array" aca="1" ref="EG25" ca="1">$AE7/$AC7-SUMPRODUCT($AG7:$AL7,TRANSPOSE(EF$20:EF$25))/$AC7+EF25</f>
        <v>-0.11736473193750749</v>
      </c>
      <c r="EH25" s="24" cm="1">
        <f t="array" aca="1" ref="EH25" ca="1">$AE7/$AC7-SUMPRODUCT($AG7:$AL7,TRANSPOSE(EG$20:EG$25))/$AC7+EG25</f>
        <v>-0.11679165009463616</v>
      </c>
      <c r="EI25" s="24" cm="1">
        <f t="array" aca="1" ref="EI25" ca="1">$AE7/$AC7-SUMPRODUCT($AG7:$AL7,TRANSPOSE(EH$20:EH$25))/$AC7+EH25</f>
        <v>-0.11622535490000749</v>
      </c>
      <c r="EJ25" s="24" cm="1">
        <f t="array" aca="1" ref="EJ25" ca="1">$AE7/$AC7-SUMPRODUCT($AG7:$AL7,TRANSPOSE(EI$20:EI$25))/$AC7+EI25</f>
        <v>-0.11566589926511431</v>
      </c>
    </row>
    <row r="26" spans="1:140">
      <c r="A26" s="6">
        <f ca="1">LN((RAND()^(-Results!$E$4))-1)</f>
        <v>3.1644047723267179</v>
      </c>
      <c r="B26" s="6">
        <f ca="1">LN((RAND()^(-Results!$E$4))-1)</f>
        <v>2.6561805898239328</v>
      </c>
      <c r="C26" s="6">
        <f ca="1">LN((RAND()^(-Results!$E$4))-1)</f>
        <v>0.33844176443417495</v>
      </c>
      <c r="D26" s="6">
        <f ca="1">LN((RAND()^(-Results!$E$4))-1)</f>
        <v>1.4607886182359038</v>
      </c>
      <c r="E26" s="6">
        <f ca="1">LN((RAND()^(-Results!$E$4))-1)</f>
        <v>5.8845620073967222</v>
      </c>
      <c r="F26" s="6">
        <f ca="1">LN((RAND()^(-Results!$E$4))-1)</f>
        <v>1.8847071068895711</v>
      </c>
      <c r="G26" s="6">
        <f ca="1">LN((RAND()^(-Results!$E$4))-1)</f>
        <v>5.4058723775805611</v>
      </c>
      <c r="H26" s="6">
        <f t="shared" ca="1" si="0"/>
        <v>4.1135333711347757</v>
      </c>
      <c r="I26" s="12">
        <f ca="1">SUMPRODUCT(J26:O26,Results!B$12:G$12)+Results!$E$5*H26</f>
        <v>47.260740067921972</v>
      </c>
      <c r="J26" s="12">
        <f ca="1">SUMPRODUCT($A26:$F26,Results!$B$15:$G$15)</f>
        <v>-0.70442031092616464</v>
      </c>
      <c r="K26" s="12">
        <f ca="1">SUMPRODUCT($A26:$F26,Results!$B$16:$G$16)</f>
        <v>15.15367508597924</v>
      </c>
      <c r="L26" s="12">
        <f ca="1">SUMPRODUCT($A26:$F26,Results!$B$17:$G$17)</f>
        <v>-28.710410002930992</v>
      </c>
      <c r="M26" s="12">
        <f ca="1">SUMPRODUCT($A26:$F26,Results!$B$18:$G$18)</f>
        <v>5.6461795032775175</v>
      </c>
      <c r="N26" s="12">
        <f ca="1">SUMPRODUCT($A26:$F26,Results!$B$19:$G$19)</f>
        <v>1.8531937894285762</v>
      </c>
      <c r="O26" s="12">
        <f ca="1">SUMPRODUCT($A26:$F26,Results!$B$20:$G$20)</f>
        <v>-26.605270456691429</v>
      </c>
      <c r="P26" s="12" cm="1">
        <f t="array" aca="1" ref="P26" ca="1">SUMPRODUCT(J26:O26,TRANSPOSE(BC$2:BC$7))+$U$20-$BC$9</f>
        <v>6.4692885197272929</v>
      </c>
      <c r="Q26" s="12" cm="1">
        <f t="array" aca="1" ref="Q26" ca="1">SUMPRODUCT(J26:O26,TRANSPOSE(EJ$2:EJ$7))+$U$20-$EJ$9</f>
        <v>5.8060758679427877</v>
      </c>
      <c r="R26" s="12">
        <f ca="1">I26-Results!$E$5*H26</f>
        <v>6.1254063565742172</v>
      </c>
      <c r="AB26" s="14"/>
    </row>
    <row r="27" spans="1:140">
      <c r="A27" s="6">
        <f ca="1">LN((RAND()^(-Results!$E$4))-1)</f>
        <v>3.0519504229870589</v>
      </c>
      <c r="B27" s="6">
        <f ca="1">LN((RAND()^(-Results!$E$4))-1)</f>
        <v>0.24705792673336019</v>
      </c>
      <c r="C27" s="6">
        <f ca="1">LN((RAND()^(-Results!$E$4))-1)</f>
        <v>-0.51421304027563097</v>
      </c>
      <c r="D27" s="6">
        <f ca="1">LN((RAND()^(-Results!$E$4))-1)</f>
        <v>4.4898464480468503</v>
      </c>
      <c r="E27" s="6">
        <f ca="1">LN((RAND()^(-Results!$E$4))-1)</f>
        <v>0.31579081100581102</v>
      </c>
      <c r="F27" s="6">
        <f ca="1">LN((RAND()^(-Results!$E$4))-1)</f>
        <v>1.1970224885066887</v>
      </c>
      <c r="G27" s="6">
        <f ca="1">LN((RAND()^(-Results!$E$4))-1)</f>
        <v>3.2059645964615937</v>
      </c>
      <c r="H27" s="6">
        <f t="shared" ca="1" si="0"/>
        <v>1.9136255900158081</v>
      </c>
      <c r="I27" s="12">
        <f ca="1">SUMPRODUCT(J27:O27,Results!B$12:G$12)+Results!$E$5*H27</f>
        <v>4.6654858568158435</v>
      </c>
      <c r="J27" s="12">
        <f ca="1">SUMPRODUCT($A27:$F27,Results!$B$15:$G$15)</f>
        <v>-4.9113211038836662</v>
      </c>
      <c r="K27" s="12">
        <f ca="1">SUMPRODUCT($A27:$F27,Results!$B$16:$G$16)</f>
        <v>-2.5187371660184565</v>
      </c>
      <c r="L27" s="12">
        <f ca="1">SUMPRODUCT($A27:$F27,Results!$B$17:$G$17)</f>
        <v>-2.5133471468047688</v>
      </c>
      <c r="M27" s="12">
        <f ca="1">SUMPRODUCT($A27:$F27,Results!$B$18:$G$18)</f>
        <v>-2.5061565134397186</v>
      </c>
      <c r="N27" s="12">
        <f ca="1">SUMPRODUCT($A27:$F27,Results!$B$19:$G$19)</f>
        <v>4.0680940621754269</v>
      </c>
      <c r="O27" s="12">
        <f ca="1">SUMPRODUCT($A27:$F27,Results!$B$20:$G$20)</f>
        <v>4.7469290310661627</v>
      </c>
      <c r="P27" s="12" cm="1">
        <f t="array" aca="1" ref="P27" ca="1">SUMPRODUCT(J27:O27,TRANSPOSE(BC$2:BC$7))+$U$20-$BC$9</f>
        <v>-16.383419403346785</v>
      </c>
      <c r="Q27" s="12" cm="1">
        <f t="array" aca="1" ref="Q27" ca="1">SUMPRODUCT(J27:O27,TRANSPOSE(EJ$2:EJ$7))+$U$20-$EJ$9</f>
        <v>-13.62856589035615</v>
      </c>
      <c r="R27" s="12">
        <f ca="1">I27-Results!$E$5*H27</f>
        <v>-14.470770043342236</v>
      </c>
      <c r="AM27" s="19"/>
      <c r="AN27" s="14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</row>
    <row r="28" spans="1:140">
      <c r="A28" s="6">
        <f ca="1">LN((RAND()^(-Results!$E$4))-1)</f>
        <v>4.0846881003051347</v>
      </c>
      <c r="B28" s="6">
        <f ca="1">LN((RAND()^(-Results!$E$4))-1)</f>
        <v>0.86995691758275073</v>
      </c>
      <c r="C28" s="6">
        <f ca="1">LN((RAND()^(-Results!$E$4))-1)</f>
        <v>1.133101559127633</v>
      </c>
      <c r="D28" s="6">
        <f ca="1">LN((RAND()^(-Results!$E$4))-1)</f>
        <v>-0.10710554087830317</v>
      </c>
      <c r="E28" s="6">
        <f ca="1">LN((RAND()^(-Results!$E$4))-1)</f>
        <v>0.7038653184505772</v>
      </c>
      <c r="F28" s="6">
        <f ca="1">LN((RAND()^(-Results!$E$4))-1)</f>
        <v>0.82474834940830921</v>
      </c>
      <c r="G28" s="6">
        <f ca="1">LN((RAND()^(-Results!$E$4))-1)</f>
        <v>2.7996094957800612</v>
      </c>
      <c r="H28" s="6">
        <f t="shared" ca="1" si="0"/>
        <v>1.5072704893342757</v>
      </c>
      <c r="I28" s="12">
        <f ca="1">SUMPRODUCT(J28:O28,Results!B$12:G$12)+Results!$E$5*H28</f>
        <v>-17.067209828889393</v>
      </c>
      <c r="J28" s="12">
        <f ca="1">SUMPRODUCT($A28:$F28,Results!$B$15:$G$15)</f>
        <v>-6.3968201368832682</v>
      </c>
      <c r="K28" s="12">
        <f ca="1">SUMPRODUCT($A28:$F28,Results!$B$16:$G$16)</f>
        <v>1.0386938599415021</v>
      </c>
      <c r="L28" s="12">
        <f ca="1">SUMPRODUCT($A28:$F28,Results!$B$17:$G$17)</f>
        <v>-7.572137061988597</v>
      </c>
      <c r="M28" s="12">
        <f ca="1">SUMPRODUCT($A28:$F28,Results!$B$18:$G$18)</f>
        <v>-14.794974240975241</v>
      </c>
      <c r="N28" s="12">
        <f ca="1">SUMPRODUCT($A28:$F28,Results!$B$19:$G$19)</f>
        <v>13.558586212390173</v>
      </c>
      <c r="O28" s="12">
        <f ca="1">SUMPRODUCT($A28:$F28,Results!$B$20:$G$20)</f>
        <v>-4.3430407181972441</v>
      </c>
      <c r="P28" s="12" cm="1">
        <f t="array" aca="1" ref="P28" ca="1">SUMPRODUCT(J28:O28,TRANSPOSE(BC$2:BC$7))+$U$20-$BC$9</f>
        <v>-44.297426153537046</v>
      </c>
      <c r="Q28" s="12" cm="1">
        <f t="array" aca="1" ref="Q28" ca="1">SUMPRODUCT(J28:O28,TRANSPOSE(EJ$2:EJ$7))+$U$20-$EJ$9</f>
        <v>-44.332865408110862</v>
      </c>
      <c r="R28" s="12">
        <f ca="1">I28-Results!$E$5*H28</f>
        <v>-32.139914722232149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</row>
    <row r="29" spans="1:140">
      <c r="A29" s="6">
        <f ca="1">LN((RAND()^(-Results!$E$4))-1)</f>
        <v>2.1710182049446813</v>
      </c>
      <c r="B29" s="6">
        <f ca="1">LN((RAND()^(-Results!$E$4))-1)</f>
        <v>4.0587930477063905</v>
      </c>
      <c r="C29" s="6">
        <f ca="1">LN((RAND()^(-Results!$E$4))-1)</f>
        <v>-1.9018961281712496</v>
      </c>
      <c r="D29" s="6">
        <f ca="1">LN((RAND()^(-Results!$E$4))-1)</f>
        <v>4.0192735493505936</v>
      </c>
      <c r="E29" s="6">
        <f ca="1">LN((RAND()^(-Results!$E$4))-1)</f>
        <v>9.8305320435424795E-2</v>
      </c>
      <c r="F29" s="6">
        <f ca="1">LN((RAND()^(-Results!$E$4))-1)</f>
        <v>10.029474669109234</v>
      </c>
      <c r="G29" s="6">
        <f ca="1">LN((RAND()^(-Results!$E$4))-1)</f>
        <v>1.8702449041692069</v>
      </c>
      <c r="H29" s="6">
        <f t="shared" ca="1" si="0"/>
        <v>0.57790589772342127</v>
      </c>
      <c r="I29" s="12">
        <f ca="1">SUMPRODUCT(J29:O29,Results!B$12:G$12)+Results!$E$5*H29</f>
        <v>-21.393885254934922</v>
      </c>
      <c r="J29" s="12">
        <f ca="1">SUMPRODUCT($A29:$F29,Results!$B$15:$G$15)</f>
        <v>-16.499796503422836</v>
      </c>
      <c r="K29" s="12">
        <f ca="1">SUMPRODUCT($A29:$F29,Results!$B$16:$G$16)</f>
        <v>1.990904478465402</v>
      </c>
      <c r="L29" s="12">
        <f ca="1">SUMPRODUCT($A29:$F29,Results!$B$17:$G$17)</f>
        <v>-10.470740436864418</v>
      </c>
      <c r="M29" s="12">
        <f ca="1">SUMPRODUCT($A29:$F29,Results!$B$18:$G$18)</f>
        <v>-3.9859634389656371</v>
      </c>
      <c r="N29" s="12">
        <f ca="1">SUMPRODUCT($A29:$F29,Results!$B$19:$G$19)</f>
        <v>4.5107592103217229</v>
      </c>
      <c r="O29" s="12">
        <f ca="1">SUMPRODUCT($A29:$F29,Results!$B$20:$G$20)</f>
        <v>7.1137489603492421</v>
      </c>
      <c r="P29" s="12" cm="1">
        <f t="array" aca="1" ref="P29" ca="1">SUMPRODUCT(J29:O29,TRANSPOSE(BC$2:BC$7))+$U$20-$BC$9</f>
        <v>-33.656083196517429</v>
      </c>
      <c r="Q29" s="12" cm="1">
        <f t="array" aca="1" ref="Q29" ca="1">SUMPRODUCT(J29:O29,TRANSPOSE(EJ$2:EJ$7))+$U$20-$EJ$9</f>
        <v>-24.062288391926852</v>
      </c>
      <c r="R29" s="12">
        <f ca="1">I29-Results!$E$5*H29</f>
        <v>-27.172944232169137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</row>
    <row r="30" spans="1:140">
      <c r="A30" s="6">
        <f ca="1">LN((RAND()^(-Results!$E$4))-1)</f>
        <v>4.4115358534219844</v>
      </c>
      <c r="B30" s="6">
        <f ca="1">LN((RAND()^(-Results!$E$4))-1)</f>
        <v>0.16983001934177994</v>
      </c>
      <c r="C30" s="6">
        <f ca="1">LN((RAND()^(-Results!$E$4))-1)</f>
        <v>8.7452486382072667</v>
      </c>
      <c r="D30" s="6">
        <f ca="1">LN((RAND()^(-Results!$E$4))-1)</f>
        <v>1.8645409168276272</v>
      </c>
      <c r="E30" s="6">
        <f ca="1">LN((RAND()^(-Results!$E$4))-1)</f>
        <v>3.7667475134120694</v>
      </c>
      <c r="F30" s="6">
        <f ca="1">LN((RAND()^(-Results!$E$4))-1)</f>
        <v>0.86770964518397009</v>
      </c>
      <c r="G30" s="6">
        <f ca="1">LN((RAND()^(-Results!$E$4))-1)</f>
        <v>2.6176180785863936</v>
      </c>
      <c r="H30" s="6">
        <f t="shared" ca="1" si="0"/>
        <v>1.325279072140608</v>
      </c>
      <c r="I30" s="12">
        <f ca="1">SUMPRODUCT(J30:O30,Results!B$12:G$12)+Results!$E$5*H30</f>
        <v>-8.0908985581868311</v>
      </c>
      <c r="J30" s="12">
        <f ca="1">SUMPRODUCT($A30:$F30,Results!$B$15:$G$15)</f>
        <v>-20.855751164113272</v>
      </c>
      <c r="K30" s="12">
        <f ca="1">SUMPRODUCT($A30:$F30,Results!$B$16:$G$16)</f>
        <v>10.053378804994248</v>
      </c>
      <c r="L30" s="12">
        <f ca="1">SUMPRODUCT($A30:$F30,Results!$B$17:$G$17)</f>
        <v>-20.714551282528895</v>
      </c>
      <c r="M30" s="12">
        <f ca="1">SUMPRODUCT($A30:$F30,Results!$B$18:$G$18)</f>
        <v>10.717772027092529</v>
      </c>
      <c r="N30" s="12">
        <f ca="1">SUMPRODUCT($A30:$F30,Results!$B$19:$G$19)</f>
        <v>9.5761127229613265</v>
      </c>
      <c r="O30" s="12">
        <f ca="1">SUMPRODUCT($A30:$F30,Results!$B$20:$G$20)</f>
        <v>-29.664629177220011</v>
      </c>
      <c r="P30" s="12" cm="1">
        <f t="array" aca="1" ref="P30" ca="1">SUMPRODUCT(J30:O30,TRANSPOSE(BC$2:BC$7))+$U$20-$BC$9</f>
        <v>-28.326861611928308</v>
      </c>
      <c r="Q30" s="12" cm="1">
        <f t="array" aca="1" ref="Q30" ca="1">SUMPRODUCT(J30:O30,TRANSPOSE(EJ$2:EJ$7))+$U$20-$EJ$9</f>
        <v>-31.566754789172929</v>
      </c>
      <c r="R30" s="12">
        <f ca="1">I30-Results!$E$5*H30</f>
        <v>-21.343689279592912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</row>
    <row r="31" spans="1:140">
      <c r="A31" s="6">
        <f ca="1">LN((RAND()^(-Results!$E$4))-1)</f>
        <v>0.89999019890493448</v>
      </c>
      <c r="B31" s="6">
        <f ca="1">LN((RAND()^(-Results!$E$4))-1)</f>
        <v>0.90511907241799339</v>
      </c>
      <c r="C31" s="6">
        <f ca="1">LN((RAND()^(-Results!$E$4))-1)</f>
        <v>1.5948765725147647</v>
      </c>
      <c r="D31" s="6">
        <f ca="1">LN((RAND()^(-Results!$E$4))-1)</f>
        <v>2.3377402537942613</v>
      </c>
      <c r="E31" s="6">
        <f ca="1">LN((RAND()^(-Results!$E$4))-1)</f>
        <v>4.2490600445268232</v>
      </c>
      <c r="F31" s="6">
        <f ca="1">LN((RAND()^(-Results!$E$4))-1)</f>
        <v>4.156607350829475</v>
      </c>
      <c r="G31" s="6">
        <f ca="1">LN((RAND()^(-Results!$E$4))-1)</f>
        <v>2.0189374226427752</v>
      </c>
      <c r="H31" s="6">
        <f t="shared" ca="1" si="0"/>
        <v>0.72659841619698962</v>
      </c>
      <c r="I31" s="12">
        <f ca="1">SUMPRODUCT(J31:O31,Results!B$12:G$12)+Results!$E$5*H31</f>
        <v>20.166578703005484</v>
      </c>
      <c r="J31" s="12">
        <f ca="1">SUMPRODUCT($A31:$F31,Results!$B$15:$G$15)</f>
        <v>-8.1368015540689047</v>
      </c>
      <c r="K31" s="12">
        <f ca="1">SUMPRODUCT($A31:$F31,Results!$B$16:$G$16)</f>
        <v>11.85382213703206</v>
      </c>
      <c r="L31" s="12">
        <f ca="1">SUMPRODUCT($A31:$F31,Results!$B$17:$G$17)</f>
        <v>-22.437217382008384</v>
      </c>
      <c r="M31" s="12">
        <f ca="1">SUMPRODUCT($A31:$F31,Results!$B$18:$G$18)</f>
        <v>15.000400720110671</v>
      </c>
      <c r="N31" s="12">
        <f ca="1">SUMPRODUCT($A31:$F31,Results!$B$19:$G$19)</f>
        <v>-4.4915329079768318</v>
      </c>
      <c r="O31" s="12">
        <f ca="1">SUMPRODUCT($A31:$F31,Results!$B$20:$G$20)</f>
        <v>-22.347833711155904</v>
      </c>
      <c r="P31" s="12" cm="1">
        <f t="array" aca="1" ref="P31" ca="1">SUMPRODUCT(J31:O31,TRANSPOSE(BC$2:BC$7))+$U$20-$BC$9</f>
        <v>15.574749859673929</v>
      </c>
      <c r="Q31" s="12" cm="1">
        <f t="array" aca="1" ref="Q31" ca="1">SUMPRODUCT(J31:O31,TRANSPOSE(EJ$2:EJ$7))+$U$20-$EJ$9</f>
        <v>19.276846684748367</v>
      </c>
      <c r="R31" s="12">
        <f ca="1">I31-Results!$E$5*H31</f>
        <v>12.900594541035588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</row>
    <row r="32" spans="1:140" ht="16.5">
      <c r="A32" s="6">
        <f ca="1">LN((RAND()^(-Results!$E$4))-1)</f>
        <v>2.8151905780352156</v>
      </c>
      <c r="B32" s="6">
        <f ca="1">LN((RAND()^(-Results!$E$4))-1)</f>
        <v>4.0408651453655041E-2</v>
      </c>
      <c r="C32" s="6">
        <f ca="1">LN((RAND()^(-Results!$E$4))-1)</f>
        <v>-3.1131341674601667</v>
      </c>
      <c r="D32" s="6">
        <f ca="1">LN((RAND()^(-Results!$E$4))-1)</f>
        <v>-1.1320632205721108</v>
      </c>
      <c r="E32" s="6">
        <f ca="1">LN((RAND()^(-Results!$E$4))-1)</f>
        <v>5.6713933239487746</v>
      </c>
      <c r="F32" s="6">
        <f ca="1">LN((RAND()^(-Results!$E$4))-1)</f>
        <v>3.3579818856582442</v>
      </c>
      <c r="G32" s="6">
        <f ca="1">LN((RAND()^(-Results!$E$4))-1)</f>
        <v>-2.4920788664414659</v>
      </c>
      <c r="H32" s="6">
        <f t="shared" ca="1" si="0"/>
        <v>-3.7844178728872517</v>
      </c>
      <c r="I32" s="12">
        <f ca="1">SUMPRODUCT(J32:O32,Results!B$12:G$12)+Results!$E$5*H32</f>
        <v>-30.657453881885822</v>
      </c>
      <c r="J32" s="12">
        <f ca="1">SUMPRODUCT($A32:$F32,Results!$B$15:$G$15)</f>
        <v>4.2619262679068717</v>
      </c>
      <c r="K32" s="12">
        <f ca="1">SUMPRODUCT($A32:$F32,Results!$B$16:$G$16)</f>
        <v>14.149631814738417</v>
      </c>
      <c r="L32" s="12">
        <f ca="1">SUMPRODUCT($A32:$F32,Results!$B$17:$G$17)</f>
        <v>-31.331092205338688</v>
      </c>
      <c r="M32" s="12">
        <f ca="1">SUMPRODUCT($A32:$F32,Results!$B$18:$G$18)</f>
        <v>-8.1524895351111706</v>
      </c>
      <c r="N32" s="12">
        <f ca="1">SUMPRODUCT($A32:$F32,Results!$B$19:$G$19)</f>
        <v>2.8023916336665469</v>
      </c>
      <c r="O32" s="12">
        <f ca="1">SUMPRODUCT($A32:$F32,Results!$B$20:$G$20)</f>
        <v>-27.451620917691063</v>
      </c>
      <c r="P32" s="12" cm="1">
        <f t="array" aca="1" ref="P32" ca="1">SUMPRODUCT(J32:O32,TRANSPOSE(BC$2:BC$7))+$U$20-$BC$9</f>
        <v>-0.42388655986252388</v>
      </c>
      <c r="Q32" s="12" cm="1">
        <f t="array" aca="1" ref="Q32" ca="1">SUMPRODUCT(J32:O32,TRANSPOSE(EJ$2:EJ$7))+$U$20-$EJ$9</f>
        <v>4.7627583369121451</v>
      </c>
      <c r="R32" s="12">
        <f ca="1">I32-Results!$E$5*H32</f>
        <v>7.1867248469866993</v>
      </c>
      <c r="AB32" s="22"/>
      <c r="AH32" s="2"/>
    </row>
    <row r="33" spans="1:140">
      <c r="A33" s="6">
        <f ca="1">LN((RAND()^(-Results!$E$4))-1)</f>
        <v>2.0486237500427529</v>
      </c>
      <c r="B33" s="6">
        <f ca="1">LN((RAND()^(-Results!$E$4))-1)</f>
        <v>-1.5505338370994655</v>
      </c>
      <c r="C33" s="6">
        <f ca="1">LN((RAND()^(-Results!$E$4))-1)</f>
        <v>1.684100214106931</v>
      </c>
      <c r="D33" s="6">
        <f ca="1">LN((RAND()^(-Results!$E$4))-1)</f>
        <v>4.9829225856524904</v>
      </c>
      <c r="E33" s="6">
        <f ca="1">LN((RAND()^(-Results!$E$4))-1)</f>
        <v>-2.2455911051675361</v>
      </c>
      <c r="F33" s="6">
        <f ca="1">LN((RAND()^(-Results!$E$4))-1)</f>
        <v>-2.7486104076394215</v>
      </c>
      <c r="G33" s="6">
        <f ca="1">LN((RAND()^(-Results!$E$4))-1)</f>
        <v>1.0390002884427691</v>
      </c>
      <c r="H33" s="6">
        <f t="shared" ca="1" si="0"/>
        <v>-0.25333871800301644</v>
      </c>
      <c r="I33" s="12">
        <f ca="1">SUMPRODUCT(J33:O33,Results!B$12:G$12)+Results!$E$5*H33</f>
        <v>-17.27757575167545</v>
      </c>
      <c r="J33" s="12">
        <f ca="1">SUMPRODUCT($A33:$F33,Results!$B$15:$G$15)</f>
        <v>-4.7589915605720323</v>
      </c>
      <c r="K33" s="12">
        <f ca="1">SUMPRODUCT($A33:$F33,Results!$B$16:$G$16)</f>
        <v>-10.465896507000586</v>
      </c>
      <c r="L33" s="12">
        <f ca="1">SUMPRODUCT($A33:$F33,Results!$B$17:$G$17)</f>
        <v>13.720346393790587</v>
      </c>
      <c r="M33" s="12">
        <f ca="1">SUMPRODUCT($A33:$F33,Results!$B$18:$G$18)</f>
        <v>1.3911483860885534</v>
      </c>
      <c r="N33" s="12">
        <f ca="1">SUMPRODUCT($A33:$F33,Results!$B$19:$G$19)</f>
        <v>2.8940163664237848</v>
      </c>
      <c r="O33" s="12">
        <f ca="1">SUMPRODUCT($A33:$F33,Results!$B$20:$G$20)</f>
        <v>15.182590723731044</v>
      </c>
      <c r="P33" s="12" cm="1">
        <f t="array" aca="1" ref="P33" ca="1">SUMPRODUCT(J33:O33,TRANSPOSE(BC$2:BC$7))+$U$20-$BC$9</f>
        <v>-13.144331027760998</v>
      </c>
      <c r="Q33" s="12" cm="1">
        <f t="array" aca="1" ref="Q33" ca="1">SUMPRODUCT(J33:O33,TRANSPOSE(EJ$2:EJ$7))+$U$20-$EJ$9</f>
        <v>-13.626997509333329</v>
      </c>
      <c r="R33" s="12">
        <f ca="1">I33-Results!$E$5*H33</f>
        <v>-14.744188571645285</v>
      </c>
      <c r="AB33" s="12"/>
    </row>
    <row r="34" spans="1:140">
      <c r="A34" s="6">
        <f ca="1">LN((RAND()^(-Results!$E$4))-1)</f>
        <v>4.0092004718341734</v>
      </c>
      <c r="B34" s="6">
        <f ca="1">LN((RAND()^(-Results!$E$4))-1)</f>
        <v>-1.9744384889315745</v>
      </c>
      <c r="C34" s="6">
        <f ca="1">LN((RAND()^(-Results!$E$4))-1)</f>
        <v>-0.96393470685797622</v>
      </c>
      <c r="D34" s="6">
        <f ca="1">LN((RAND()^(-Results!$E$4))-1)</f>
        <v>-1.969059407264905</v>
      </c>
      <c r="E34" s="6">
        <f ca="1">LN((RAND()^(-Results!$E$4))-1)</f>
        <v>0.77435562439615357</v>
      </c>
      <c r="F34" s="6">
        <f ca="1">LN((RAND()^(-Results!$E$4))-1)</f>
        <v>3.9742599182133445</v>
      </c>
      <c r="G34" s="6">
        <f ca="1">LN((RAND()^(-Results!$E$4))-1)</f>
        <v>-0.4634755732517255</v>
      </c>
      <c r="H34" s="6">
        <f t="shared" ca="1" si="0"/>
        <v>-1.7558145796975111</v>
      </c>
      <c r="I34" s="12">
        <f ca="1">SUMPRODUCT(J34:O34,Results!B$12:G$12)+Results!$E$5*H34</f>
        <v>-51.809262541849691</v>
      </c>
      <c r="J34" s="12">
        <f ca="1">SUMPRODUCT($A34:$F34,Results!$B$15:$G$15)</f>
        <v>-7.6950584670724158</v>
      </c>
      <c r="K34" s="12">
        <f ca="1">SUMPRODUCT($A34:$F34,Results!$B$16:$G$16)</f>
        <v>1.1831072243182095</v>
      </c>
      <c r="L34" s="12">
        <f ca="1">SUMPRODUCT($A34:$F34,Results!$B$17:$G$17)</f>
        <v>-13.384424515480198</v>
      </c>
      <c r="M34" s="12">
        <f ca="1">SUMPRODUCT($A34:$F34,Results!$B$18:$G$18)</f>
        <v>-25.252987968564049</v>
      </c>
      <c r="N34" s="12">
        <f ca="1">SUMPRODUCT($A34:$F34,Results!$B$19:$G$19)</f>
        <v>14.634247698777358</v>
      </c>
      <c r="O34" s="12">
        <f ca="1">SUMPRODUCT($A34:$F34,Results!$B$20:$G$20)</f>
        <v>-8.8105529339030255</v>
      </c>
      <c r="P34" s="12" cm="1">
        <f t="array" aca="1" ref="P34" ca="1">SUMPRODUCT(J34:O34,TRANSPOSE(BC$2:BC$7))+$U$20-$BC$9</f>
        <v>-55.693171834152537</v>
      </c>
      <c r="Q34" s="12" cm="1">
        <f t="array" aca="1" ref="Q34" ca="1">SUMPRODUCT(J34:O34,TRANSPOSE(EJ$2:EJ$7))+$U$20-$EJ$9</f>
        <v>-48.350159526798066</v>
      </c>
      <c r="R34" s="12">
        <f ca="1">I34-Results!$E$5*H34</f>
        <v>-34.251116744874579</v>
      </c>
      <c r="AB34" s="12"/>
      <c r="AO34" s="25">
        <f ca="1">AO20-$AE2/$AC2</f>
        <v>0</v>
      </c>
      <c r="AP34" s="25">
        <f ca="1">AP20-$AE2/$AC2</f>
        <v>8.8511743704459356E-2</v>
      </c>
      <c r="AQ34" s="25">
        <f ca="1">AQ20-$AE2/$AC2</f>
        <v>4.9180114756059767E-2</v>
      </c>
      <c r="AR34" s="25">
        <f ca="1">AR20-$AE2/$AC2</f>
        <v>2.5581611347537114E-2</v>
      </c>
      <c r="AS34" s="25">
        <f ca="1">AS20-$AE2/$AC2</f>
        <v>5.3261076733497337E-3</v>
      </c>
      <c r="AT34" s="25">
        <f ca="1">AT20-$AE2/$AC2</f>
        <v>-1.0938448115835664E-2</v>
      </c>
      <c r="AU34" s="25">
        <f ca="1">AU20-$AE2/$AC2</f>
        <v>-2.5484491926798469E-2</v>
      </c>
      <c r="AV34" s="25">
        <f ca="1">AV20-$AE2/$AC2</f>
        <v>-3.8913929660042923E-2</v>
      </c>
      <c r="AW34" s="25">
        <f ca="1">AW20-$AE2/$AC2</f>
        <v>-5.1645394337772821E-2</v>
      </c>
      <c r="AX34" s="25">
        <f ca="1">AX20-$AE2/$AC2</f>
        <v>-6.3858527052030656E-2</v>
      </c>
      <c r="AY34" s="25">
        <f ca="1">AY20-$AE2/$AC2</f>
        <v>-7.56513780020176E-2</v>
      </c>
      <c r="AZ34" s="25">
        <f ca="1">AZ20-$AE2/$AC2</f>
        <v>-8.707464093170425E-2</v>
      </c>
      <c r="BA34" s="25">
        <f ca="1">BA20-$AE2/$AC2</f>
        <v>-9.8157811514240745E-2</v>
      </c>
      <c r="BB34" s="25">
        <f ca="1">BB20-$AE2/$AC2</f>
        <v>-0.10891960800778011</v>
      </c>
      <c r="BC34" s="25">
        <f ca="1">BC20-$AE2/$AC2</f>
        <v>-0.11937351139127528</v>
      </c>
      <c r="BD34" s="25">
        <f ca="1">BD20-$AE2/$AC2</f>
        <v>-0.12953032640834428</v>
      </c>
      <c r="BE34" s="25">
        <f ca="1">BE20-$AE2/$AC2</f>
        <v>-0.13939944796345305</v>
      </c>
      <c r="BF34" s="25">
        <f ca="1">BF20-$AE2/$AC2</f>
        <v>-0.14898946973978489</v>
      </c>
      <c r="BG34" s="25">
        <f ca="1">BG20-$AE2/$AC2</f>
        <v>-0.15830848281695475</v>
      </c>
      <c r="BH34" s="25">
        <f ca="1">BH20-$AE2/$AC2</f>
        <v>-0.16736422284696473</v>
      </c>
      <c r="BI34" s="25">
        <f ca="1">BI20-$AE2/$AC2</f>
        <v>-0.17616414444245865</v>
      </c>
      <c r="BJ34" s="25">
        <f ca="1">BJ20-$AE2/$AC2</f>
        <v>-0.18471546024916852</v>
      </c>
      <c r="BK34" s="25">
        <f ca="1">BK20-$AE2/$AC2</f>
        <v>-0.19302516290164418</v>
      </c>
      <c r="BL34" s="25">
        <f ca="1">BL20-$AE2/$AC2</f>
        <v>-0.20110003862212356</v>
      </c>
      <c r="BM34" s="25">
        <f ca="1">BM20-$AE2/$AC2</f>
        <v>-0.2089466766986976</v>
      </c>
      <c r="BN34" s="25">
        <f ca="1">BN20-$AE2/$AC2</f>
        <v>-0.21657147688841127</v>
      </c>
      <c r="BO34" s="25">
        <f ca="1">BO20-$AE2/$AC2</f>
        <v>-0.22398065573543025</v>
      </c>
      <c r="BP34" s="25">
        <f ca="1">BP20-$AE2/$AC2</f>
        <v>-0.23118025228452321</v>
      </c>
      <c r="BQ34" s="25">
        <f ca="1">BQ20-$AE2/$AC2</f>
        <v>-0.23817613342407462</v>
      </c>
      <c r="BR34" s="25">
        <f ca="1">BR20-$AE2/$AC2</f>
        <v>-0.2449739989740054</v>
      </c>
      <c r="BS34" s="25">
        <f ca="1">BS20-$AE2/$AC2</f>
        <v>-0.25157938657657408</v>
      </c>
      <c r="BT34" s="25">
        <f ca="1">BT20-$AE2/$AC2</f>
        <v>-0.25799767642023164</v>
      </c>
      <c r="BU34" s="25">
        <f ca="1">BU20-$AE2/$AC2</f>
        <v>-0.26423409581325275</v>
      </c>
      <c r="BV34" s="25">
        <f ca="1">BV20-$AE2/$AC2</f>
        <v>-0.27029372361728798</v>
      </c>
      <c r="BW34" s="25">
        <f ca="1">BW20-$AE2/$AC2</f>
        <v>-0.27618149454774921</v>
      </c>
      <c r="BX34" s="25">
        <f ca="1">BX20-$AE2/$AC2</f>
        <v>-0.28190220334632632</v>
      </c>
      <c r="BY34" s="25">
        <f ca="1">BY20-$AE2/$AC2</f>
        <v>-0.28746050883008589</v>
      </c>
      <c r="BZ34" s="25">
        <f ca="1">BZ20-$AE2/$AC2</f>
        <v>-0.29286093782114442</v>
      </c>
      <c r="CA34" s="25">
        <f ca="1">CA20-$AE2/$AC2</f>
        <v>-0.29810788896062324</v>
      </c>
      <c r="CB34" s="25">
        <f ca="1">CB20-$AE2/$AC2</f>
        <v>-0.3032056364104132</v>
      </c>
      <c r="CC34" s="25">
        <f ca="1">CC20-$AE2/$AC2</f>
        <v>-0.30815833344612265</v>
      </c>
      <c r="CD34" s="25">
        <f ca="1">CD20-$AE2/$AC2</f>
        <v>-0.31297001594447349</v>
      </c>
      <c r="CE34" s="25">
        <f ca="1">CE20-$AE2/$AC2</f>
        <v>-0.31764460576829578</v>
      </c>
      <c r="CF34" s="25">
        <f ca="1">CF20-$AE2/$AC2</f>
        <v>-0.32218591405217278</v>
      </c>
      <c r="CG34" s="25">
        <f ca="1">CG20-$AE2/$AC2</f>
        <v>-0.32659764439170091</v>
      </c>
      <c r="CH34" s="25">
        <f ca="1">CH20-$AE2/$AC2</f>
        <v>-0.330883395939231</v>
      </c>
      <c r="CI34" s="25">
        <f ca="1">CI20-$AE2/$AC2</f>
        <v>-0.33504666640887271</v>
      </c>
      <c r="CJ34" s="25">
        <f ca="1">CJ20-$AE2/$AC2</f>
        <v>-0.3390908549934657</v>
      </c>
      <c r="CK34" s="25">
        <f ca="1">CK20-$AE2/$AC2</f>
        <v>-0.34301926519612991</v>
      </c>
      <c r="CL34" s="25">
        <f ca="1">CL20-$AE2/$AC2</f>
        <v>-0.34683510757893599</v>
      </c>
      <c r="CM34" s="25">
        <f ca="1">CM20-$AE2/$AC2</f>
        <v>-0.35054150243116067</v>
      </c>
      <c r="CN34" s="25">
        <f ca="1">CN20-$AE2/$AC2</f>
        <v>-0.35414148235951015</v>
      </c>
      <c r="CO34" s="25">
        <f ca="1">CO20-$AE2/$AC2</f>
        <v>-0.3576379948026327</v>
      </c>
      <c r="CP34" s="25">
        <f ca="1">CP20-$AE2/$AC2</f>
        <v>-0.36103390447216488</v>
      </c>
      <c r="CQ34" s="25">
        <f ca="1">CQ20-$AE2/$AC2</f>
        <v>-0.36433199572249553</v>
      </c>
      <c r="CR34" s="25">
        <f ca="1">CR20-$AE2/$AC2</f>
        <v>-0.36753497485135123</v>
      </c>
      <c r="CS34" s="25">
        <f ca="1">CS20-$AE2/$AC2</f>
        <v>-0.37064547233326817</v>
      </c>
      <c r="CT34" s="25">
        <f ca="1">CT20-$AE2/$AC2</f>
        <v>-0.37366604498792588</v>
      </c>
      <c r="CU34" s="25">
        <f ca="1">CU20-$AE2/$AC2</f>
        <v>-0.37659917808528287</v>
      </c>
      <c r="CV34" s="25">
        <f ca="1">CV20-$AE2/$AC2</f>
        <v>-0.37944728738937816</v>
      </c>
      <c r="CW34" s="25">
        <f ca="1">CW20-$AE2/$AC2</f>
        <v>-0.38221272114261873</v>
      </c>
      <c r="CX34" s="25">
        <f ca="1">CX20-$AE2/$AC2</f>
        <v>-0.38489776199231196</v>
      </c>
      <c r="CY34" s="25">
        <f ca="1">CY20-$AE2/$AC2</f>
        <v>-0.38750462886115211</v>
      </c>
      <c r="CZ34" s="25">
        <f ca="1">CZ20-$AE2/$AC2</f>
        <v>-0.39003547876331668</v>
      </c>
      <c r="DA34" s="25">
        <f ca="1">DA20-$AE2/$AC2</f>
        <v>-0.39249240856778189</v>
      </c>
      <c r="DB34" s="25">
        <f ca="1">DB20-$AE2/$AC2</f>
        <v>-0.39487745671041541</v>
      </c>
      <c r="DC34" s="25">
        <f ca="1">DC20-$AE2/$AC2</f>
        <v>-0.39719260485635965</v>
      </c>
      <c r="DD34" s="25">
        <f ca="1">DD20-$AE2/$AC2</f>
        <v>-0.3994397795141702</v>
      </c>
      <c r="DE34" s="25">
        <f ca="1">DE20-$AE2/$AC2</f>
        <v>-0.40162085360313982</v>
      </c>
      <c r="DF34" s="25">
        <f ca="1">DF20-$AE2/$AC2</f>
        <v>-0.40373764797518086</v>
      </c>
      <c r="DG34" s="25">
        <f ca="1">DG20-$AE2/$AC2</f>
        <v>-0.40579193289261051</v>
      </c>
      <c r="DH34" s="25">
        <f ca="1">DH20-$AE2/$AC2</f>
        <v>-0.40778542946313778</v>
      </c>
      <c r="DI34" s="25">
        <f ca="1">DI20-$AE2/$AC2</f>
        <v>-0.40971981103331245</v>
      </c>
      <c r="DJ34" s="25">
        <f ca="1">DJ20-$AE2/$AC2</f>
        <v>-0.41159670454165909</v>
      </c>
      <c r="DK34" s="25">
        <f ca="1">DK20-$AE2/$AC2</f>
        <v>-0.41341769183268307</v>
      </c>
      <c r="DL34" s="25">
        <f ca="1">DL20-$AE2/$AC2</f>
        <v>-0.41518431093290142</v>
      </c>
      <c r="DM34" s="25">
        <f ca="1">DM20-$AE2/$AC2</f>
        <v>-0.41689805729001028</v>
      </c>
      <c r="DN34" s="25">
        <f ca="1">DN20-$AE2/$AC2</f>
        <v>-0.41856038497627956</v>
      </c>
      <c r="DO34" s="25">
        <f ca="1">DO20-$AE2/$AC2</f>
        <v>-0.42017270785722172</v>
      </c>
      <c r="DP34" s="25">
        <f ca="1">DP20-$AE2/$AC2</f>
        <v>-0.42173640072655294</v>
      </c>
      <c r="DQ34" s="25">
        <f ca="1">DQ20-$AE2/$AC2</f>
        <v>-0.42325280040844371</v>
      </c>
      <c r="DR34" s="25">
        <f ca="1">DR20-$AE2/$AC2</f>
        <v>-0.42472320682800913</v>
      </c>
      <c r="DS34" s="25">
        <f ca="1">DS20-$AE2/$AC2</f>
        <v>-0.42614888405097706</v>
      </c>
      <c r="DT34" s="25">
        <f ca="1">DT20-$AE2/$AC2</f>
        <v>-0.42753106129343821</v>
      </c>
      <c r="DU34" s="25">
        <f ca="1">DU20-$AE2/$AC2</f>
        <v>-0.42887093390254982</v>
      </c>
      <c r="DV34" s="25">
        <f ca="1">DV20-$AE2/$AC2</f>
        <v>-0.43016966430904802</v>
      </c>
      <c r="DW34" s="25">
        <f ca="1">DW20-$AE2/$AC2</f>
        <v>-0.43142838295239416</v>
      </c>
      <c r="DX34" s="25">
        <f ca="1">DX20-$AE2/$AC2</f>
        <v>-0.43264818917935455</v>
      </c>
      <c r="DY34" s="25">
        <f ca="1">DY20-$AE2/$AC2</f>
        <v>-0.43383015211679021</v>
      </c>
      <c r="DZ34" s="25">
        <f ca="1">DZ20-$AE2/$AC2</f>
        <v>-0.43497531151941393</v>
      </c>
      <c r="EA34" s="25">
        <f ca="1">EA20-$AE2/$AC2</f>
        <v>-0.43608467859324418</v>
      </c>
      <c r="EB34" s="25">
        <f ca="1">EB20-$AE2/$AC2</f>
        <v>-0.43715923679546353</v>
      </c>
      <c r="EC34" s="25">
        <f ca="1">EC20-$AE2/$AC2</f>
        <v>-0.43819994261137629</v>
      </c>
      <c r="ED34" s="25">
        <f ca="1">ED20-$AE2/$AC2</f>
        <v>-0.43920772630912941</v>
      </c>
      <c r="EE34" s="25">
        <f ca="1">EE20-$AE2/$AC2</f>
        <v>-0.44018349267284385</v>
      </c>
      <c r="EF34" s="25">
        <f ca="1">EF20-$AE2/$AC2</f>
        <v>-0.44112812171479421</v>
      </c>
      <c r="EG34" s="25">
        <f ca="1">EG20-$AE2/$AC2</f>
        <v>-0.44204246936723646</v>
      </c>
      <c r="EH34" s="25">
        <f ca="1">EH20-$AE2/$AC2</f>
        <v>-0.44292736815448475</v>
      </c>
      <c r="EI34" s="25">
        <f ca="1">EI20-$AE2/$AC2</f>
        <v>-0.44378362784580783</v>
      </c>
      <c r="EJ34" s="25">
        <f ca="1">EJ20-$AE2/$AC2</f>
        <v>-0.44461203608970679</v>
      </c>
    </row>
    <row r="35" spans="1:140">
      <c r="A35" s="6">
        <f ca="1">LN((RAND()^(-Results!$E$4))-1)</f>
        <v>1.4191496434370086</v>
      </c>
      <c r="B35" s="6">
        <f ca="1">LN((RAND()^(-Results!$E$4))-1)</f>
        <v>-0.99957931586047066</v>
      </c>
      <c r="C35" s="6">
        <f ca="1">LN((RAND()^(-Results!$E$4))-1)</f>
        <v>-0.48385576163999122</v>
      </c>
      <c r="D35" s="6">
        <f ca="1">LN((RAND()^(-Results!$E$4))-1)</f>
        <v>5.8291298242473024</v>
      </c>
      <c r="E35" s="6">
        <f ca="1">LN((RAND()^(-Results!$E$4))-1)</f>
        <v>-1.0700723919889533E-2</v>
      </c>
      <c r="F35" s="6">
        <f ca="1">LN((RAND()^(-Results!$E$4))-1)</f>
        <v>-2.4722548613752804</v>
      </c>
      <c r="G35" s="6">
        <f ca="1">LN((RAND()^(-Results!$E$4))-1)</f>
        <v>5.8482511817986325</v>
      </c>
      <c r="H35" s="6">
        <f t="shared" ca="1" si="0"/>
        <v>4.5559121753528471</v>
      </c>
      <c r="I35" s="12">
        <f ca="1">SUMPRODUCT(J35:O35,Results!B$12:G$12)+Results!$E$5*H35</f>
        <v>52.369078464777552</v>
      </c>
      <c r="J35" s="12">
        <f ca="1">SUMPRODUCT($A35:$F35,Results!$B$15:$G$15)</f>
        <v>2.0129485881073443</v>
      </c>
      <c r="K35" s="12">
        <f ca="1">SUMPRODUCT($A35:$F35,Results!$B$16:$G$16)</f>
        <v>-5.1240109008659633</v>
      </c>
      <c r="L35" s="12">
        <f ca="1">SUMPRODUCT($A35:$F35,Results!$B$17:$G$17)</f>
        <v>5.2391955879288332</v>
      </c>
      <c r="M35" s="12">
        <f ca="1">SUMPRODUCT($A35:$F35,Results!$B$18:$G$18)</f>
        <v>8.2402240210831348</v>
      </c>
      <c r="N35" s="12">
        <f ca="1">SUMPRODUCT($A35:$F35,Results!$B$19:$G$19)</f>
        <v>-3.7360003389917575</v>
      </c>
      <c r="O35" s="12">
        <f ca="1">SUMPRODUCT($A35:$F35,Results!$B$20:$G$20)</f>
        <v>8.2751651480149224</v>
      </c>
      <c r="P35" s="12" cm="1">
        <f t="array" aca="1" ref="P35" ca="1">SUMPRODUCT(J35:O35,TRANSPOSE(BC$2:BC$7))+$U$20-$BC$9</f>
        <v>14.91628956725296</v>
      </c>
      <c r="Q35" s="12" cm="1">
        <f t="array" aca="1" ref="Q35" ca="1">SUMPRODUCT(J35:O35,TRANSPOSE(EJ$2:EJ$7))+$U$20-$EJ$9</f>
        <v>15.161615719379018</v>
      </c>
      <c r="R35" s="12">
        <f ca="1">I35-Results!$E$5*H35</f>
        <v>6.8099567112490789</v>
      </c>
      <c r="AB35" s="11"/>
      <c r="AO35" s="25">
        <f ca="1">AO21-$AE3/$AC3</f>
        <v>0</v>
      </c>
      <c r="AP35" s="25">
        <f ca="1">AP21-$AE3/$AC3</f>
        <v>-7.7851861368576247E-2</v>
      </c>
      <c r="AQ35" s="25">
        <f ca="1">AQ21-$AE3/$AC3</f>
        <v>-8.3491004338185015E-2</v>
      </c>
      <c r="AR35" s="25">
        <f ca="1">AR21-$AE3/$AC3</f>
        <v>-0.10136482862194121</v>
      </c>
      <c r="AS35" s="25">
        <f ca="1">AS21-$AE3/$AC3</f>
        <v>-0.11455139421331018</v>
      </c>
      <c r="AT35" s="25">
        <f ca="1">AT21-$AE3/$AC3</f>
        <v>-0.12772992380036802</v>
      </c>
      <c r="AU35" s="25">
        <f ca="1">AU21-$AE3/$AC3</f>
        <v>-0.14018034830523163</v>
      </c>
      <c r="AV35" s="25">
        <f ca="1">AV21-$AE3/$AC3</f>
        <v>-0.15224222372253557</v>
      </c>
      <c r="AW35" s="25">
        <f ca="1">AW21-$AE3/$AC3</f>
        <v>-0.16392749174129767</v>
      </c>
      <c r="AX35" s="25">
        <f ca="1">AX21-$AE3/$AC3</f>
        <v>-0.17528268610627737</v>
      </c>
      <c r="AY35" s="25">
        <f ca="1">AY21-$AE3/$AC3</f>
        <v>-0.18632662891601381</v>
      </c>
      <c r="AZ35" s="25">
        <f ca="1">AZ21-$AE3/$AC3</f>
        <v>-0.19707479080648027</v>
      </c>
      <c r="BA35" s="25">
        <f ca="1">BA21-$AE3/$AC3</f>
        <v>-0.20753855361398485</v>
      </c>
      <c r="BB35" s="25">
        <f ca="1">BB21-$AE3/$AC3</f>
        <v>-0.21772772829773737</v>
      </c>
      <c r="BC35" s="25">
        <f ca="1">BC21-$AE3/$AC3</f>
        <v>-0.22765111532060636</v>
      </c>
      <c r="BD35" s="25">
        <f ca="1">BD21-$AE3/$AC3</f>
        <v>-0.23731693036778939</v>
      </c>
      <c r="BE35" s="25">
        <f ca="1">BE21-$AE3/$AC3</f>
        <v>-0.24673297893138565</v>
      </c>
      <c r="BF35" s="25">
        <f ca="1">BF21-$AE3/$AC3</f>
        <v>-0.25590675229162685</v>
      </c>
      <c r="BG35" s="25">
        <f ca="1">BG21-$AE3/$AC3</f>
        <v>-0.26484547564088268</v>
      </c>
      <c r="BH35" s="25">
        <f ca="1">BH21-$AE3/$AC3</f>
        <v>-0.27355613525129452</v>
      </c>
      <c r="BI35" s="25">
        <f ca="1">BI21-$AE3/$AC3</f>
        <v>-0.28204549490284725</v>
      </c>
      <c r="BJ35" s="25">
        <f ca="1">BJ21-$AE3/$AC3</f>
        <v>-0.29032010714164413</v>
      </c>
      <c r="BK35" s="25">
        <f ca="1">BK21-$AE3/$AC3</f>
        <v>-0.29838632191362435</v>
      </c>
      <c r="BL35" s="25">
        <f ca="1">BL21-$AE3/$AC3</f>
        <v>-0.30625029383874103</v>
      </c>
      <c r="BM35" s="25">
        <f ca="1">BM21-$AE3/$AC3</f>
        <v>-0.31391798873147042</v>
      </c>
      <c r="BN35" s="25">
        <f ca="1">BN21-$AE3/$AC3</f>
        <v>-0.32139518966478897</v>
      </c>
      <c r="BO35" s="25">
        <f ca="1">BO21-$AE3/$AC3</f>
        <v>-0.32868750272349589</v>
      </c>
      <c r="BP35" s="25">
        <f ca="1">BP21-$AE3/$AC3</f>
        <v>-0.33580036252017043</v>
      </c>
      <c r="BQ35" s="25">
        <f ca="1">BQ21-$AE3/$AC3</f>
        <v>-0.34273903751182211</v>
      </c>
      <c r="BR35" s="25">
        <f ca="1">BR21-$AE3/$AC3</f>
        <v>-0.34950863513823077</v>
      </c>
      <c r="BS35" s="25">
        <f ca="1">BS21-$AE3/$AC3</f>
        <v>-0.35611410679465288</v>
      </c>
      <c r="BT35" s="25">
        <f ca="1">BT21-$AE3/$AC3</f>
        <v>-0.3625602526474766</v>
      </c>
      <c r="BU35" s="25">
        <f ca="1">BU21-$AE3/$AC3</f>
        <v>-0.36885172629935786</v>
      </c>
      <c r="BV35" s="25">
        <f ca="1">BV21-$AE3/$AC3</f>
        <v>-0.37499303930930317</v>
      </c>
      <c r="BW35" s="25">
        <f ca="1">BW21-$AE3/$AC3</f>
        <v>-0.38098856557258109</v>
      </c>
      <c r="BX35" s="25">
        <f ca="1">BX21-$AE3/$AC3</f>
        <v>-0.38684254556499115</v>
      </c>
      <c r="BY35" s="25">
        <f ca="1">BY21-$AE3/$AC3</f>
        <v>-0.3925590904557828</v>
      </c>
      <c r="BZ35" s="25">
        <f ca="1">BZ21-$AE3/$AC3</f>
        <v>-0.39814218609333585</v>
      </c>
      <c r="CA35" s="25">
        <f ca="1">CA21-$AE3/$AC3</f>
        <v>-0.40359569686756508</v>
      </c>
      <c r="CB35" s="25">
        <f ca="1">CB21-$AE3/$AC3</f>
        <v>-0.40892336945287666</v>
      </c>
      <c r="CC35" s="25">
        <f ca="1">CC21-$AE3/$AC3</f>
        <v>-0.41412883643538179</v>
      </c>
      <c r="CD35" s="25">
        <f ca="1">CD21-$AE3/$AC3</f>
        <v>-0.41921561982795341</v>
      </c>
      <c r="CE35" s="25">
        <f ca="1">CE21-$AE3/$AC3</f>
        <v>-0.42418713447660183</v>
      </c>
      <c r="CF35" s="25">
        <f ca="1">CF21-$AE3/$AC3</f>
        <v>-0.42904669136153462</v>
      </c>
      <c r="CG35" s="25">
        <f ca="1">CG21-$AE3/$AC3</f>
        <v>-0.43379750079616242</v>
      </c>
      <c r="CH35" s="25">
        <f ca="1">CH21-$AE3/$AC3</f>
        <v>-0.4384426755272125</v>
      </c>
      <c r="CI35" s="25">
        <f ca="1">CI21-$AE3/$AC3</f>
        <v>-0.44298523373901</v>
      </c>
      <c r="CJ35" s="25">
        <f ca="1">CJ21-$AE3/$AC3</f>
        <v>-0.4474281019648968</v>
      </c>
      <c r="CK35" s="25">
        <f ca="1">CK21-$AE3/$AC3</f>
        <v>-0.45177411790866173</v>
      </c>
      <c r="CL35" s="25">
        <f ca="1">CL21-$AE3/$AC3</f>
        <v>-0.45602603317876922</v>
      </c>
      <c r="CM35" s="25">
        <f ca="1">CM21-$AE3/$AC3</f>
        <v>-0.46018651593808579</v>
      </c>
      <c r="CN35" s="25">
        <f ca="1">CN21-$AE3/$AC3</f>
        <v>-0.46425815347172084</v>
      </c>
      <c r="CO35" s="25">
        <f ca="1">CO21-$AE3/$AC3</f>
        <v>-0.46824345467551809</v>
      </c>
      <c r="CP35" s="25">
        <f ca="1">CP21-$AE3/$AC3</f>
        <v>-0.47214485246765114</v>
      </c>
      <c r="CQ35" s="25">
        <f ca="1">CQ21-$AE3/$AC3</f>
        <v>-0.47596470612570718</v>
      </c>
      <c r="CR35" s="25">
        <f ca="1">CR21-$AE3/$AC3</f>
        <v>-0.47970530355156349</v>
      </c>
      <c r="CS35" s="25">
        <f ca="1">CS21-$AE3/$AC3</f>
        <v>-0.4833688634662916</v>
      </c>
      <c r="CT35" s="25">
        <f ca="1">CT21-$AE3/$AC3</f>
        <v>-0.48695753753725679</v>
      </c>
      <c r="CU35" s="25">
        <f ca="1">CU21-$AE3/$AC3</f>
        <v>-0.4904734124395097</v>
      </c>
      <c r="CV35" s="25">
        <f ca="1">CV21-$AE3/$AC3</f>
        <v>-0.49391851185350555</v>
      </c>
      <c r="CW35" s="25">
        <f ca="1">CW21-$AE3/$AC3</f>
        <v>-0.49729479840112045</v>
      </c>
      <c r="CX35" s="25">
        <f ca="1">CX21-$AE3/$AC3</f>
        <v>-0.50060417552187464</v>
      </c>
      <c r="CY35" s="25">
        <f ca="1">CY21-$AE3/$AC3</f>
        <v>-0.50384848929121406</v>
      </c>
      <c r="CZ35" s="25">
        <f ca="1">CZ21-$AE3/$AC3</f>
        <v>-0.50702953018264263</v>
      </c>
      <c r="DA35" s="25">
        <f ca="1">DA21-$AE3/$AC3</f>
        <v>-0.51014903477544182</v>
      </c>
      <c r="DB35" s="25">
        <f ca="1">DB21-$AE3/$AC3</f>
        <v>-0.51320868740966463</v>
      </c>
      <c r="DC35" s="25">
        <f ca="1">DC21-$AE3/$AC3</f>
        <v>-0.51621012179003067</v>
      </c>
      <c r="DD35" s="25">
        <f ca="1">DD21-$AE3/$AC3</f>
        <v>-0.51915492254030793</v>
      </c>
      <c r="DE35" s="25">
        <f ca="1">DE21-$AE3/$AC3</f>
        <v>-0.52204462670971075</v>
      </c>
      <c r="DF35" s="25">
        <f ca="1">DF21-$AE3/$AC3</f>
        <v>-0.52488072523279861</v>
      </c>
      <c r="DG35" s="25">
        <f ca="1">DG21-$AE3/$AC3</f>
        <v>-0.52766466434431614</v>
      </c>
      <c r="DH35" s="25">
        <f ca="1">DH21-$AE3/$AC3</f>
        <v>-0.53039784695036563</v>
      </c>
      <c r="DI35" s="25">
        <f ca="1">DI21-$AE3/$AC3</f>
        <v>-0.53308163395726549</v>
      </c>
      <c r="DJ35" s="25">
        <f ca="1">DJ21-$AE3/$AC3</f>
        <v>-0.53571734555940242</v>
      </c>
      <c r="DK35" s="25">
        <f ca="1">DK21-$AE3/$AC3</f>
        <v>-0.53830626248734514</v>
      </c>
      <c r="DL35" s="25">
        <f ca="1">DL21-$AE3/$AC3</f>
        <v>-0.54084962721745022</v>
      </c>
      <c r="DM35" s="25">
        <f ca="1">DM21-$AE3/$AC3</f>
        <v>-0.54334864514415027</v>
      </c>
      <c r="DN35" s="25">
        <f ca="1">DN21-$AE3/$AC3</f>
        <v>-0.54580448571607865</v>
      </c>
      <c r="DO35" s="25">
        <f ca="1">DO21-$AE3/$AC3</f>
        <v>-0.54821828353714963</v>
      </c>
      <c r="DP35" s="25">
        <f ca="1">DP21-$AE3/$AC3</f>
        <v>-0.55059113943367699</v>
      </c>
      <c r="DQ35" s="25">
        <f ca="1">DQ21-$AE3/$AC3</f>
        <v>-0.55292412148858239</v>
      </c>
      <c r="DR35" s="25">
        <f ca="1">DR21-$AE3/$AC3</f>
        <v>-0.55521826604371027</v>
      </c>
      <c r="DS35" s="25">
        <f ca="1">DS21-$AE3/$AC3</f>
        <v>-0.55747457867123562</v>
      </c>
      <c r="DT35" s="25">
        <f ca="1">DT21-$AE3/$AC3</f>
        <v>-0.55969403511512095</v>
      </c>
      <c r="DU35" s="25">
        <f ca="1">DU21-$AE3/$AC3</f>
        <v>-0.56187758220354789</v>
      </c>
      <c r="DV35" s="25">
        <f ca="1">DV21-$AE3/$AC3</f>
        <v>-0.56402613873322072</v>
      </c>
      <c r="DW35" s="25">
        <f ca="1">DW21-$AE3/$AC3</f>
        <v>-0.56614059632641212</v>
      </c>
      <c r="DX35" s="25">
        <f ca="1">DX21-$AE3/$AC3</f>
        <v>-0.5682218202615924</v>
      </c>
      <c r="DY35" s="25">
        <f ca="1">DY21-$AE3/$AC3</f>
        <v>-0.57027065027846091</v>
      </c>
      <c r="DZ35" s="25">
        <f ca="1">DZ21-$AE3/$AC3</f>
        <v>-0.57228790135816932</v>
      </c>
      <c r="EA35" s="25">
        <f ca="1">EA21-$AE3/$AC3</f>
        <v>-0.57427436447950309</v>
      </c>
      <c r="EB35" s="25">
        <f ca="1">EB21-$AE3/$AC3</f>
        <v>-0.57623080735176679</v>
      </c>
      <c r="EC35" s="25">
        <f ca="1">EC21-$AE3/$AC3</f>
        <v>-0.57815797512508982</v>
      </c>
      <c r="ED35" s="25">
        <f ca="1">ED21-$AE3/$AC3</f>
        <v>-0.58005659107885343</v>
      </c>
      <c r="EE35" s="25">
        <f ca="1">EE21-$AE3/$AC3</f>
        <v>-0.58192735728891332</v>
      </c>
      <c r="EF35" s="25">
        <f ca="1">EF21-$AE3/$AC3</f>
        <v>-0.58377095527427314</v>
      </c>
      <c r="EG35" s="25">
        <f ca="1">EG21-$AE3/$AC3</f>
        <v>-0.58558804662384512</v>
      </c>
      <c r="EH35" s="25">
        <f ca="1">EH21-$AE3/$AC3</f>
        <v>-0.58737927360391162</v>
      </c>
      <c r="EI35" s="25">
        <f ca="1">EI21-$AE3/$AC3</f>
        <v>-0.5891452597468847</v>
      </c>
      <c r="EJ35" s="25">
        <f ca="1">EJ21-$AE3/$AC3</f>
        <v>-0.59088661042194168</v>
      </c>
    </row>
    <row r="36" spans="1:140">
      <c r="A36" s="6">
        <f ca="1">LN((RAND()^(-Results!$E$4))-1)</f>
        <v>-0.91161884257761105</v>
      </c>
      <c r="B36" s="6">
        <f ca="1">LN((RAND()^(-Results!$E$4))-1)</f>
        <v>1.3131213515455453</v>
      </c>
      <c r="C36" s="6">
        <f ca="1">LN((RAND()^(-Results!$E$4))-1)</f>
        <v>10.472040735003736</v>
      </c>
      <c r="D36" s="6">
        <f ca="1">LN((RAND()^(-Results!$E$4))-1)</f>
        <v>-0.26512547193192615</v>
      </c>
      <c r="E36" s="6">
        <f ca="1">LN((RAND()^(-Results!$E$4))-1)</f>
        <v>1.6487613236307233</v>
      </c>
      <c r="F36" s="6">
        <f ca="1">LN((RAND()^(-Results!$E$4))-1)</f>
        <v>-1.7733404451552068</v>
      </c>
      <c r="G36" s="6">
        <f ca="1">LN((RAND()^(-Results!$E$4))-1)</f>
        <v>2.209455835258026</v>
      </c>
      <c r="H36" s="6">
        <f t="shared" ca="1" si="0"/>
        <v>0.91711682881224044</v>
      </c>
      <c r="I36" s="12">
        <f ca="1">SUMPRODUCT(J36:O36,Results!B$12:G$12)+Results!$E$5*H36</f>
        <v>13.757948178424311</v>
      </c>
      <c r="J36" s="12">
        <f ca="1">SUMPRODUCT($A36:$F36,Results!$B$15:$G$15)</f>
        <v>-16.258065596012194</v>
      </c>
      <c r="K36" s="12">
        <f ca="1">SUMPRODUCT($A36:$F36,Results!$B$16:$G$16)</f>
        <v>8.3526434992404024</v>
      </c>
      <c r="L36" s="12">
        <f ca="1">SUMPRODUCT($A36:$F36,Results!$B$17:$G$17)</f>
        <v>-4.9124520749978675</v>
      </c>
      <c r="M36" s="12">
        <f ca="1">SUMPRODUCT($A36:$F36,Results!$B$18:$G$18)</f>
        <v>28.440318689273415</v>
      </c>
      <c r="N36" s="12">
        <f ca="1">SUMPRODUCT($A36:$F36,Results!$B$19:$G$19)</f>
        <v>-2.1094360879069574</v>
      </c>
      <c r="O36" s="12">
        <f ca="1">SUMPRODUCT($A36:$F36,Results!$B$20:$G$20)</f>
        <v>-21.904422907626877</v>
      </c>
      <c r="P36" s="12" cm="1">
        <f t="array" aca="1" ref="P36" ca="1">SUMPRODUCT(J36:O36,TRANSPOSE(BC$2:BC$7))+$U$20-$BC$9</f>
        <v>11.534694495948843</v>
      </c>
      <c r="Q36" s="12" cm="1">
        <f t="array" aca="1" ref="Q36" ca="1">SUMPRODUCT(J36:O36,TRANSPOSE(EJ$2:EJ$7))+$U$20-$EJ$9</f>
        <v>3.5883883987942231</v>
      </c>
      <c r="R36" s="12">
        <f ca="1">I36-Results!$E$5*H36</f>
        <v>4.5867798903019068</v>
      </c>
      <c r="AB36" s="32"/>
      <c r="AO36" s="25">
        <f ca="1">AO22-$AE4/$AC4</f>
        <v>0</v>
      </c>
      <c r="AP36" s="25">
        <f ca="1">AP22-$AE4/$AC4</f>
        <v>0.11613823891975841</v>
      </c>
      <c r="AQ36" s="25">
        <f ca="1">AQ22-$AE4/$AC4</f>
        <v>0.10140521724165132</v>
      </c>
      <c r="AR36" s="25">
        <f ca="1">AR22-$AE4/$AC4</f>
        <v>0.10371736941328151</v>
      </c>
      <c r="AS36" s="25">
        <f ca="1">AS22-$AE4/$AC4</f>
        <v>9.8249093822937561E-2</v>
      </c>
      <c r="AT36" s="25">
        <f ca="1">AT22-$AE4/$AC4</f>
        <v>9.2948635341775457E-2</v>
      </c>
      <c r="AU36" s="25">
        <f ca="1">AU22-$AE4/$AC4</f>
        <v>8.6887860670577896E-2</v>
      </c>
      <c r="AV36" s="25">
        <f ca="1">AV22-$AE4/$AC4</f>
        <v>8.069670457836986E-2</v>
      </c>
      <c r="AW36" s="25">
        <f ca="1">AW22-$AE4/$AC4</f>
        <v>7.4430630645358001E-2</v>
      </c>
      <c r="AX36" s="25">
        <f ca="1">AX22-$AE4/$AC4</f>
        <v>6.8173678292304765E-2</v>
      </c>
      <c r="AY36" s="25">
        <f ca="1">AY22-$AE4/$AC4</f>
        <v>6.1953527968223177E-2</v>
      </c>
      <c r="AZ36" s="25">
        <f ca="1">AZ22-$AE4/$AC4</f>
        <v>5.5786735439877166E-2</v>
      </c>
      <c r="BA36" s="25">
        <f ca="1">BA22-$AE4/$AC4</f>
        <v>4.9680756844913174E-2</v>
      </c>
      <c r="BB36" s="25">
        <f ca="1">BB22-$AE4/$AC4</f>
        <v>4.3639474614481671E-2</v>
      </c>
      <c r="BC36" s="25">
        <f ca="1">BC22-$AE4/$AC4</f>
        <v>3.7664821707582688E-2</v>
      </c>
      <c r="BD36" s="25">
        <f ca="1">BD22-$AE4/$AC4</f>
        <v>3.1757806691119203E-2</v>
      </c>
      <c r="BE36" s="25">
        <f ca="1">BE22-$AE4/$AC4</f>
        <v>2.5918954830092447E-2</v>
      </c>
      <c r="BF36" s="25">
        <f ca="1">BF22-$AE4/$AC4</f>
        <v>2.014853497465878E-2</v>
      </c>
      <c r="BG36" s="25">
        <f ca="1">BG22-$AE4/$AC4</f>
        <v>1.4446667477287581E-2</v>
      </c>
      <c r="BH36" s="25">
        <f ca="1">BH22-$AE4/$AC4</f>
        <v>8.8133782110212527E-3</v>
      </c>
      <c r="BI36" s="25">
        <f ca="1">BI22-$AE4/$AC4</f>
        <v>3.2486257059889251E-3</v>
      </c>
      <c r="BJ36" s="25">
        <f ca="1">BJ22-$AE4/$AC4</f>
        <v>-2.2476845481014529E-3</v>
      </c>
      <c r="BK36" s="25">
        <f ca="1">BK22-$AE4/$AC4</f>
        <v>-7.6756920836629355E-3</v>
      </c>
      <c r="BL36" s="25">
        <f ca="1">BL22-$AE4/$AC4</f>
        <v>-1.3035576505363494E-2</v>
      </c>
      <c r="BM36" s="25">
        <f ca="1">BM22-$AE4/$AC4</f>
        <v>-1.832755406732238E-2</v>
      </c>
      <c r="BN36" s="25">
        <f ca="1">BN22-$AE4/$AC4</f>
        <v>-2.3551875029109701E-2</v>
      </c>
      <c r="BO36" s="25">
        <f ca="1">BO22-$AE4/$AC4</f>
        <v>-2.8708821428542045E-2</v>
      </c>
      <c r="BP36" s="25">
        <f ca="1">BP22-$AE4/$AC4</f>
        <v>-3.3798705094934642E-2</v>
      </c>
      <c r="BQ36" s="25">
        <f ca="1">BQ22-$AE4/$AC4</f>
        <v>-3.8821865816303036E-2</v>
      </c>
      <c r="BR36" s="25">
        <f ca="1">BR22-$AE4/$AC4</f>
        <v>-4.3778669617371674E-2</v>
      </c>
      <c r="BS36" s="25">
        <f ca="1">BS22-$AE4/$AC4</f>
        <v>-4.8669507126228195E-2</v>
      </c>
      <c r="BT36" s="25">
        <f ca="1">BT22-$AE4/$AC4</f>
        <v>-5.3494792017634019E-2</v>
      </c>
      <c r="BU36" s="25">
        <f ca="1">BU22-$AE4/$AC4</f>
        <v>-5.8254959525955274E-2</v>
      </c>
      <c r="BV36" s="25">
        <f ca="1">BV22-$AE4/$AC4</f>
        <v>-6.2950465023111329E-2</v>
      </c>
      <c r="BW36" s="25">
        <f ca="1">BW22-$AE4/$AC4</f>
        <v>-6.7581782658154954E-2</v>
      </c>
      <c r="BX36" s="25">
        <f ca="1">BX22-$AE4/$AC4</f>
        <v>-7.214940405572523E-2</v>
      </c>
      <c r="BY36" s="25">
        <f ca="1">BY22-$AE4/$AC4</f>
        <v>-7.6653837070955716E-2</v>
      </c>
      <c r="BZ36" s="25">
        <f ca="1">BZ22-$AE4/$AC4</f>
        <v>-8.1095604598623888E-2</v>
      </c>
      <c r="CA36" s="25">
        <f ca="1">CA22-$AE4/$AC4</f>
        <v>-8.5475243434461334E-2</v>
      </c>
      <c r="CB36" s="25">
        <f ca="1">CB22-$AE4/$AC4</f>
        <v>-8.9793303186644857E-2</v>
      </c>
      <c r="CC36" s="25">
        <f ca="1">CC22-$AE4/$AC4</f>
        <v>-9.4050345235570432E-2</v>
      </c>
      <c r="CD36" s="25">
        <f ca="1">CD22-$AE4/$AC4</f>
        <v>-9.8246941740084637E-2</v>
      </c>
      <c r="CE36" s="25">
        <f ca="1">CE22-$AE4/$AC4</f>
        <v>-0.10238367468841614</v>
      </c>
      <c r="CF36" s="25">
        <f ca="1">CF22-$AE4/$AC4</f>
        <v>-0.10646113499211096</v>
      </c>
      <c r="CG36" s="25">
        <f ca="1">CG22-$AE4/$AC4</f>
        <v>-0.11047992162133732</v>
      </c>
      <c r="CH36" s="25">
        <f ca="1">CH22-$AE4/$AC4</f>
        <v>-0.11444064077998206</v>
      </c>
      <c r="CI36" s="25">
        <f ca="1">CI22-$AE4/$AC4</f>
        <v>-0.11834390511901699</v>
      </c>
      <c r="CJ36" s="25">
        <f ca="1">CJ22-$AE4/$AC4</f>
        <v>-0.12219033298666798</v>
      </c>
      <c r="CK36" s="25">
        <f ca="1">CK22-$AE4/$AC4</f>
        <v>-0.12598054771396877</v>
      </c>
      <c r="CL36" s="25">
        <f ca="1">CL22-$AE4/$AC4</f>
        <v>-0.12971517693433526</v>
      </c>
      <c r="CM36" s="25">
        <f ca="1">CM22-$AE4/$AC4</f>
        <v>-0.13339485193584108</v>
      </c>
      <c r="CN36" s="25">
        <f ca="1">CN22-$AE4/$AC4</f>
        <v>-0.13702020704492368</v>
      </c>
      <c r="CO36" s="25">
        <f ca="1">CO22-$AE4/$AC4</f>
        <v>-0.14059187904029491</v>
      </c>
      <c r="CP36" s="25">
        <f ca="1">CP22-$AE4/$AC4</f>
        <v>-0.1441105065958741</v>
      </c>
      <c r="CQ36" s="25">
        <f ca="1">CQ22-$AE4/$AC4</f>
        <v>-0.14757672975160258</v>
      </c>
      <c r="CR36" s="25">
        <f ca="1">CR22-$AE4/$AC4</f>
        <v>-0.1509911894110402</v>
      </c>
      <c r="CS36" s="25">
        <f ca="1">CS22-$AE4/$AC4</f>
        <v>-0.15435452686468465</v>
      </c>
      <c r="CT36" s="25">
        <f ca="1">CT22-$AE4/$AC4</f>
        <v>-0.15766738333798974</v>
      </c>
      <c r="CU36" s="25">
        <f ca="1">CU22-$AE4/$AC4</f>
        <v>-0.16093039956309768</v>
      </c>
      <c r="CV36" s="25">
        <f ca="1">CV22-$AE4/$AC4</f>
        <v>-0.1641442153733359</v>
      </c>
      <c r="CW36" s="25">
        <f ca="1">CW22-$AE4/$AC4</f>
        <v>-0.16730946931956114</v>
      </c>
      <c r="CX36" s="25">
        <f ca="1">CX22-$AE4/$AC4</f>
        <v>-0.17042679830746926</v>
      </c>
      <c r="CY36" s="25">
        <f ca="1">CY22-$AE4/$AC4</f>
        <v>-0.17349683725501858</v>
      </c>
      <c r="CZ36" s="25">
        <f ca="1">CZ22-$AE4/$AC4</f>
        <v>-0.17652021876914786</v>
      </c>
      <c r="DA36" s="25">
        <f ca="1">DA22-$AE4/$AC4</f>
        <v>-0.1794975728409981</v>
      </c>
      <c r="DB36" s="25">
        <f ca="1">DB22-$AE4/$AC4</f>
        <v>-0.18242952655887595</v>
      </c>
      <c r="DC36" s="25">
        <f ca="1">DC22-$AE4/$AC4</f>
        <v>-0.18531670383822674</v>
      </c>
      <c r="DD36" s="25">
        <f ca="1">DD22-$AE4/$AC4</f>
        <v>-0.18815972516790802</v>
      </c>
      <c r="DE36" s="25">
        <f ca="1">DE22-$AE4/$AC4</f>
        <v>-0.19095920737208455</v>
      </c>
      <c r="DF36" s="25">
        <f ca="1">DF22-$AE4/$AC4</f>
        <v>-0.19371576338708757</v>
      </c>
      <c r="DG36" s="25">
        <f ca="1">DG22-$AE4/$AC4</f>
        <v>-0.1964300020526068</v>
      </c>
      <c r="DH36" s="25">
        <f ca="1">DH22-$AE4/$AC4</f>
        <v>-0.19910252791660699</v>
      </c>
      <c r="DI36" s="25">
        <f ca="1">DI22-$AE4/$AC4</f>
        <v>-0.20173394105338222</v>
      </c>
      <c r="DJ36" s="25">
        <f ca="1">DJ22-$AE4/$AC4</f>
        <v>-0.20432483689418485</v>
      </c>
      <c r="DK36" s="25">
        <f ca="1">DK22-$AE4/$AC4</f>
        <v>-0.20687580606988409</v>
      </c>
      <c r="DL36" s="25">
        <f ca="1">DL22-$AE4/$AC4</f>
        <v>-0.20938743426513345</v>
      </c>
      <c r="DM36" s="25">
        <f ca="1">DM22-$AE4/$AC4</f>
        <v>-0.21186030208354079</v>
      </c>
      <c r="DN36" s="25">
        <f ca="1">DN22-$AE4/$AC4</f>
        <v>-0.21429498492335936</v>
      </c>
      <c r="DO36" s="25">
        <f ca="1">DO22-$AE4/$AC4</f>
        <v>-0.21669205286323062</v>
      </c>
      <c r="DP36" s="25">
        <f ca="1">DP22-$AE4/$AC4</f>
        <v>-0.21905207055753162</v>
      </c>
      <c r="DQ36" s="25">
        <f ca="1">DQ22-$AE4/$AC4</f>
        <v>-0.22137559714089478</v>
      </c>
      <c r="DR36" s="25">
        <f ca="1">DR22-$AE4/$AC4</f>
        <v>-0.22366318614148423</v>
      </c>
      <c r="DS36" s="25">
        <f ca="1">DS22-$AE4/$AC4</f>
        <v>-0.22591538540262912</v>
      </c>
      <c r="DT36" s="25">
        <f ca="1">DT22-$AE4/$AC4</f>
        <v>-0.22813273701242948</v>
      </c>
      <c r="DU36" s="25">
        <f ca="1">DU22-$AE4/$AC4</f>
        <v>-0.23031577724096469</v>
      </c>
      <c r="DV36" s="25">
        <f ca="1">DV22-$AE4/$AC4</f>
        <v>-0.23246503648474909</v>
      </c>
      <c r="DW36" s="25">
        <f ca="1">DW22-$AE4/$AC4</f>
        <v>-0.23458103921809254</v>
      </c>
      <c r="DX36" s="25">
        <f ca="1">DX22-$AE4/$AC4</f>
        <v>-0.23666430395103794</v>
      </c>
      <c r="DY36" s="25">
        <f ca="1">DY22-$AE4/$AC4</f>
        <v>-0.23871534319355842</v>
      </c>
      <c r="DZ36" s="25">
        <f ca="1">DZ22-$AE4/$AC4</f>
        <v>-0.24073466342571176</v>
      </c>
      <c r="EA36" s="25">
        <f ca="1">EA22-$AE4/$AC4</f>
        <v>-0.24272276507345975</v>
      </c>
      <c r="EB36" s="25">
        <f ca="1">EB22-$AE4/$AC4</f>
        <v>-0.24468014248987152</v>
      </c>
      <c r="EC36" s="25">
        <f ca="1">EC22-$AE4/$AC4</f>
        <v>-0.24660728394144243</v>
      </c>
      <c r="ED36" s="25">
        <f ca="1">ED22-$AE4/$AC4</f>
        <v>-0.24850467159926876</v>
      </c>
      <c r="EE36" s="25">
        <f ca="1">EE22-$AE4/$AC4</f>
        <v>-0.25037278153483028</v>
      </c>
      <c r="EF36" s="25">
        <f ca="1">EF22-$AE4/$AC4</f>
        <v>-0.25221208372014198</v>
      </c>
      <c r="EG36" s="25">
        <f ca="1">EG22-$AE4/$AC4</f>
        <v>-0.25402304203204512</v>
      </c>
      <c r="EH36" s="25">
        <f ca="1">EH22-$AE4/$AC4</f>
        <v>-0.2558061142604191</v>
      </c>
      <c r="EI36" s="25">
        <f ca="1">EI22-$AE4/$AC4</f>
        <v>-0.25756175212010124</v>
      </c>
      <c r="EJ36" s="25">
        <f ca="1">EJ22-$AE4/$AC4</f>
        <v>-0.25929040126631336</v>
      </c>
    </row>
    <row r="37" spans="1:140">
      <c r="A37" s="6">
        <f ca="1">LN((RAND()^(-Results!$E$4))-1)</f>
        <v>3.2889976051072427</v>
      </c>
      <c r="B37" s="6">
        <f ca="1">LN((RAND()^(-Results!$E$4))-1)</f>
        <v>0.97840757905643427</v>
      </c>
      <c r="C37" s="6">
        <f ca="1">LN((RAND()^(-Results!$E$4))-1)</f>
        <v>0.68997135655328545</v>
      </c>
      <c r="D37" s="6">
        <f ca="1">LN((RAND()^(-Results!$E$4))-1)</f>
        <v>3.9932911526684811</v>
      </c>
      <c r="E37" s="6">
        <f ca="1">LN((RAND()^(-Results!$E$4))-1)</f>
        <v>1.1270754558977996</v>
      </c>
      <c r="F37" s="6">
        <f ca="1">LN((RAND()^(-Results!$E$4))-1)</f>
        <v>6.6912094632426173</v>
      </c>
      <c r="G37" s="6">
        <f ca="1">LN((RAND()^(-Results!$E$4))-1)</f>
        <v>1.8412632570912362</v>
      </c>
      <c r="H37" s="6">
        <f t="shared" ca="1" si="0"/>
        <v>0.54892425064545058</v>
      </c>
      <c r="I37" s="12">
        <f ca="1">SUMPRODUCT(J37:O37,Results!B$12:G$12)+Results!$E$5*H37</f>
        <v>-18.589228413717979</v>
      </c>
      <c r="J37" s="12">
        <f ca="1">SUMPRODUCT($A37:$F37,Results!$B$15:$G$15)</f>
        <v>-16.627603511624663</v>
      </c>
      <c r="K37" s="12">
        <f ca="1">SUMPRODUCT($A37:$F37,Results!$B$16:$G$16)</f>
        <v>2.3621228068572844</v>
      </c>
      <c r="L37" s="12">
        <f ca="1">SUMPRODUCT($A37:$F37,Results!$B$17:$G$17)</f>
        <v>-13.0140849689187</v>
      </c>
      <c r="M37" s="12">
        <f ca="1">SUMPRODUCT($A37:$F37,Results!$B$18:$G$18)</f>
        <v>-1.9127522277826992</v>
      </c>
      <c r="N37" s="12">
        <f ca="1">SUMPRODUCT($A37:$F37,Results!$B$19:$G$19)</f>
        <v>5.8865729687175321</v>
      </c>
      <c r="O37" s="12">
        <f ca="1">SUMPRODUCT($A37:$F37,Results!$B$20:$G$20)</f>
        <v>-3.7385299593432482</v>
      </c>
      <c r="P37" s="12" cm="1">
        <f t="array" aca="1" ref="P37" ca="1">SUMPRODUCT(J37:O37,TRANSPOSE(BC$2:BC$7))+$U$20-$BC$9</f>
        <v>-32.185398175758245</v>
      </c>
      <c r="Q37" s="12" cm="1">
        <f t="array" aca="1" ref="Q37" ca="1">SUMPRODUCT(J37:O37,TRANSPOSE(EJ$2:EJ$7))+$U$20-$EJ$9</f>
        <v>-24.72350609021084</v>
      </c>
      <c r="R37" s="12">
        <f ca="1">I37-Results!$E$5*H37</f>
        <v>-24.078470920172485</v>
      </c>
      <c r="AB37" s="32"/>
      <c r="AO37" s="25">
        <f ca="1">AO23-$AE5/$AC5</f>
        <v>0</v>
      </c>
      <c r="AP37" s="25">
        <f ca="1">AP23-$AE5/$AC5</f>
        <v>-8.3735956271673295E-2</v>
      </c>
      <c r="AQ37" s="25">
        <f ca="1">AQ23-$AE5/$AC5</f>
        <v>-6.0223084542883831E-2</v>
      </c>
      <c r="AR37" s="25">
        <f ca="1">AR23-$AE5/$AC5</f>
        <v>-7.7932452748391778E-2</v>
      </c>
      <c r="AS37" s="25">
        <f ca="1">AS23-$AE5/$AC5</f>
        <v>-9.0788320587891547E-2</v>
      </c>
      <c r="AT37" s="25">
        <f ca="1">AT23-$AE5/$AC5</f>
        <v>-0.10640797272522351</v>
      </c>
      <c r="AU37" s="25">
        <f ca="1">AU23-$AE5/$AC5</f>
        <v>-0.12186685256961072</v>
      </c>
      <c r="AV37" s="25">
        <f ca="1">AV23-$AE5/$AC5</f>
        <v>-0.13729911160231689</v>
      </c>
      <c r="AW37" s="25">
        <f ca="1">AW23-$AE5/$AC5</f>
        <v>-0.15242481388815576</v>
      </c>
      <c r="AX37" s="25">
        <f ca="1">AX23-$AE5/$AC5</f>
        <v>-0.16719625633871427</v>
      </c>
      <c r="AY37" s="25">
        <f ca="1">AY23-$AE5/$AC5</f>
        <v>-0.18157821872373459</v>
      </c>
      <c r="AZ37" s="25">
        <f ca="1">AZ23-$AE5/$AC5</f>
        <v>-0.1955641308698326</v>
      </c>
      <c r="BA37" s="25">
        <f ca="1">BA23-$AE5/$AC5</f>
        <v>-0.20915583086184286</v>
      </c>
      <c r="BB37" s="25">
        <f ca="1">BB23-$AE5/$AC5</f>
        <v>-0.22236024322313863</v>
      </c>
      <c r="BC37" s="25">
        <f ca="1">BC23-$AE5/$AC5</f>
        <v>-0.23518630200618718</v>
      </c>
      <c r="BD37" s="25">
        <f ca="1">BD23-$AE5/$AC5</f>
        <v>-0.24764381046718564</v>
      </c>
      <c r="BE37" s="25">
        <f ca="1">BE23-$AE5/$AC5</f>
        <v>-0.25974281761566387</v>
      </c>
      <c r="BF37" s="25">
        <f ca="1">BF23-$AE5/$AC5</f>
        <v>-0.27149333993872904</v>
      </c>
      <c r="BG37" s="25">
        <f ca="1">BG23-$AE5/$AC5</f>
        <v>-0.28290522755067415</v>
      </c>
      <c r="BH37" s="25">
        <f ca="1">BH23-$AE5/$AC5</f>
        <v>-0.29398810496047201</v>
      </c>
      <c r="BI37" s="25">
        <f ca="1">BI23-$AE5/$AC5</f>
        <v>-0.30475134655697278</v>
      </c>
      <c r="BJ37" s="25">
        <f ca="1">BJ23-$AE5/$AC5</f>
        <v>-0.31520406898721798</v>
      </c>
      <c r="BK37" s="25">
        <f ca="1">BK23-$AE5/$AC5</f>
        <v>-0.32535513150195172</v>
      </c>
      <c r="BL37" s="25">
        <f ca="1">BL23-$AE5/$AC5</f>
        <v>-0.33521314003969671</v>
      </c>
      <c r="BM37" s="25">
        <f ca="1">BM23-$AE5/$AC5</f>
        <v>-0.34478645299502819</v>
      </c>
      <c r="BN37" s="25">
        <f ca="1">BN23-$AE5/$AC5</f>
        <v>-0.35408318768709679</v>
      </c>
      <c r="BO37" s="25">
        <f ca="1">BO23-$AE5/$AC5</f>
        <v>-0.36311122705606391</v>
      </c>
      <c r="BP37" s="25">
        <f ca="1">BP23-$AE5/$AC5</f>
        <v>-0.37187822636301127</v>
      </c>
      <c r="BQ37" s="25">
        <f ca="1">BQ23-$AE5/$AC5</f>
        <v>-0.38039161978818259</v>
      </c>
      <c r="BR37" s="25">
        <f ca="1">BR23-$AE5/$AC5</f>
        <v>-0.38865862687993435</v>
      </c>
      <c r="BS37" s="25">
        <f ca="1">BS23-$AE5/$AC5</f>
        <v>-0.39668625883443331</v>
      </c>
      <c r="BT37" s="25">
        <f ca="1">BT23-$AE5/$AC5</f>
        <v>-0.40448132459939024</v>
      </c>
      <c r="BU37" s="25">
        <f ca="1">BU23-$AE5/$AC5</f>
        <v>-0.41205043680143338</v>
      </c>
      <c r="BV37" s="25">
        <f ca="1">BV23-$AE5/$AC5</f>
        <v>-0.41940001749967915</v>
      </c>
      <c r="BW37" s="25">
        <f ca="1">BW23-$AE5/$AC5</f>
        <v>-0.42653630376940455</v>
      </c>
      <c r="BX37" s="25">
        <f ca="1">BX23-$AE5/$AC5</f>
        <v>-0.43346535312029089</v>
      </c>
      <c r="BY37" s="25">
        <f ca="1">BY23-$AE5/$AC5</f>
        <v>-0.44019304875390675</v>
      </c>
      <c r="BZ37" s="25">
        <f ca="1">BZ23-$AE5/$AC5</f>
        <v>-0.44672510466511406</v>
      </c>
      <c r="CA37" s="25">
        <f ca="1">CA23-$AE5/$AC5</f>
        <v>-0.45306707059201823</v>
      </c>
      <c r="CB37" s="25">
        <f ca="1">CB23-$AE5/$AC5</f>
        <v>-0.45922433681897723</v>
      </c>
      <c r="CC37" s="25">
        <f ca="1">CC23-$AE5/$AC5</f>
        <v>-0.46520213883706996</v>
      </c>
      <c r="CD37" s="25">
        <f ca="1">CD23-$AE5/$AC5</f>
        <v>-0.47100556186629516</v>
      </c>
      <c r="CE37" s="25">
        <f ca="1">CE23-$AE5/$AC5</f>
        <v>-0.4766395452436496</v>
      </c>
      <c r="CF37" s="25">
        <f ca="1">CF23-$AE5/$AC5</f>
        <v>-0.48210888668110963</v>
      </c>
      <c r="CG37" s="25">
        <f ca="1">CG23-$AE5/$AC5</f>
        <v>-0.48741824639742048</v>
      </c>
      <c r="CH37" s="25">
        <f ca="1">CH23-$AE5/$AC5</f>
        <v>-0.49257215112747599</v>
      </c>
      <c r="CI37" s="25">
        <f ca="1">CI23-$AE5/$AC5</f>
        <v>-0.49757499801296301</v>
      </c>
      <c r="CJ37" s="25">
        <f ca="1">CJ23-$AE5/$AC5</f>
        <v>-0.50243105837782798</v>
      </c>
      <c r="CK37" s="25">
        <f ca="1">CK23-$AE5/$AC5</f>
        <v>-0.50714448139202151</v>
      </c>
      <c r="CL37" s="25">
        <f ca="1">CL23-$AE5/$AC5</f>
        <v>-0.51171929762686319</v>
      </c>
      <c r="CM37" s="25">
        <f ca="1">CM23-$AE5/$AC5</f>
        <v>-0.51615942250528057</v>
      </c>
      <c r="CN37" s="25">
        <f ca="1">CN23-$AE5/$AC5</f>
        <v>-0.52046865965006239</v>
      </c>
      <c r="CO37" s="25">
        <f ca="1">CO23-$AE5/$AC5</f>
        <v>-0.52465070413318793</v>
      </c>
      <c r="CP37" s="25">
        <f ca="1">CP23-$AE5/$AC5</f>
        <v>-0.52870914562918603</v>
      </c>
      <c r="CQ37" s="25">
        <f ca="1">CQ23-$AE5/$AC5</f>
        <v>-0.53264747147539959</v>
      </c>
      <c r="CR37" s="25">
        <f ca="1">CR23-$AE5/$AC5</f>
        <v>-0.53646906964193819</v>
      </c>
      <c r="CS37" s="25">
        <f ca="1">CS23-$AE5/$AC5</f>
        <v>-0.5401772316140212</v>
      </c>
      <c r="CT37" s="25">
        <f ca="1">CT23-$AE5/$AC5</f>
        <v>-0.54377515518932573</v>
      </c>
      <c r="CU37" s="25">
        <f ca="1">CU23-$AE5/$AC5</f>
        <v>-0.54726594719288679</v>
      </c>
      <c r="CV37" s="25">
        <f ca="1">CV23-$AE5/$AC5</f>
        <v>-0.55065262611200438</v>
      </c>
      <c r="CW37" s="25">
        <f ca="1">CW23-$AE5/$AC5</f>
        <v>-0.55393812465355352</v>
      </c>
      <c r="CX37" s="25">
        <f ca="1">CX23-$AE5/$AC5</f>
        <v>-0.55712529222600782</v>
      </c>
      <c r="CY37" s="25">
        <f ca="1">CY23-$AE5/$AC5</f>
        <v>-0.56021689734842828</v>
      </c>
      <c r="CZ37" s="25">
        <f ca="1">CZ23-$AE5/$AC5</f>
        <v>-0.56321562998859387</v>
      </c>
      <c r="DA37" s="25">
        <f ca="1">DA23-$AE5/$AC5</f>
        <v>-0.56612410383238643</v>
      </c>
      <c r="DB37" s="25">
        <f ca="1">DB23-$AE5/$AC5</f>
        <v>-0.56894485848648235</v>
      </c>
      <c r="DC37" s="25">
        <f ca="1">DC23-$AE5/$AC5</f>
        <v>-0.57168036161633573</v>
      </c>
      <c r="DD37" s="25">
        <f ca="1">DD23-$AE5/$AC5</f>
        <v>-0.57433301102138268</v>
      </c>
      <c r="DE37" s="25">
        <f ca="1">DE23-$AE5/$AC5</f>
        <v>-0.57690513664933707</v>
      </c>
      <c r="DF37" s="25">
        <f ca="1">DF23-$AE5/$AC5</f>
        <v>-0.57939900255138899</v>
      </c>
      <c r="DG37" s="25">
        <f ca="1">DG23-$AE5/$AC5</f>
        <v>-0.58181680878006781</v>
      </c>
      <c r="DH37" s="25">
        <f ca="1">DH23-$AE5/$AC5</f>
        <v>-0.58416069323147291</v>
      </c>
      <c r="DI37" s="25">
        <f ca="1">DI23-$AE5/$AC5</f>
        <v>-0.58643273343352897</v>
      </c>
      <c r="DJ37" s="25">
        <f ca="1">DJ23-$AE5/$AC5</f>
        <v>-0.58863494828186957</v>
      </c>
      <c r="DK37" s="25">
        <f ca="1">DK23-$AE5/$AC5</f>
        <v>-0.59076929972490566</v>
      </c>
      <c r="DL37" s="25">
        <f ca="1">DL23-$AE5/$AC5</f>
        <v>-0.59283769439958911</v>
      </c>
      <c r="DM37" s="25">
        <f ca="1">DM23-$AE5/$AC5</f>
        <v>-0.59484198521933607</v>
      </c>
      <c r="DN37" s="25">
        <f ca="1">DN23-$AE5/$AC5</f>
        <v>-0.59678397291552909</v>
      </c>
      <c r="DO37" s="25">
        <f ca="1">DO23-$AE5/$AC5</f>
        <v>-0.59866540753397746</v>
      </c>
      <c r="DP37" s="25">
        <f ca="1">DP23-$AE5/$AC5</f>
        <v>-0.60048798988767016</v>
      </c>
      <c r="DQ37" s="25">
        <f ca="1">DQ23-$AE5/$AC5</f>
        <v>-0.602253372967121</v>
      </c>
      <c r="DR37" s="25">
        <f ca="1">DR23-$AE5/$AC5</f>
        <v>-0.60396316330955846</v>
      </c>
      <c r="DS37" s="25">
        <f ca="1">DS23-$AE5/$AC5</f>
        <v>-0.60561892232818348</v>
      </c>
      <c r="DT37" s="25">
        <f ca="1">DT23-$AE5/$AC5</f>
        <v>-0.60722216760267789</v>
      </c>
      <c r="DU37" s="25">
        <f ca="1">DU23-$AE5/$AC5</f>
        <v>-0.60877437413210933</v>
      </c>
      <c r="DV37" s="25">
        <f ca="1">DV23-$AE5/$AC5</f>
        <v>-0.61027697555134586</v>
      </c>
      <c r="DW37" s="25">
        <f ca="1">DW23-$AE5/$AC5</f>
        <v>-0.61173136531206196</v>
      </c>
      <c r="DX37" s="25">
        <f ca="1">DX23-$AE5/$AC5</f>
        <v>-0.61313889782938213</v>
      </c>
      <c r="DY37" s="25">
        <f ca="1">DY23-$AE5/$AC5</f>
        <v>-0.61450088959517613</v>
      </c>
      <c r="DZ37" s="25">
        <f ca="1">DZ23-$AE5/$AC5</f>
        <v>-0.61581862025899681</v>
      </c>
      <c r="EA37" s="25">
        <f ca="1">EA23-$AE5/$AC5</f>
        <v>-0.61709333367760955</v>
      </c>
      <c r="EB37" s="25">
        <f ca="1">EB23-$AE5/$AC5</f>
        <v>-0.61832623893404592</v>
      </c>
      <c r="EC37" s="25">
        <f ca="1">EC23-$AE5/$AC5</f>
        <v>-0.61951851132708025</v>
      </c>
      <c r="ED37" s="25">
        <f ca="1">ED23-$AE5/$AC5</f>
        <v>-0.62067129333200011</v>
      </c>
      <c r="EE37" s="25">
        <f ca="1">EE23-$AE5/$AC5</f>
        <v>-0.62178569553352003</v>
      </c>
      <c r="EF37" s="25">
        <f ca="1">EF23-$AE5/$AC5</f>
        <v>-0.62286279753165674</v>
      </c>
      <c r="EG37" s="25">
        <f ca="1">EG23-$AE5/$AC5</f>
        <v>-0.62390364882136584</v>
      </c>
      <c r="EH37" s="25">
        <f ca="1">EH23-$AE5/$AC5</f>
        <v>-0.62490926964671145</v>
      </c>
      <c r="EI37" s="25">
        <f ca="1">EI23-$AE5/$AC5</f>
        <v>-0.62588065183031805</v>
      </c>
      <c r="EJ37" s="25">
        <f ca="1">EJ23-$AE5/$AC5</f>
        <v>-0.62681875957883371</v>
      </c>
    </row>
    <row r="38" spans="1:140">
      <c r="A38" s="6">
        <f ca="1">LN((RAND()^(-Results!$E$4))-1)</f>
        <v>3.6819694411868622</v>
      </c>
      <c r="B38" s="6">
        <f ca="1">LN((RAND()^(-Results!$E$4))-1)</f>
        <v>2.3122039966414771</v>
      </c>
      <c r="C38" s="6">
        <f ca="1">LN((RAND()^(-Results!$E$4))-1)</f>
        <v>3.6672476931253923</v>
      </c>
      <c r="D38" s="6">
        <f ca="1">LN((RAND()^(-Results!$E$4))-1)</f>
        <v>1.9395949167041064</v>
      </c>
      <c r="E38" s="6">
        <f ca="1">LN((RAND()^(-Results!$E$4))-1)</f>
        <v>1.0109495154016241</v>
      </c>
      <c r="F38" s="6">
        <f ca="1">LN((RAND()^(-Results!$E$4))-1)</f>
        <v>-1.3913639786395213</v>
      </c>
      <c r="G38" s="6">
        <f ca="1">LN((RAND()^(-Results!$E$4))-1)</f>
        <v>-0.99581898185519357</v>
      </c>
      <c r="H38" s="6">
        <f t="shared" ca="1" si="0"/>
        <v>-2.2881579883009793</v>
      </c>
      <c r="I38" s="12">
        <f ca="1">SUMPRODUCT(J38:O38,Results!B$12:G$12)+Results!$E$5*H38</f>
        <v>-46.963971626457351</v>
      </c>
      <c r="J38" s="12">
        <f ca="1">SUMPRODUCT($A38:$F38,Results!$B$15:$G$15)</f>
        <v>-7.4253010944033147</v>
      </c>
      <c r="K38" s="12">
        <f ca="1">SUMPRODUCT($A38:$F38,Results!$B$16:$G$16)</f>
        <v>1.7861940972828654</v>
      </c>
      <c r="L38" s="12">
        <f ca="1">SUMPRODUCT($A38:$F38,Results!$B$17:$G$17)</f>
        <v>-4.3940201663457579</v>
      </c>
      <c r="M38" s="12">
        <f ca="1">SUMPRODUCT($A38:$F38,Results!$B$18:$G$18)</f>
        <v>-0.76681752849104101</v>
      </c>
      <c r="N38" s="12">
        <f ca="1">SUMPRODUCT($A38:$F38,Results!$B$19:$G$19)</f>
        <v>9.90290713699261</v>
      </c>
      <c r="O38" s="12">
        <f ca="1">SUMPRODUCT($A38:$F38,Results!$B$20:$G$20)</f>
        <v>-4.3785581443287365</v>
      </c>
      <c r="P38" s="12" cm="1">
        <f t="array" aca="1" ref="P38" ca="1">SUMPRODUCT(J38:O38,TRANSPOSE(BC$2:BC$7))+$U$20-$BC$9</f>
        <v>-27.11350678787127</v>
      </c>
      <c r="Q38" s="12" cm="1">
        <f t="array" aca="1" ref="Q38" ca="1">SUMPRODUCT(J38:O38,TRANSPOSE(EJ$2:EJ$7))+$U$20-$EJ$9</f>
        <v>-32.180222162207798</v>
      </c>
      <c r="R38" s="12">
        <f ca="1">I38-Results!$E$5*H38</f>
        <v>-24.082391743447559</v>
      </c>
      <c r="AB38" s="32"/>
      <c r="AO38" s="25">
        <f ca="1">AO24-$AE6/$AC6</f>
        <v>0</v>
      </c>
      <c r="AP38" s="25">
        <f ca="1">AP24-$AE6/$AC6</f>
        <v>-2.5933091411956544E-2</v>
      </c>
      <c r="AQ38" s="25">
        <f ca="1">AQ24-$AE6/$AC6</f>
        <v>-8.5132839695712725E-2</v>
      </c>
      <c r="AR38" s="25">
        <f ca="1">AR24-$AE6/$AC6</f>
        <v>-0.1183423510946694</v>
      </c>
      <c r="AS38" s="25">
        <f ca="1">AS24-$AE6/$AC6</f>
        <v>-0.15311670089415375</v>
      </c>
      <c r="AT38" s="25">
        <f ca="1">AT24-$AE6/$AC6</f>
        <v>-0.18528564072798892</v>
      </c>
      <c r="AU38" s="25">
        <f ca="1">AU24-$AE6/$AC6</f>
        <v>-0.21646296066636805</v>
      </c>
      <c r="AV38" s="25">
        <f ca="1">AV24-$AE6/$AC6</f>
        <v>-0.24657513227175853</v>
      </c>
      <c r="AW38" s="25">
        <f ca="1">AW24-$AE6/$AC6</f>
        <v>-0.27579409832791513</v>
      </c>
      <c r="AX38" s="25">
        <f ca="1">AX24-$AE6/$AC6</f>
        <v>-0.30416928629186646</v>
      </c>
      <c r="AY38" s="25">
        <f ca="1">AY24-$AE6/$AC6</f>
        <v>-0.33174616305661864</v>
      </c>
      <c r="AZ38" s="25">
        <f ca="1">AZ24-$AE6/$AC6</f>
        <v>-0.35855524213999035</v>
      </c>
      <c r="BA38" s="25">
        <f ca="1">BA24-$AE6/$AC6</f>
        <v>-0.38462243193738155</v>
      </c>
      <c r="BB38" s="25">
        <f ca="1">BB24-$AE6/$AC6</f>
        <v>-0.40997044507100455</v>
      </c>
      <c r="BC38" s="25">
        <f ca="1">BC24-$AE6/$AC6</f>
        <v>-0.43462031232213072</v>
      </c>
      <c r="BD38" s="25">
        <f ca="1">BD24-$AE6/$AC6</f>
        <v>-0.45859193231792006</v>
      </c>
      <c r="BE38" s="25">
        <f ca="1">BE24-$AE6/$AC6</f>
        <v>-0.48190438856791851</v>
      </c>
      <c r="BF38" s="25">
        <f ca="1">BF24-$AE6/$AC6</f>
        <v>-0.50457610049550639</v>
      </c>
      <c r="BG38" s="25">
        <f ca="1">BG24-$AE6/$AC6</f>
        <v>-0.52662490640049209</v>
      </c>
      <c r="BH38" s="25">
        <f ca="1">BH24-$AE6/$AC6</f>
        <v>-0.54806811052290227</v>
      </c>
      <c r="BI38" s="25">
        <f ca="1">BI24-$AE6/$AC6</f>
        <v>-0.56892251320726583</v>
      </c>
      <c r="BJ38" s="25">
        <f ca="1">BJ24-$AE6/$AC6</f>
        <v>-0.58920443254690602</v>
      </c>
      <c r="BK38" s="25">
        <f ca="1">BK24-$AE6/$AC6</f>
        <v>-0.60892972174139459</v>
      </c>
      <c r="BL38" s="25">
        <f ca="1">BL24-$AE6/$AC6</f>
        <v>-0.62811378417435615</v>
      </c>
      <c r="BM38" s="25">
        <f ca="1">BM24-$AE6/$AC6</f>
        <v>-0.64677158719595751</v>
      </c>
      <c r="BN38" s="25">
        <f ca="1">BN24-$AE6/$AC6</f>
        <v>-0.66491767508879696</v>
      </c>
      <c r="BO38" s="25">
        <f ca="1">BO24-$AE6/$AC6</f>
        <v>-0.68256618145440029</v>
      </c>
      <c r="BP38" s="25">
        <f ca="1">BP24-$AE6/$AC6</f>
        <v>-0.6997308411402211</v>
      </c>
      <c r="BQ38" s="25">
        <f ca="1">BQ24-$AE6/$AC6</f>
        <v>-0.7164250017703756</v>
      </c>
      <c r="BR38" s="25">
        <f ca="1">BR24-$AE6/$AC6</f>
        <v>-0.73266163491582714</v>
      </c>
      <c r="BS38" s="25">
        <f ca="1">BS24-$AE6/$AC6</f>
        <v>-0.74845334692628029</v>
      </c>
      <c r="BT38" s="25">
        <f ca="1">BT24-$AE6/$AC6</f>
        <v>-0.76381238943943164</v>
      </c>
      <c r="BU38" s="25">
        <f ca="1">BU24-$AE6/$AC6</f>
        <v>-0.77875066957984906</v>
      </c>
      <c r="BV38" s="25">
        <f ca="1">BV24-$AE6/$AC6</f>
        <v>-0.79327975985801003</v>
      </c>
      <c r="BW38" s="25">
        <f ca="1">BW24-$AE6/$AC6</f>
        <v>-0.80741090777903735</v>
      </c>
      <c r="BX38" s="25">
        <f ca="1">BX24-$AE6/$AC6</f>
        <v>-0.82115504517005455</v>
      </c>
      <c r="BY38" s="25">
        <f ca="1">BY24-$AE6/$AC6</f>
        <v>-0.83452279723466749</v>
      </c>
      <c r="BZ38" s="25">
        <f ca="1">BZ24-$AE6/$AC6</f>
        <v>-0.84752449134274255</v>
      </c>
      <c r="CA38" s="25">
        <f ca="1">CA24-$AE6/$AC6</f>
        <v>-0.86017016556336945</v>
      </c>
      <c r="CB38" s="25">
        <f ca="1">CB24-$AE6/$AC6</f>
        <v>-0.87246957694864691</v>
      </c>
      <c r="CC38" s="25">
        <f ca="1">CC24-$AE6/$AC6</f>
        <v>-0.88443220957568569</v>
      </c>
      <c r="CD38" s="25">
        <f ca="1">CD24-$AE6/$AC6</f>
        <v>-0.89606728235400268</v>
      </c>
      <c r="CE38" s="25">
        <f ca="1">CE24-$AE6/$AC6</f>
        <v>-0.90738375660525794</v>
      </c>
      <c r="CF38" s="25">
        <f ca="1">CF24-$AE6/$AC6</f>
        <v>-0.91839034342208115</v>
      </c>
      <c r="CG38" s="25">
        <f ca="1">CG24-$AE6/$AC6</f>
        <v>-0.92909551081252728</v>
      </c>
      <c r="CH38" s="25">
        <f ca="1">CH24-$AE6/$AC6</f>
        <v>-0.9395074906365094</v>
      </c>
      <c r="CI38" s="25">
        <f ca="1">CI24-$AE6/$AC6</f>
        <v>-0.94963428534036243</v>
      </c>
      <c r="CJ38" s="25">
        <f ca="1">CJ24-$AE6/$AC6</f>
        <v>-0.9594836744955072</v>
      </c>
      <c r="CK38" s="25">
        <f ca="1">CK24-$AE6/$AC6</f>
        <v>-0.96906322114700927</v>
      </c>
      <c r="CL38" s="25">
        <f ca="1">CL24-$AE6/$AC6</f>
        <v>-0.97838027797764904</v>
      </c>
      <c r="CM38" s="25">
        <f ca="1">CM24-$AE6/$AC6</f>
        <v>-0.98744199329295312</v>
      </c>
      <c r="CN38" s="25">
        <f ca="1">CN24-$AE6/$AC6</f>
        <v>-0.99625531683247692</v>
      </c>
      <c r="CO38" s="25">
        <f ca="1">CO24-$AE6/$AC6</f>
        <v>-1.0048270054124604</v>
      </c>
      <c r="CP38" s="25">
        <f ca="1">CP24-$AE6/$AC6</f>
        <v>-1.0131636284048424</v>
      </c>
      <c r="CQ38" s="25">
        <f ca="1">CQ24-$AE6/$AC6</f>
        <v>-1.0212715730574504</v>
      </c>
      <c r="CR38" s="25">
        <f ca="1">CR24-$AE6/$AC6</f>
        <v>-1.0291570496600553</v>
      </c>
      <c r="CS38" s="25">
        <f ca="1">CS24-$AE6/$AC6</f>
        <v>-1.0368260965608287</v>
      </c>
      <c r="CT38" s="25">
        <f ca="1">CT24-$AE6/$AC6</f>
        <v>-1.0442845850376137</v>
      </c>
      <c r="CU38" s="25">
        <f ca="1">CU24-$AE6/$AC6</f>
        <v>-1.0515382240282793</v>
      </c>
      <c r="CV38" s="25">
        <f ca="1">CV24-$AE6/$AC6</f>
        <v>-1.058592564724314</v>
      </c>
      <c r="CW38" s="25">
        <f ca="1">CW24-$AE6/$AC6</f>
        <v>-1.0654530050316713</v>
      </c>
      <c r="CX38" s="25">
        <f ca="1">CX24-$AE6/$AC6</f>
        <v>-1.0721247939027814</v>
      </c>
      <c r="CY38" s="25">
        <f ca="1">CY24-$AE6/$AC6</f>
        <v>-1.0786130355435093</v>
      </c>
      <c r="CZ38" s="25">
        <f ca="1">CZ24-$AE6/$AC6</f>
        <v>-1.084922693498739</v>
      </c>
      <c r="DA38" s="25">
        <f ca="1">DA24-$AE6/$AC6</f>
        <v>-1.0910585946201432</v>
      </c>
      <c r="DB38" s="25">
        <f ca="1">DB24-$AE6/$AC6</f>
        <v>-1.0970254329196023</v>
      </c>
      <c r="DC38" s="25">
        <f ca="1">DC24-$AE6/$AC6</f>
        <v>-1.1028277733116236</v>
      </c>
      <c r="DD38" s="25">
        <f ca="1">DD24-$AE6/$AC6</f>
        <v>-1.1084700552480227</v>
      </c>
      <c r="DE38" s="25">
        <f ca="1">DE24-$AE6/$AC6</f>
        <v>-1.1139565962480185</v>
      </c>
      <c r="DF38" s="25">
        <f ca="1">DF24-$AE6/$AC6</f>
        <v>-1.1192915953268132</v>
      </c>
      <c r="DG38" s="25">
        <f ca="1">DG24-$AE6/$AC6</f>
        <v>-1.1244791363256281</v>
      </c>
      <c r="DH38" s="25">
        <f ca="1">DH24-$AE6/$AC6</f>
        <v>-1.1295231911460784</v>
      </c>
      <c r="DI38" s="25">
        <f ca="1">DI24-$AE6/$AC6</f>
        <v>-1.1344276228916916</v>
      </c>
      <c r="DJ38" s="25">
        <f ca="1">DJ24-$AE6/$AC6</f>
        <v>-1.1391961889192843</v>
      </c>
      <c r="DK38" s="25">
        <f ca="1">DK24-$AE6/$AC6</f>
        <v>-1.1438325438028265</v>
      </c>
      <c r="DL38" s="25">
        <f ca="1">DL24-$AE6/$AC6</f>
        <v>-1.148340242212365</v>
      </c>
      <c r="DM38" s="25">
        <f ca="1">DM24-$AE6/$AC6</f>
        <v>-1.1527227417104711</v>
      </c>
      <c r="DN38" s="25">
        <f ca="1">DN24-$AE6/$AC6</f>
        <v>-1.1569834054686332</v>
      </c>
      <c r="DO38" s="25">
        <f ca="1">DO24-$AE6/$AC6</f>
        <v>-1.1611255049059248</v>
      </c>
      <c r="DP38" s="25">
        <f ca="1">DP24-$AE6/$AC6</f>
        <v>-1.1651522222522166</v>
      </c>
      <c r="DQ38" s="25">
        <f ca="1">DQ24-$AE6/$AC6</f>
        <v>-1.1690666530381337</v>
      </c>
      <c r="DR38" s="25">
        <f ca="1">DR24-$AE6/$AC6</f>
        <v>-1.1728718085138898</v>
      </c>
      <c r="DS38" s="25">
        <f ca="1">DS24-$AE6/$AC6</f>
        <v>-1.176570617999074</v>
      </c>
      <c r="DT38" s="25">
        <f ca="1">DT24-$AE6/$AC6</f>
        <v>-1.1801659311653996</v>
      </c>
      <c r="DU38" s="25">
        <f ca="1">DU24-$AE6/$AC6</f>
        <v>-1.1836605202543624</v>
      </c>
      <c r="DV38" s="25">
        <f ca="1">DV24-$AE6/$AC6</f>
        <v>-1.187057082231707</v>
      </c>
      <c r="DW38" s="25">
        <f ca="1">DW24-$AE6/$AC6</f>
        <v>-1.1903582408805349</v>
      </c>
      <c r="DX38" s="25">
        <f ca="1">DX24-$AE6/$AC6</f>
        <v>-1.1935665488348359</v>
      </c>
      <c r="DY38" s="25">
        <f ca="1">DY24-$AE6/$AC6</f>
        <v>-1.1966844895551811</v>
      </c>
      <c r="DZ38" s="25">
        <f ca="1">DZ24-$AE6/$AC6</f>
        <v>-1.1997144792482448</v>
      </c>
      <c r="EA38" s="25">
        <f ca="1">EA24-$AE6/$AC6</f>
        <v>-1.2026588687317941</v>
      </c>
      <c r="EB38" s="25">
        <f ca="1">EB24-$AE6/$AC6</f>
        <v>-1.2055199452467251</v>
      </c>
      <c r="EC38" s="25">
        <f ca="1">EC24-$AE6/$AC6</f>
        <v>-1.208299934217679</v>
      </c>
      <c r="ED38" s="25">
        <f ca="1">ED24-$AE6/$AC6</f>
        <v>-1.2110010009637291</v>
      </c>
      <c r="EE38" s="25">
        <f ca="1">EE24-$AE6/$AC6</f>
        <v>-1.2136252523605853</v>
      </c>
      <c r="EF38" s="25">
        <f ca="1">EF24-$AE6/$AC6</f>
        <v>-1.2161747384557176</v>
      </c>
      <c r="EG38" s="25">
        <f ca="1">EG24-$AE6/$AC6</f>
        <v>-1.2186514540377602</v>
      </c>
      <c r="EH38" s="25">
        <f ca="1">EH24-$AE6/$AC6</f>
        <v>-1.2210573401615203</v>
      </c>
      <c r="EI38" s="25">
        <f ca="1">EI24-$AE6/$AC6</f>
        <v>-1.223394285629873</v>
      </c>
      <c r="EJ38" s="25">
        <f ca="1">EJ24-$AE6/$AC6</f>
        <v>-1.2256641284337859</v>
      </c>
    </row>
    <row r="39" spans="1:140">
      <c r="A39" s="6">
        <f ca="1">LN((RAND()^(-Results!$E$4))-1)</f>
        <v>-0.86667118575848834</v>
      </c>
      <c r="B39" s="6">
        <f ca="1">LN((RAND()^(-Results!$E$4))-1)</f>
        <v>3.883457499113173</v>
      </c>
      <c r="C39" s="6">
        <f ca="1">LN((RAND()^(-Results!$E$4))-1)</f>
        <v>1.4089723103509011</v>
      </c>
      <c r="D39" s="6">
        <f ca="1">LN((RAND()^(-Results!$E$4))-1)</f>
        <v>-0.401950235830146</v>
      </c>
      <c r="E39" s="6">
        <f ca="1">LN((RAND()^(-Results!$E$4))-1)</f>
        <v>3.9723676939009045</v>
      </c>
      <c r="F39" s="6">
        <f ca="1">LN((RAND()^(-Results!$E$4))-1)</f>
        <v>5.2197425505600004</v>
      </c>
      <c r="G39" s="6">
        <f ca="1">LN((RAND()^(-Results!$E$4))-1)</f>
        <v>-1.8831610643452725</v>
      </c>
      <c r="H39" s="6">
        <f t="shared" ca="1" si="0"/>
        <v>-3.1755000707910579</v>
      </c>
      <c r="I39" s="12">
        <f ca="1">SUMPRODUCT(J39:O39,Results!B$12:G$12)+Results!$E$5*H39</f>
        <v>-17.308480969251633</v>
      </c>
      <c r="J39" s="12">
        <f ca="1">SUMPRODUCT($A39:$F39,Results!$B$15:$G$15)</f>
        <v>-6.6838205602392255</v>
      </c>
      <c r="K39" s="12">
        <f ca="1">SUMPRODUCT($A39:$F39,Results!$B$16:$G$16)</f>
        <v>15.107270961869448</v>
      </c>
      <c r="L39" s="12">
        <f ca="1">SUMPRODUCT($A39:$F39,Results!$B$17:$G$17)</f>
        <v>-21.84513938825372</v>
      </c>
      <c r="M39" s="12">
        <f ca="1">SUMPRODUCT($A39:$F39,Results!$B$18:$G$18)</f>
        <v>15.71020486769447</v>
      </c>
      <c r="N39" s="12">
        <f ca="1">SUMPRODUCT($A39:$F39,Results!$B$19:$G$19)</f>
        <v>-5.2701872445998159</v>
      </c>
      <c r="O39" s="12">
        <f ca="1">SUMPRODUCT($A39:$F39,Results!$B$20:$G$20)</f>
        <v>-21.38401847973698</v>
      </c>
      <c r="P39" s="12" cm="1">
        <f t="array" aca="1" ref="P39" ca="1">SUMPRODUCT(J39:O39,TRANSPOSE(BC$2:BC$7))+$U$20-$BC$9</f>
        <v>18.884991419614252</v>
      </c>
      <c r="Q39" s="12" cm="1">
        <f t="array" aca="1" ref="Q39" ca="1">SUMPRODUCT(J39:O39,TRANSPOSE(EJ$2:EJ$7))+$U$20-$EJ$9</f>
        <v>20.513665227448929</v>
      </c>
      <c r="R39" s="12">
        <f ca="1">I39-Results!$E$5*H39</f>
        <v>14.446519738658946</v>
      </c>
      <c r="AB39" s="32"/>
      <c r="AO39" s="25">
        <f ca="1">AO25-$AE7/$AC7</f>
        <v>0</v>
      </c>
      <c r="AP39" s="25">
        <f ca="1">AP25-$AE7/$AC7</f>
        <v>0.12549196614674146</v>
      </c>
      <c r="AQ39" s="25">
        <f ca="1">AQ25-$AE7/$AC7</f>
        <v>0.10842675826983253</v>
      </c>
      <c r="AR39" s="25">
        <f ca="1">AR25-$AE7/$AC7</f>
        <v>0.11415478779362762</v>
      </c>
      <c r="AS39" s="25">
        <f ca="1">AS25-$AE7/$AC7</f>
        <v>0.11163148900409348</v>
      </c>
      <c r="AT39" s="25">
        <f ca="1">AT25-$AE7/$AC7</f>
        <v>0.1098102457487386</v>
      </c>
      <c r="AU39" s="25">
        <f ca="1">AU25-$AE7/$AC7</f>
        <v>0.10737941664438208</v>
      </c>
      <c r="AV39" s="25">
        <f ca="1">AV25-$AE7/$AC7</f>
        <v>0.10498294966694333</v>
      </c>
      <c r="AW39" s="25">
        <f ca="1">AW25-$AE7/$AC7</f>
        <v>0.10263271874410981</v>
      </c>
      <c r="AX39" s="25">
        <f ca="1">AX25-$AE7/$AC7</f>
        <v>0.10039847753536299</v>
      </c>
      <c r="AY39" s="25">
        <f ca="1">AY25-$AE7/$AC7</f>
        <v>9.8294830383470033E-2</v>
      </c>
      <c r="AZ39" s="25">
        <f ca="1">AZ25-$AE7/$AC7</f>
        <v>9.632901263928606E-2</v>
      </c>
      <c r="BA39" s="25">
        <f ca="1">BA25-$AE7/$AC7</f>
        <v>9.4500441710918065E-2</v>
      </c>
      <c r="BB39" s="25">
        <f ca="1">BB25-$AE7/$AC7</f>
        <v>9.2805891995229428E-2</v>
      </c>
      <c r="BC39" s="25">
        <f ca="1">BC25-$AE7/$AC7</f>
        <v>9.124074898771628E-2</v>
      </c>
      <c r="BD39" s="25">
        <f ca="1">BD25-$AE7/$AC7</f>
        <v>8.9799894881444547E-2</v>
      </c>
      <c r="BE39" s="25">
        <f ca="1">BE25-$AE7/$AC7</f>
        <v>8.8478066647757064E-2</v>
      </c>
      <c r="BF39" s="25">
        <f ca="1">BF25-$AE7/$AC7</f>
        <v>8.7270039993487925E-2</v>
      </c>
      <c r="BG39" s="25">
        <f ca="1">BG25-$AE7/$AC7</f>
        <v>8.6170710973275222E-2</v>
      </c>
      <c r="BH39" s="25">
        <f ca="1">BH25-$AE7/$AC7</f>
        <v>8.5175132570234957E-2</v>
      </c>
      <c r="BI39" s="25">
        <f ca="1">BI25-$AE7/$AC7</f>
        <v>8.4278528693130655E-2</v>
      </c>
      <c r="BJ39" s="25">
        <f ca="1">BJ25-$AE7/$AC7</f>
        <v>8.3476297615061923E-2</v>
      </c>
      <c r="BK39" s="25">
        <f ca="1">BK25-$AE7/$AC7</f>
        <v>8.2764010378557795E-2</v>
      </c>
      <c r="BL39" s="25">
        <f ca="1">BL25-$AE7/$AC7</f>
        <v>8.213740689268928E-2</v>
      </c>
      <c r="BM39" s="25">
        <f ca="1">BM25-$AE7/$AC7</f>
        <v>8.1592391019512212E-2</v>
      </c>
      <c r="BN39" s="25">
        <f ca="1">BN25-$AE7/$AC7</f>
        <v>8.112502527576404E-2</v>
      </c>
      <c r="BO39" s="25">
        <f ca="1">BO25-$AE7/$AC7</f>
        <v>8.07315254477593E-2</v>
      </c>
      <c r="BP39" s="25">
        <f ca="1">BP25-$AE7/$AC7</f>
        <v>8.0408255260189465E-2</v>
      </c>
      <c r="BQ39" s="25">
        <f ca="1">BQ25-$AE7/$AC7</f>
        <v>8.0151721163543077E-2</v>
      </c>
      <c r="BR39" s="25">
        <f ca="1">BR25-$AE7/$AC7</f>
        <v>7.9958567268337388E-2</v>
      </c>
      <c r="BS39" s="25">
        <f ca="1">BS25-$AE7/$AC7</f>
        <v>7.9825570436816179E-2</v>
      </c>
      <c r="BT39" s="25">
        <f ca="1">BT25-$AE7/$AC7</f>
        <v>7.9749635534400787E-2</v>
      </c>
      <c r="BU39" s="25">
        <f ca="1">BU25-$AE7/$AC7</f>
        <v>7.9727790839237145E-2</v>
      </c>
      <c r="BV39" s="25">
        <f ca="1">BV25-$AE7/$AC7</f>
        <v>7.9757183606365467E-2</v>
      </c>
      <c r="BW39" s="25">
        <f ca="1">BW25-$AE7/$AC7</f>
        <v>7.9835075782250492E-2</v>
      </c>
      <c r="BX39" s="25">
        <f ca="1">BX25-$AE7/$AC7</f>
        <v>7.9958839865113346E-2</v>
      </c>
      <c r="BY39" s="25">
        <f ca="1">BY25-$AE7/$AC7</f>
        <v>8.012595490644342E-2</v>
      </c>
      <c r="BZ39" s="25">
        <f ca="1">BZ25-$AE7/$AC7</f>
        <v>8.0334002649116498E-2</v>
      </c>
      <c r="CA39" s="25">
        <f ca="1">CA25-$AE7/$AC7</f>
        <v>8.0580663797645474E-2</v>
      </c>
      <c r="CB39" s="25">
        <f ca="1">CB25-$AE7/$AC7</f>
        <v>8.0863714416210819E-2</v>
      </c>
      <c r="CC39" s="25">
        <f ca="1">CC25-$AE7/$AC7</f>
        <v>8.1181022450248247E-2</v>
      </c>
      <c r="CD39" s="25">
        <f ca="1">CD25-$AE7/$AC7</f>
        <v>8.1530544367502067E-2</v>
      </c>
      <c r="CE39" s="25">
        <f ca="1">CE25-$AE7/$AC7</f>
        <v>8.1910321914583278E-2</v>
      </c>
      <c r="CF39" s="25">
        <f ca="1">CF25-$AE7/$AC7</f>
        <v>8.2318478985198201E-2</v>
      </c>
      <c r="CG39" s="25">
        <f ca="1">CG25-$AE7/$AC7</f>
        <v>8.2753218596337885E-2</v>
      </c>
      <c r="CH39" s="25">
        <f ca="1">CH25-$AE7/$AC7</f>
        <v>8.3212819968839224E-2</v>
      </c>
      <c r="CI39" s="25">
        <f ca="1">CI25-$AE7/$AC7</f>
        <v>8.3695635708844085E-2</v>
      </c>
      <c r="CJ39" s="25">
        <f ca="1">CJ25-$AE7/$AC7</f>
        <v>8.420008908679677E-2</v>
      </c>
      <c r="CK39" s="25">
        <f ca="1">CK25-$AE7/$AC7</f>
        <v>8.472467141072923E-2</v>
      </c>
      <c r="CL39" s="25">
        <f ca="1">CL25-$AE7/$AC7</f>
        <v>8.5267939490688421E-2</v>
      </c>
      <c r="CM39" s="25">
        <f ca="1">CM25-$AE7/$AC7</f>
        <v>8.5828513191264333E-2</v>
      </c>
      <c r="CN39" s="25">
        <f ca="1">CN25-$AE7/$AC7</f>
        <v>8.6405073069274752E-2</v>
      </c>
      <c r="CO39" s="25">
        <f ca="1">CO25-$AE7/$AC7</f>
        <v>8.6996358093760551E-2</v>
      </c>
      <c r="CP39" s="25">
        <f ca="1">CP25-$AE7/$AC7</f>
        <v>8.7601163445535007E-2</v>
      </c>
      <c r="CQ39" s="25">
        <f ca="1">CQ25-$AE7/$AC7</f>
        <v>8.8218338393625556E-2</v>
      </c>
      <c r="CR39" s="25">
        <f ca="1">CR25-$AE7/$AC7</f>
        <v>8.884678424602882E-2</v>
      </c>
      <c r="CS39" s="25">
        <f ca="1">CS25-$AE7/$AC7</f>
        <v>8.9485452372285751E-2</v>
      </c>
      <c r="CT39" s="25">
        <f ca="1">CT25-$AE7/$AC7</f>
        <v>9.013334229546649E-2</v>
      </c>
      <c r="CU39" s="25">
        <f ca="1">CU25-$AE7/$AC7</f>
        <v>9.0789499851231276E-2</v>
      </c>
      <c r="CV39" s="25">
        <f ca="1">CV25-$AE7/$AC7</f>
        <v>9.1453015411711358E-2</v>
      </c>
      <c r="CW39" s="25">
        <f ca="1">CW25-$AE7/$AC7</f>
        <v>9.212302217202778E-2</v>
      </c>
      <c r="CX39" s="25">
        <f ca="1">CX25-$AE7/$AC7</f>
        <v>9.2798694497336465E-2</v>
      </c>
      <c r="CY39" s="25">
        <f ca="1">CY25-$AE7/$AC7</f>
        <v>9.3479246328359328E-2</v>
      </c>
      <c r="CZ39" s="25">
        <f ca="1">CZ25-$AE7/$AC7</f>
        <v>9.4163929643424932E-2</v>
      </c>
      <c r="DA39" s="25">
        <f ca="1">DA25-$AE7/$AC7</f>
        <v>9.4852032975110329E-2</v>
      </c>
      <c r="DB39" s="25">
        <f ca="1">DB25-$AE7/$AC7</f>
        <v>9.5542879979636841E-2</v>
      </c>
      <c r="DC39" s="25">
        <f ca="1">DC25-$AE7/$AC7</f>
        <v>9.6235828057232242E-2</v>
      </c>
      <c r="DD39" s="25">
        <f ca="1">DD25-$AE7/$AC7</f>
        <v>9.6930267021733407E-2</v>
      </c>
      <c r="DE39" s="25">
        <f ca="1">DE25-$AE7/$AC7</f>
        <v>9.7625617817757637E-2</v>
      </c>
      <c r="DF39" s="25">
        <f ca="1">DF25-$AE7/$AC7</f>
        <v>9.8321331283826863E-2</v>
      </c>
      <c r="DG39" s="25">
        <f ca="1">DG25-$AE7/$AC7</f>
        <v>9.9016886959883366E-2</v>
      </c>
      <c r="DH39" s="25">
        <f ca="1">DH25-$AE7/$AC7</f>
        <v>9.9711791937684452E-2</v>
      </c>
      <c r="DI39" s="25">
        <f ca="1">DI25-$AE7/$AC7</f>
        <v>0.10040557975261646</v>
      </c>
      <c r="DJ39" s="25">
        <f ca="1">DJ25-$AE7/$AC7</f>
        <v>0.10109780931551429</v>
      </c>
      <c r="DK39" s="25">
        <f ca="1">DK25-$AE7/$AC7</f>
        <v>0.10178806388312081</v>
      </c>
      <c r="DL39" s="25">
        <f ca="1">DL25-$AE7/$AC7</f>
        <v>0.10247595006586485</v>
      </c>
      <c r="DM39" s="25">
        <f ca="1">DM25-$AE7/$AC7</f>
        <v>0.10316109687168093</v>
      </c>
      <c r="DN39" s="25">
        <f ca="1">DN25-$AE7/$AC7</f>
        <v>0.10384315478463452</v>
      </c>
      <c r="DO39" s="25">
        <f ca="1">DO25-$AE7/$AC7</f>
        <v>0.10452179487716085</v>
      </c>
      <c r="DP39" s="25">
        <f ca="1">DP25-$AE7/$AC7</f>
        <v>0.10519670795476035</v>
      </c>
      <c r="DQ39" s="25">
        <f ca="1">DQ25-$AE7/$AC7</f>
        <v>0.10586760373203669</v>
      </c>
      <c r="DR39" s="25">
        <f ca="1">DR25-$AE7/$AC7</f>
        <v>0.10653421003899666</v>
      </c>
      <c r="DS39" s="25">
        <f ca="1">DS25-$AE7/$AC7</f>
        <v>0.10719627205656942</v>
      </c>
      <c r="DT39" s="25">
        <f ca="1">DT25-$AE7/$AC7</f>
        <v>0.10785355158033674</v>
      </c>
      <c r="DU39" s="25">
        <f ca="1">DU25-$AE7/$AC7</f>
        <v>0.10850582631149816</v>
      </c>
      <c r="DV39" s="25">
        <f ca="1">DV25-$AE7/$AC7</f>
        <v>0.10915288917412991</v>
      </c>
      <c r="DW39" s="25">
        <f ca="1">DW25-$AE7/$AC7</f>
        <v>0.10979454765782526</v>
      </c>
      <c r="DX39" s="25">
        <f ca="1">DX25-$AE7/$AC7</f>
        <v>0.11043062318483637</v>
      </c>
      <c r="DY39" s="25">
        <f ca="1">DY25-$AE7/$AC7</f>
        <v>0.11106095050086567</v>
      </c>
      <c r="DZ39" s="25">
        <f ca="1">DZ25-$AE7/$AC7</f>
        <v>0.11168537708868465</v>
      </c>
      <c r="EA39" s="25">
        <f ca="1">EA25-$AE7/$AC7</f>
        <v>0.11230376260378333</v>
      </c>
      <c r="EB39" s="25">
        <f ca="1">EB25-$AE7/$AC7</f>
        <v>0.1129159783312835</v>
      </c>
      <c r="EC39" s="25">
        <f ca="1">EC25-$AE7/$AC7</f>
        <v>0.11352190666337111</v>
      </c>
      <c r="ED39" s="25">
        <f ca="1">ED25-$AE7/$AC7</f>
        <v>0.11412144059653023</v>
      </c>
      <c r="EE39" s="25">
        <f ca="1">EE25-$AE7/$AC7</f>
        <v>0.11471448324788505</v>
      </c>
      <c r="EF39" s="25">
        <f ca="1">EF25-$AE7/$AC7</f>
        <v>0.1153009473899782</v>
      </c>
      <c r="EG39" s="25">
        <f ca="1">EG25-$AE7/$AC7</f>
        <v>0.11588075500333841</v>
      </c>
      <c r="EH39" s="25">
        <f ca="1">EH25-$AE7/$AC7</f>
        <v>0.11645383684620975</v>
      </c>
      <c r="EI39" s="25">
        <f ca="1">EI25-$AE7/$AC7</f>
        <v>0.11702013204083841</v>
      </c>
      <c r="EJ39" s="25">
        <f ca="1">EJ25-$AE7/$AC7</f>
        <v>0.11757958767573159</v>
      </c>
    </row>
    <row r="40" spans="1:140">
      <c r="A40" s="6">
        <f ca="1">LN((RAND()^(-Results!$E$4))-1)</f>
        <v>3.9798620918023082</v>
      </c>
      <c r="B40" s="6">
        <f ca="1">LN((RAND()^(-Results!$E$4))-1)</f>
        <v>-1.5940092290886827</v>
      </c>
      <c r="C40" s="6">
        <f ca="1">LN((RAND()^(-Results!$E$4))-1)</f>
        <v>3.4597817939149151</v>
      </c>
      <c r="D40" s="6">
        <f ca="1">LN((RAND()^(-Results!$E$4))-1)</f>
        <v>0.32540497357183024</v>
      </c>
      <c r="E40" s="6">
        <f ca="1">LN((RAND()^(-Results!$E$4))-1)</f>
        <v>-1.1988045843563069</v>
      </c>
      <c r="F40" s="6">
        <f ca="1">LN((RAND()^(-Results!$E$4))-1)</f>
        <v>0.66654200030834132</v>
      </c>
      <c r="G40" s="6">
        <f ca="1">LN((RAND()^(-Results!$E$4))-1)</f>
        <v>-0.93821355153445407</v>
      </c>
      <c r="H40" s="6">
        <f t="shared" ca="1" si="0"/>
        <v>-2.2305525579802397</v>
      </c>
      <c r="I40" s="12">
        <f ca="1">SUMPRODUCT(J40:O40,Results!B$12:G$12)+Results!$E$5*H40</f>
        <v>-63.706549424859091</v>
      </c>
      <c r="J40" s="12">
        <f ca="1">SUMPRODUCT($A40:$F40,Results!$B$15:$G$15)</f>
        <v>-13.760746887633919</v>
      </c>
      <c r="K40" s="12">
        <f ca="1">SUMPRODUCT($A40:$F40,Results!$B$16:$G$16)</f>
        <v>-4.5791092080847831</v>
      </c>
      <c r="L40" s="12">
        <f ca="1">SUMPRODUCT($A40:$F40,Results!$B$17:$G$17)</f>
        <v>0.25553411073028831</v>
      </c>
      <c r="M40" s="12">
        <f ca="1">SUMPRODUCT($A40:$F40,Results!$B$18:$G$18)</f>
        <v>-14.646663557491907</v>
      </c>
      <c r="N40" s="12">
        <f ca="1">SUMPRODUCT($A40:$F40,Results!$B$19:$G$19)</f>
        <v>14.999542985116523</v>
      </c>
      <c r="O40" s="12">
        <f ca="1">SUMPRODUCT($A40:$F40,Results!$B$20:$G$20)</f>
        <v>-0.14463967755088702</v>
      </c>
      <c r="P40" s="12" cm="1">
        <f t="array" aca="1" ref="P40" ca="1">SUMPRODUCT(J40:O40,TRANSPOSE(BC$2:BC$7))+$U$20-$BC$9</f>
        <v>-57.038785053716374</v>
      </c>
      <c r="Q40" s="12" cm="1">
        <f t="array" aca="1" ref="Q40" ca="1">SUMPRODUCT(J40:O40,TRANSPOSE(EJ$2:EJ$7))+$U$20-$EJ$9</f>
        <v>-55.507632825914797</v>
      </c>
      <c r="R40" s="12">
        <f ca="1">I40-Results!$E$5*H40</f>
        <v>-41.401023845056699</v>
      </c>
      <c r="AB40" s="32"/>
    </row>
    <row r="41" spans="1:140">
      <c r="A41" s="6">
        <f ca="1">LN((RAND()^(-Results!$E$4))-1)</f>
        <v>0.76219876952217402</v>
      </c>
      <c r="B41" s="6">
        <f ca="1">LN((RAND()^(-Results!$E$4))-1)</f>
        <v>-0.12132229002660873</v>
      </c>
      <c r="C41" s="6">
        <f ca="1">LN((RAND()^(-Results!$E$4))-1)</f>
        <v>0.55046779292635539</v>
      </c>
      <c r="D41" s="6">
        <f ca="1">LN((RAND()^(-Results!$E$4))-1)</f>
        <v>0.30070695143521553</v>
      </c>
      <c r="E41" s="6">
        <f ca="1">LN((RAND()^(-Results!$E$4))-1)</f>
        <v>2.9201073248145737</v>
      </c>
      <c r="F41" s="6">
        <f ca="1">LN((RAND()^(-Results!$E$4))-1)</f>
        <v>-3.318502240986335</v>
      </c>
      <c r="G41" s="6">
        <f ca="1">LN((RAND()^(-Results!$E$4))-1)</f>
        <v>0.5095033749353074</v>
      </c>
      <c r="H41" s="6">
        <f t="shared" ca="1" si="0"/>
        <v>-0.78283563151047819</v>
      </c>
      <c r="I41" s="12">
        <f ca="1">SUMPRODUCT(J41:O41,Results!B$12:G$12)+Results!$E$5*H41</f>
        <v>8.9719316290556641</v>
      </c>
      <c r="J41" s="12">
        <f ca="1">SUMPRODUCT($A41:$F41,Results!$B$15:$G$15)</f>
        <v>7.119262380827597</v>
      </c>
      <c r="K41" s="12">
        <f ca="1">SUMPRODUCT($A41:$F41,Results!$B$16:$G$16)</f>
        <v>6.0847428017650991</v>
      </c>
      <c r="L41" s="12">
        <f ca="1">SUMPRODUCT($A41:$F41,Results!$B$17:$G$17)</f>
        <v>-9.1470222842271927</v>
      </c>
      <c r="M41" s="12">
        <f ca="1">SUMPRODUCT($A41:$F41,Results!$B$18:$G$18)</f>
        <v>6.7668379478388134</v>
      </c>
      <c r="N41" s="12">
        <f ca="1">SUMPRODUCT($A41:$F41,Results!$B$19:$G$19)</f>
        <v>-2.3558167435211614</v>
      </c>
      <c r="O41" s="12">
        <f ca="1">SUMPRODUCT($A41:$F41,Results!$B$20:$G$20)</f>
        <v>-13.887584510950756</v>
      </c>
      <c r="P41" s="12" cm="1">
        <f t="array" aca="1" ref="P41" ca="1">SUMPRODUCT(J41:O41,TRANSPOSE(BC$2:BC$7))+$U$20-$BC$9</f>
        <v>22.00938341046211</v>
      </c>
      <c r="Q41" s="12" cm="1">
        <f t="array" aca="1" ref="Q41" ca="1">SUMPRODUCT(J41:O41,TRANSPOSE(EJ$2:EJ$7))+$U$20-$EJ$9</f>
        <v>18.622821995947067</v>
      </c>
      <c r="R41" s="12">
        <f ca="1">I41-Results!$E$5*H41</f>
        <v>16.800287944160445</v>
      </c>
      <c r="AB41" s="32"/>
      <c r="AO41" s="6">
        <f ca="1">SQRT(SUMPRODUCT(AO34:AO39,AO34:AO39))</f>
        <v>0</v>
      </c>
      <c r="AP41">
        <f ca="1">SQRT(SUMPRODUCT(AP34:AP39,AP34:AP39))</f>
        <v>0.22542360302733649</v>
      </c>
      <c r="AQ41">
        <f ca="1">SQRT(SUMPRODUCT(AQ34:AQ39,AQ34:AQ39))</f>
        <v>0.20567749461733648</v>
      </c>
      <c r="AR41">
        <f ca="1">SQRT(SUMPRODUCT(AR34:AR39,AR34:AR39))</f>
        <v>0.23408595615479696</v>
      </c>
      <c r="AS41">
        <f ca="1">SQRT(SUMPRODUCT(AS34:AS39,AS34:AS39))</f>
        <v>0.25875105093765366</v>
      </c>
      <c r="AT41">
        <f ca="1">SQRT(SUMPRODUCT(AT34:AT39,AT34:AT39))</f>
        <v>0.28772512452686616</v>
      </c>
      <c r="AU41">
        <f ca="1">SQRT(SUMPRODUCT(AU34:AU39,AU34:AU39))</f>
        <v>0.31794271799526014</v>
      </c>
      <c r="AV41">
        <f ca="1">SQRT(SUMPRODUCT(AV34:AV39,AV34:AV39))</f>
        <v>0.34910701562382085</v>
      </c>
      <c r="AW41">
        <f ca="1">SQRT(SUMPRODUCT(AW34:AW39,AW34:AW39))</f>
        <v>0.3806685849939776</v>
      </c>
      <c r="AX41">
        <f ca="1">SQRT(SUMPRODUCT(AX34:AX39,AX34:AX39))</f>
        <v>0.41231417521859787</v>
      </c>
      <c r="AY41">
        <f ca="1">SQRT(SUMPRODUCT(AY34:AY39,AY34:AY39))</f>
        <v>0.44380966997386123</v>
      </c>
      <c r="AZ41">
        <f ca="1">SQRT(SUMPRODUCT(AZ34:AZ39,AZ34:AZ39))</f>
        <v>0.47499378494970007</v>
      </c>
      <c r="BA41">
        <f ca="1">SQRT(SUMPRODUCT(BA34:BA39,BA34:BA39))</f>
        <v>0.5057531957532504</v>
      </c>
      <c r="BB41">
        <f ca="1">SQRT(SUMPRODUCT(BB34:BB39,BB34:BB39))</f>
        <v>0.53600935216644396</v>
      </c>
      <c r="BC41">
        <f ca="1">SQRT(SUMPRODUCT(BC34:BC39,BC34:BC39))</f>
        <v>0.5657083976157985</v>
      </c>
      <c r="BD41">
        <f ca="1">SQRT(SUMPRODUCT(BD34:BD39,BD34:BD39))</f>
        <v>0.59481427988489188</v>
      </c>
      <c r="BE41">
        <f ca="1">SQRT(SUMPRODUCT(BE34:BE39,BE34:BE39))</f>
        <v>0.62330385888908457</v>
      </c>
      <c r="BF41">
        <f ca="1">SQRT(SUMPRODUCT(BF34:BF39,BF34:BF39))</f>
        <v>0.65116344040971619</v>
      </c>
      <c r="BG41">
        <f ca="1">SQRT(SUMPRODUCT(BG34:BG39,BG34:BG39))</f>
        <v>0.67838629050631338</v>
      </c>
      <c r="BH41">
        <f ca="1">SQRT(SUMPRODUCT(BH34:BH39,BH34:BH39))</f>
        <v>0.70497083677059602</v>
      </c>
      <c r="BI41">
        <f ca="1">SQRT(SUMPRODUCT(BI34:BI39,BI34:BI39))</f>
        <v>0.73091935274156727</v>
      </c>
      <c r="BJ41">
        <f ca="1">SQRT(SUMPRODUCT(BJ34:BJ39,BJ34:BJ39))</f>
        <v>0.75623698577507059</v>
      </c>
      <c r="BK41">
        <f ca="1">SQRT(SUMPRODUCT(BK34:BK39,BK34:BK39))</f>
        <v>0.78093103145921727</v>
      </c>
      <c r="BL41">
        <f ca="1">SQRT(SUMPRODUCT(BL34:BL39,BL34:BL39))</f>
        <v>0.80501038689020665</v>
      </c>
      <c r="BM41">
        <f ca="1">SQRT(SUMPRODUCT(BM34:BM39,BM34:BM39))</f>
        <v>0.82848513507237054</v>
      </c>
      <c r="BN41">
        <f ca="1">SQRT(SUMPRODUCT(BN34:BN39,BN34:BN39))</f>
        <v>0.85136622644595217</v>
      </c>
      <c r="BO41">
        <f ca="1">SQRT(SUMPRODUCT(BO34:BO39,BO34:BO39))</f>
        <v>0.87366523308337118</v>
      </c>
      <c r="BP41">
        <f ca="1">SQRT(SUMPRODUCT(BP34:BP39,BP34:BP39))</f>
        <v>0.89539415777678388</v>
      </c>
      <c r="BQ41">
        <f ca="1">SQRT(SUMPRODUCT(BQ34:BQ39,BQ34:BQ39))</f>
        <v>0.91656528496614476</v>
      </c>
      <c r="BR41">
        <f ca="1">SQRT(SUMPRODUCT(BR34:BR39,BR34:BR39))</f>
        <v>0.9371910638329336</v>
      </c>
      <c r="BS41">
        <f ca="1">SQRT(SUMPRODUCT(BS34:BS39,BS34:BS39))</f>
        <v>0.95728401631965099</v>
      </c>
      <c r="BT41">
        <f ca="1">SQRT(SUMPRODUCT(BT34:BT39,BT34:BT39))</f>
        <v>0.97685666460836085</v>
      </c>
      <c r="BU41">
        <f ca="1">SQRT(SUMPRODUCT(BU34:BU39,BU34:BU39))</f>
        <v>0.99592147389493257</v>
      </c>
      <c r="BV41">
        <f ca="1">SQRT(SUMPRODUCT(BV34:BV39,BV34:BV39))</f>
        <v>1.0144908072623853</v>
      </c>
      <c r="BW41">
        <f ca="1">SQRT(SUMPRODUCT(BW34:BW39,BW34:BW39))</f>
        <v>1.032576890180062</v>
      </c>
      <c r="BX41">
        <f ca="1">SQRT(SUMPRODUCT(BX34:BX39,BX34:BX39))</f>
        <v>1.050191782701055</v>
      </c>
      <c r="BY41">
        <f ca="1">SQRT(SUMPRODUCT(BY34:BY39,BY34:BY39))</f>
        <v>1.0673473578452923</v>
      </c>
      <c r="BZ41">
        <f ca="1">SQRT(SUMPRODUCT(BZ34:BZ39,BZ34:BZ39))</f>
        <v>1.0840552849736662</v>
      </c>
      <c r="CA41">
        <f ca="1">SQRT(SUMPRODUCT(CA34:CA39,CA34:CA39))</f>
        <v>1.1003270172039634</v>
      </c>
      <c r="CB41">
        <f ca="1">SQRT(SUMPRODUCT(CB34:CB39,CB34:CB39))</f>
        <v>1.1161737821100588</v>
      </c>
      <c r="CC41">
        <f ca="1">SQRT(SUMPRODUCT(CC34:CC39,CC34:CC39))</f>
        <v>1.1316065750949518</v>
      </c>
      <c r="CD41">
        <f ca="1">SQRT(SUMPRODUCT(CD34:CD39,CD34:CD39))</f>
        <v>1.146636154945601</v>
      </c>
      <c r="CE41">
        <f ca="1">SQRT(SUMPRODUCT(CE34:CE39,CE34:CE39))</f>
        <v>1.1612730411704062</v>
      </c>
      <c r="CF41">
        <f ca="1">SQRT(SUMPRODUCT(CF34:CF39,CF34:CF39))</f>
        <v>1.1755275127941438</v>
      </c>
      <c r="CG41">
        <f ca="1">SQRT(SUMPRODUCT(CG34:CG39,CG34:CG39))</f>
        <v>1.1894096083443424</v>
      </c>
      <c r="CH41">
        <f ca="1">SQRT(SUMPRODUCT(CH34:CH39,CH34:CH39))</f>
        <v>1.202929126810677</v>
      </c>
      <c r="CI41">
        <f ca="1">SQRT(SUMPRODUCT(CI34:CI39,CI34:CI39))</f>
        <v>1.2160956293974301</v>
      </c>
      <c r="CJ41">
        <f ca="1">SQRT(SUMPRODUCT(CJ34:CJ39,CJ34:CJ39))</f>
        <v>1.2289184419202894</v>
      </c>
      <c r="CK41">
        <f ca="1">SQRT(SUMPRODUCT(CK34:CK39,CK34:CK39))</f>
        <v>1.2414066577242164</v>
      </c>
      <c r="CL41">
        <f ca="1">SQRT(SUMPRODUCT(CL34:CL39,CL34:CL39))</f>
        <v>1.2535691410199525</v>
      </c>
      <c r="CM41">
        <f ca="1">SQRT(SUMPRODUCT(CM34:CM39,CM34:CM39))</f>
        <v>1.2654145305538747</v>
      </c>
      <c r="CN41">
        <f ca="1">SQRT(SUMPRODUCT(CN34:CN39,CN34:CN39))</f>
        <v>1.2769512435400245</v>
      </c>
      <c r="CO41">
        <f ca="1">SQRT(SUMPRODUCT(CO34:CO39,CO34:CO39))</f>
        <v>1.2881874797948447</v>
      </c>
      <c r="CP41">
        <f ca="1">SQRT(SUMPRODUCT(CP34:CP39,CP34:CP39))</f>
        <v>1.2991312260248604</v>
      </c>
      <c r="CQ41">
        <f ca="1">SQRT(SUMPRODUCT(CQ34:CQ39,CQ34:CQ39))</f>
        <v>1.3097902602256413</v>
      </c>
      <c r="CR41">
        <f ca="1">SQRT(SUMPRODUCT(CR34:CR39,CR34:CR39))</f>
        <v>1.3201721561571347</v>
      </c>
      <c r="CS41">
        <f ca="1">SQRT(SUMPRODUCT(CS34:CS39,CS34:CS39))</f>
        <v>1.3302842878661281</v>
      </c>
      <c r="CT41">
        <f ca="1">SQRT(SUMPRODUCT(CT34:CT39,CT34:CT39))</f>
        <v>1.3401338342313518</v>
      </c>
      <c r="CU41">
        <f ca="1">SQRT(SUMPRODUCT(CU34:CU39,CU34:CU39))</f>
        <v>1.3497277835107411</v>
      </c>
      <c r="CV41">
        <f ca="1">SQRT(SUMPRODUCT(CV34:CV39,CV34:CV39))</f>
        <v>1.3590729378737587</v>
      </c>
      <c r="CW41">
        <f ca="1">SQRT(SUMPRODUCT(CW34:CW39,CW34:CW39))</f>
        <v>1.3681759179045185</v>
      </c>
      <c r="CX41">
        <f ca="1">SQRT(SUMPRODUCT(CX34:CX39,CX34:CX39))</f>
        <v>1.377043167063897</v>
      </c>
      <c r="CY41">
        <f ca="1">SQRT(SUMPRODUCT(CY34:CY39,CY34:CY39))</f>
        <v>1.3856809561008454</v>
      </c>
      <c r="CZ41">
        <f ca="1">SQRT(SUMPRODUCT(CZ34:CZ39,CZ34:CZ39))</f>
        <v>1.394095387404882</v>
      </c>
      <c r="DA41">
        <f ca="1">SQRT(SUMPRODUCT(DA34:DA39,DA34:DA39))</f>
        <v>1.4022923992931999</v>
      </c>
      <c r="DB41">
        <f ca="1">SQRT(SUMPRODUCT(DB34:DB39,DB34:DB39))</f>
        <v>1.410277770227121</v>
      </c>
      <c r="DC41">
        <f ca="1">SQRT(SUMPRODUCT(DC34:DC39,DC34:DC39))</f>
        <v>1.4180571229536711</v>
      </c>
      <c r="DD41">
        <f ca="1">SQRT(SUMPRODUCT(DD34:DD39,DD34:DD39))</f>
        <v>1.4256359285689917</v>
      </c>
      <c r="DE41">
        <f ca="1">SQRT(SUMPRODUCT(DE34:DE39,DE34:DE39))</f>
        <v>1.4330195105010717</v>
      </c>
      <c r="DF41">
        <f ca="1">SQRT(SUMPRODUCT(DF34:DF39,DF34:DF39))</f>
        <v>1.440213048409954</v>
      </c>
      <c r="DG41">
        <f ca="1">SQRT(SUMPRODUCT(DG34:DG39,DG34:DG39))</f>
        <v>1.4472215820041472</v>
      </c>
      <c r="DH41">
        <f ca="1">SQRT(SUMPRODUCT(DH34:DH39,DH34:DH39))</f>
        <v>1.454050014772436</v>
      </c>
      <c r="DI41">
        <f ca="1">SQRT(SUMPRODUCT(DI34:DI39,DI34:DI39))</f>
        <v>1.4607031176307266</v>
      </c>
      <c r="DJ41">
        <f ca="1">SQRT(SUMPRODUCT(DJ34:DJ39,DJ34:DJ39))</f>
        <v>1.4671855324838841</v>
      </c>
      <c r="DK41">
        <f ca="1">SQRT(SUMPRODUCT(DK34:DK39,DK34:DK39))</f>
        <v>1.4735017757028313</v>
      </c>
      <c r="DL41">
        <f ca="1">SQRT(SUMPRODUCT(DL34:DL39,DL34:DL39))</f>
        <v>1.4796562415174324</v>
      </c>
      <c r="DM41">
        <f ca="1">SQRT(SUMPRODUCT(DM34:DM39,DM34:DM39))</f>
        <v>1.4856532053258769</v>
      </c>
      <c r="DN41">
        <f ca="1">SQRT(SUMPRODUCT(DN34:DN39,DN34:DN39))</f>
        <v>1.4914968269214828</v>
      </c>
      <c r="DO41">
        <f ca="1">SQRT(SUMPRODUCT(DO34:DO39,DO34:DO39))</f>
        <v>1.4971911536379634</v>
      </c>
      <c r="DP41">
        <f ca="1">SQRT(SUMPRODUCT(DP34:DP39,DP34:DP39))</f>
        <v>1.5027401234143369</v>
      </c>
      <c r="DQ41">
        <f ca="1">SQRT(SUMPRODUCT(DQ34:DQ39,DQ34:DQ39))</f>
        <v>1.5081475677807594</v>
      </c>
      <c r="DR41">
        <f ca="1">SQRT(SUMPRODUCT(DR34:DR39,DR34:DR39))</f>
        <v>1.5134172147666276</v>
      </c>
      <c r="DS41">
        <f ca="1">SQRT(SUMPRODUCT(DS34:DS39,DS34:DS39))</f>
        <v>1.5185526917323884</v>
      </c>
      <c r="DT41">
        <f ca="1">SQRT(SUMPRODUCT(DT34:DT39,DT34:DT39))</f>
        <v>1.5235575281265239</v>
      </c>
      <c r="DU41">
        <f ca="1">SQRT(SUMPRODUCT(DU34:DU39,DU34:DU39))</f>
        <v>1.5284351581692206</v>
      </c>
      <c r="DV41">
        <f ca="1">SQRT(SUMPRODUCT(DV34:DV39,DV34:DV39))</f>
        <v>1.5331889234642717</v>
      </c>
      <c r="DW41">
        <f ca="1">SQRT(SUMPRODUCT(DW34:DW39,DW34:DW39))</f>
        <v>1.537822075540773</v>
      </c>
      <c r="DX41">
        <f ca="1">SQRT(SUMPRODUCT(DX34:DX39,DX34:DX39))</f>
        <v>1.5423377783261754</v>
      </c>
      <c r="DY41">
        <f ca="1">SQRT(SUMPRODUCT(DY34:DY39,DY34:DY39))</f>
        <v>1.5467391105522863</v>
      </c>
      <c r="DZ41">
        <f ca="1">SQRT(SUMPRODUCT(DZ34:DZ39,DZ34:DZ39))</f>
        <v>1.5510290680957799</v>
      </c>
      <c r="EA41">
        <f ca="1">SQRT(SUMPRODUCT(EA34:EA39,EA34:EA39))</f>
        <v>1.5552105662547973</v>
      </c>
      <c r="EB41">
        <f ca="1">SQRT(SUMPRODUCT(EB34:EB39,EB34:EB39))</f>
        <v>1.5592864419631904</v>
      </c>
      <c r="EC41">
        <f ca="1">SQRT(SUMPRODUCT(EC34:EC39,EC34:EC39))</f>
        <v>1.5632594559439545</v>
      </c>
      <c r="ED41">
        <f ca="1">SQRT(SUMPRODUCT(ED34:ED39,ED34:ED39))</f>
        <v>1.5671322948033821</v>
      </c>
      <c r="EE41">
        <f ca="1">SQRT(SUMPRODUCT(EE34:EE39,EE34:EE39))</f>
        <v>1.5709075730674409</v>
      </c>
      <c r="EF41">
        <f ca="1">SQRT(SUMPRODUCT(EF34:EF39,EF34:EF39))</f>
        <v>1.5745878351618676</v>
      </c>
      <c r="EG41">
        <f ca="1">SQRT(SUMPRODUCT(EG34:EG39,EG34:EG39))</f>
        <v>1.5781755573374383</v>
      </c>
      <c r="EH41">
        <f ca="1">SQRT(SUMPRODUCT(EH34:EH39,EH34:EH39))</f>
        <v>1.5816731495418543</v>
      </c>
      <c r="EI41">
        <f ca="1">SQRT(SUMPRODUCT(EI34:EI39,EI34:EI39))</f>
        <v>1.5850829572396561</v>
      </c>
      <c r="EJ41">
        <f ca="1">SQRT(SUMPRODUCT(EJ34:EJ39,EJ34:EJ39))</f>
        <v>1.5884072631815516</v>
      </c>
    </row>
    <row r="42" spans="1:140">
      <c r="A42" s="6">
        <f ca="1">LN((RAND()^(-Results!$E$4))-1)</f>
        <v>0.5924812560119429</v>
      </c>
      <c r="B42" s="6">
        <f ca="1">LN((RAND()^(-Results!$E$4))-1)</f>
        <v>1.2617016358149888</v>
      </c>
      <c r="C42" s="6">
        <f ca="1">LN((RAND()^(-Results!$E$4))-1)</f>
        <v>-1.2981346087125796</v>
      </c>
      <c r="D42" s="6">
        <f ca="1">LN((RAND()^(-Results!$E$4))-1)</f>
        <v>2.5980747658591086</v>
      </c>
      <c r="E42" s="6">
        <f ca="1">LN((RAND()^(-Results!$E$4))-1)</f>
        <v>-0.63279746695532224</v>
      </c>
      <c r="F42" s="6">
        <f ca="1">LN((RAND()^(-Results!$E$4))-1)</f>
        <v>1.9500094624474502</v>
      </c>
      <c r="G42" s="6">
        <f ca="1">LN((RAND()^(-Results!$E$4))-1)</f>
        <v>1.6947268871148329</v>
      </c>
      <c r="H42" s="6">
        <f t="shared" ca="1" si="0"/>
        <v>0.40238788066904729</v>
      </c>
      <c r="I42" s="12">
        <f ca="1">SUMPRODUCT(J42:O42,Results!B$12:G$12)+Results!$E$5*H42</f>
        <v>-2.0416773848271195</v>
      </c>
      <c r="J42" s="12">
        <f ca="1">SUMPRODUCT($A42:$F42,Results!$B$15:$G$15)</f>
        <v>-2.5494530316913133</v>
      </c>
      <c r="K42" s="12">
        <f ca="1">SUMPRODUCT($A42:$F42,Results!$B$16:$G$16)</f>
        <v>-2.3801227977612038</v>
      </c>
      <c r="L42" s="12">
        <f ca="1">SUMPRODUCT($A42:$F42,Results!$B$17:$G$17)</f>
        <v>1.996853957093411</v>
      </c>
      <c r="M42" s="12">
        <f ca="1">SUMPRODUCT($A42:$F42,Results!$B$18:$G$18)</f>
        <v>6.4645552705181464E-3</v>
      </c>
      <c r="N42" s="12">
        <f ca="1">SUMPRODUCT($A42:$F42,Results!$B$19:$G$19)</f>
        <v>-9.4521930187501491E-2</v>
      </c>
      <c r="O42" s="12">
        <f ca="1">SUMPRODUCT($A42:$F42,Results!$B$20:$G$20)</f>
        <v>8.9287772351127916</v>
      </c>
      <c r="P42" s="12" cm="1">
        <f t="array" aca="1" ref="P42" ca="1">SUMPRODUCT(J42:O42,TRANSPOSE(BC$2:BC$7))+$U$20-$BC$9</f>
        <v>-4.8402092145258555</v>
      </c>
      <c r="Q42" s="12" cm="1">
        <f t="array" aca="1" ref="Q42" ca="1">SUMPRODUCT(J42:O42,TRANSPOSE(EJ$2:EJ$7))+$U$20-$EJ$9</f>
        <v>-1.8551684426480106</v>
      </c>
      <c r="R42" s="12">
        <f ca="1">I42-Results!$E$5*H42</f>
        <v>-6.065556191517592</v>
      </c>
    </row>
    <row r="43" spans="1:140">
      <c r="A43" s="6">
        <f ca="1">LN((RAND()^(-Results!$E$4))-1)</f>
        <v>0.36678029680615876</v>
      </c>
      <c r="B43" s="6">
        <f ca="1">LN((RAND()^(-Results!$E$4))-1)</f>
        <v>2.6205119511175878</v>
      </c>
      <c r="C43" s="6">
        <f ca="1">LN((RAND()^(-Results!$E$4))-1)</f>
        <v>3.0343834431941481</v>
      </c>
      <c r="D43" s="6">
        <f ca="1">LN((RAND()^(-Results!$E$4))-1)</f>
        <v>0.1108409989292856</v>
      </c>
      <c r="E43" s="6">
        <f ca="1">LN((RAND()^(-Results!$E$4))-1)</f>
        <v>0.95351713134809069</v>
      </c>
      <c r="F43" s="6">
        <f ca="1">LN((RAND()^(-Results!$E$4))-1)</f>
        <v>3.0295803830838062</v>
      </c>
      <c r="G43" s="6">
        <f ca="1">LN((RAND()^(-Results!$E$4))-1)</f>
        <v>1.9190942614519713</v>
      </c>
      <c r="H43" s="6">
        <f t="shared" ca="1" si="0"/>
        <v>0.62675525500618567</v>
      </c>
      <c r="I43" s="12">
        <f ca="1">SUMPRODUCT(J43:O43,Results!B$12:G$12)+Results!$E$5*H43</f>
        <v>-2.6991506863185668</v>
      </c>
      <c r="J43" s="12">
        <f ca="1">SUMPRODUCT($A43:$F43,Results!$B$15:$G$15)</f>
        <v>-10.751023370982729</v>
      </c>
      <c r="K43" s="12">
        <f ca="1">SUMPRODUCT($A43:$F43,Results!$B$16:$G$16)</f>
        <v>5.5734990092747996</v>
      </c>
      <c r="L43" s="12">
        <f ca="1">SUMPRODUCT($A43:$F43,Results!$B$17:$G$17)</f>
        <v>-7.5202923435088085</v>
      </c>
      <c r="M43" s="12">
        <f ca="1">SUMPRODUCT($A43:$F43,Results!$B$18:$G$18)</f>
        <v>6.9450247621204859</v>
      </c>
      <c r="N43" s="12">
        <f ca="1">SUMPRODUCT($A43:$F43,Results!$B$19:$G$19)</f>
        <v>1.978774089295376</v>
      </c>
      <c r="O43" s="12">
        <f ca="1">SUMPRODUCT($A43:$F43,Results!$B$20:$G$20)</f>
        <v>-7.718087538044113</v>
      </c>
      <c r="P43" s="12" cm="1">
        <f t="array" aca="1" ref="P43" ca="1">SUMPRODUCT(J43:O43,TRANSPOSE(BC$2:BC$7))+$U$20-$BC$9</f>
        <v>-9.8456257574242123</v>
      </c>
      <c r="Q43" s="12" cm="1">
        <f t="array" aca="1" ref="Q43" ca="1">SUMPRODUCT(J43:O43,TRANSPOSE(EJ$2:EJ$7))+$U$20-$EJ$9</f>
        <v>-9.8442321860656463</v>
      </c>
      <c r="R43" s="12">
        <f ca="1">I43-Results!$E$5*H43</f>
        <v>-8.9667032363804235</v>
      </c>
      <c r="AO43" t="s">
        <v>93</v>
      </c>
    </row>
    <row r="44" spans="1:140">
      <c r="A44" s="6">
        <f ca="1">LN((RAND()^(-Results!$E$4))-1)</f>
        <v>-3.0977252223457405</v>
      </c>
      <c r="B44" s="6">
        <f ca="1">LN((RAND()^(-Results!$E$4))-1)</f>
        <v>1.9869588768675772</v>
      </c>
      <c r="C44" s="6">
        <f ca="1">LN((RAND()^(-Results!$E$4))-1)</f>
        <v>6.2100489588008561</v>
      </c>
      <c r="D44" s="6">
        <f ca="1">LN((RAND()^(-Results!$E$4))-1)</f>
        <v>0.96284298864468265</v>
      </c>
      <c r="E44" s="6">
        <f ca="1">LN((RAND()^(-Results!$E$4))-1)</f>
        <v>-0.47431365891590466</v>
      </c>
      <c r="F44" s="6">
        <f ca="1">LN((RAND()^(-Results!$E$4))-1)</f>
        <v>-4.228587484874426</v>
      </c>
      <c r="G44" s="6">
        <f ca="1">LN((RAND()^(-Results!$E$4))-1)</f>
        <v>-0.68732066134469305</v>
      </c>
      <c r="H44" s="6">
        <f t="shared" ca="1" si="0"/>
        <v>-1.9796596677904787</v>
      </c>
      <c r="I44" s="12">
        <f ca="1">SUMPRODUCT(J44:O44,Results!B$12:G$12)+Results!$E$5*H44</f>
        <v>0.72772603612185804</v>
      </c>
      <c r="J44" s="12">
        <f ca="1">SUMPRODUCT($A44:$F44,Results!$B$15:$G$15)</f>
        <v>-3.166762371255567</v>
      </c>
      <c r="K44" s="12">
        <f ca="1">SUMPRODUCT($A44:$F44,Results!$B$16:$G$16)</f>
        <v>1.3243228831212934</v>
      </c>
      <c r="L44" s="12">
        <f ca="1">SUMPRODUCT($A44:$F44,Results!$B$17:$G$17)</f>
        <v>10.466412171692522</v>
      </c>
      <c r="M44" s="12">
        <f ca="1">SUMPRODUCT($A44:$F44,Results!$B$18:$G$18)</f>
        <v>29.188981505919237</v>
      </c>
      <c r="N44" s="12">
        <f ca="1">SUMPRODUCT($A44:$F44,Results!$B$19:$G$19)</f>
        <v>-9.3664042136639427</v>
      </c>
      <c r="O44" s="12">
        <f ca="1">SUMPRODUCT($A44:$F44,Results!$B$20:$G$20)</f>
        <v>-1.4200189720231178</v>
      </c>
      <c r="P44" s="12" cm="1">
        <f t="array" aca="1" ref="P44" ca="1">SUMPRODUCT(J44:O44,TRANSPOSE(BC$2:BC$7))+$U$20-$BC$9</f>
        <v>37.553210543396148</v>
      </c>
      <c r="Q44" s="12" cm="1">
        <f t="array" aca="1" ref="Q44" ca="1">SUMPRODUCT(J44:O44,TRANSPOSE(EJ$2:EJ$7))+$U$20-$EJ$9</f>
        <v>28.913883648121693</v>
      </c>
      <c r="R44" s="12">
        <f ca="1">I44-Results!$E$5*H44</f>
        <v>20.524322714026646</v>
      </c>
    </row>
    <row r="45" spans="1:140">
      <c r="A45" s="6">
        <f ca="1">LN((RAND()^(-Results!$E$4))-1)</f>
        <v>2.5722076945812433</v>
      </c>
      <c r="B45" s="6">
        <f ca="1">LN((RAND()^(-Results!$E$4))-1)</f>
        <v>-2.2841570650600671</v>
      </c>
      <c r="C45" s="6">
        <f ca="1">LN((RAND()^(-Results!$E$4))-1)</f>
        <v>1.3915336823286524</v>
      </c>
      <c r="D45" s="6">
        <f ca="1">LN((RAND()^(-Results!$E$4))-1)</f>
        <v>-1.2993431832689613</v>
      </c>
      <c r="E45" s="6">
        <f ca="1">LN((RAND()^(-Results!$E$4))-1)</f>
        <v>1.3837324207929766</v>
      </c>
      <c r="F45" s="6">
        <f ca="1">LN((RAND()^(-Results!$E$4))-1)</f>
        <v>1.3808701682447624</v>
      </c>
      <c r="G45" s="6">
        <f ca="1">LN((RAND()^(-Results!$E$4))-1)</f>
        <v>1.3335566481242895</v>
      </c>
      <c r="H45" s="6">
        <f t="shared" ca="1" si="0"/>
        <v>4.1217641678503947E-2</v>
      </c>
      <c r="I45" s="12">
        <f ca="1">SUMPRODUCT(J45:O45,Results!B$12:G$12)+Results!$E$5*H45</f>
        <v>-15.795051308554813</v>
      </c>
      <c r="J45" s="12">
        <f ca="1">SUMPRODUCT($A45:$F45,Results!$B$15:$G$15)</f>
        <v>-6.4529409927960417</v>
      </c>
      <c r="K45" s="12">
        <f ca="1">SUMPRODUCT($A45:$F45,Results!$B$16:$G$16)</f>
        <v>2.8531969829746902</v>
      </c>
      <c r="L45" s="12">
        <f ca="1">SUMPRODUCT($A45:$F45,Results!$B$17:$G$17)</f>
        <v>-11.494735951241353</v>
      </c>
      <c r="M45" s="12">
        <f ca="1">SUMPRODUCT($A45:$F45,Results!$B$18:$G$18)</f>
        <v>-10.325252759286933</v>
      </c>
      <c r="N45" s="12">
        <f ca="1">SUMPRODUCT($A45:$F45,Results!$B$19:$G$19)</f>
        <v>8.1748422201631765</v>
      </c>
      <c r="O45" s="12">
        <f ca="1">SUMPRODUCT($A45:$F45,Results!$B$20:$G$20)</f>
        <v>-13.801593449767807</v>
      </c>
      <c r="P45" s="12" cm="1">
        <f t="array" aca="1" ref="P45" ca="1">SUMPRODUCT(J45:O45,TRANSPOSE(BC$2:BC$7))+$U$20-$BC$9</f>
        <v>-28.767332464723395</v>
      </c>
      <c r="Q45" s="12" cm="1">
        <f t="array" aca="1" ref="Q45" ca="1">SUMPRODUCT(J45:O45,TRANSPOSE(EJ$2:EJ$7))+$U$20-$EJ$9</f>
        <v>-25.118247551212477</v>
      </c>
      <c r="R45" s="12">
        <f ca="1">I45-Results!$E$5*H45</f>
        <v>-16.207227725339852</v>
      </c>
      <c r="AO45" s="6"/>
      <c r="AP45" s="6">
        <f ca="1">AP34/AP$41</f>
        <v>0.39264630019122615</v>
      </c>
      <c r="AQ45" s="6">
        <f ca="1">AQ34/AQ$41</f>
        <v>0.23911276655503561</v>
      </c>
      <c r="AR45" s="6">
        <f ca="1">AR34/AR$41</f>
        <v>0.10928298206245418</v>
      </c>
      <c r="AS45" s="6">
        <f ca="1">AS34/AS$41</f>
        <v>2.0583907404623701E-2</v>
      </c>
      <c r="AT45" s="6">
        <f ca="1">AT34/AT$41</f>
        <v>-3.8017007148134163E-2</v>
      </c>
      <c r="AU45" s="6">
        <f ca="1">AU34/AU$41</f>
        <v>-8.0154350090126586E-2</v>
      </c>
      <c r="AV45" s="6">
        <f ca="1">AV34/AV$41</f>
        <v>-0.11146705141547343</v>
      </c>
      <c r="AW45" s="6">
        <f ca="1">AW34/AW$41</f>
        <v>-0.13567022962661834</v>
      </c>
      <c r="AX45" s="6">
        <f ca="1">AX34/AX$41</f>
        <v>-0.1548783206839168</v>
      </c>
      <c r="AY45" s="6">
        <f ca="1">AY34/AY$41</f>
        <v>-0.17045905738483164</v>
      </c>
      <c r="AZ45" s="6">
        <f ca="1">AZ34/AZ$41</f>
        <v>-0.18331743212371737</v>
      </c>
      <c r="BA45" s="6">
        <f ca="1">BA34/BA$41</f>
        <v>-0.19408243455199145</v>
      </c>
      <c r="BB45" s="6">
        <f ca="1">BB34/BB$41</f>
        <v>-0.20320467836530942</v>
      </c>
      <c r="BC45" s="6">
        <f ca="1">BC34/BC$41</f>
        <v>-0.21101597907045377</v>
      </c>
      <c r="BD45" s="6">
        <f ca="1">BD34/BD$41</f>
        <v>-0.21776599989060605</v>
      </c>
      <c r="BE45" s="6">
        <f ca="1">BE34/BE$41</f>
        <v>-0.22364605316563402</v>
      </c>
      <c r="BF45" s="6">
        <f ca="1">BF34/BF$41</f>
        <v>-0.22880502880511805</v>
      </c>
      <c r="BG45" s="6">
        <f ca="1">BG34/BG$41</f>
        <v>-0.23336038040922269</v>
      </c>
      <c r="BH45" s="6">
        <f ca="1">BH34/BH$41</f>
        <v>-0.23740588137467392</v>
      </c>
      <c r="BI45" s="6">
        <f ca="1">BI34/BI$41</f>
        <v>-0.24101721179182595</v>
      </c>
      <c r="BJ45" s="6">
        <f ca="1">BJ34/BJ$41</f>
        <v>-0.2442560516394908</v>
      </c>
      <c r="BK45" s="6">
        <f ca="1">BK34/BK$41</f>
        <v>-0.24717312429109761</v>
      </c>
      <c r="BL45" s="6">
        <f ca="1">BL34/BL$41</f>
        <v>-0.24981048927701735</v>
      </c>
      <c r="BM45" s="6">
        <f ca="1">BM34/BM$41</f>
        <v>-0.25220328990024127</v>
      </c>
      <c r="BN45" s="6">
        <f ca="1">BN34/BN$41</f>
        <v>-0.25438109965025729</v>
      </c>
      <c r="BO45" s="6">
        <f ca="1">BO34/BO$41</f>
        <v>-0.25636896977684409</v>
      </c>
      <c r="BP45" s="6">
        <f ca="1">BP34/BP$41</f>
        <v>-0.25818825181809485</v>
      </c>
      <c r="BQ45" s="6">
        <f ca="1">BQ34/BQ$41</f>
        <v>-0.25985724893876178</v>
      </c>
      <c r="BR45" s="6">
        <f ca="1">BR34/BR$41</f>
        <v>-0.26139173582397196</v>
      </c>
      <c r="BS45" s="6">
        <f ca="1">BS34/BS$41</f>
        <v>-0.26280537676142302</v>
      </c>
      <c r="BT45" s="6">
        <f ca="1">BT34/BT$41</f>
        <v>-0.26411006421670624</v>
      </c>
      <c r="BU45" s="6">
        <f ca="1">BU34/BU$41</f>
        <v>-0.26531619484000485</v>
      </c>
      <c r="BV45" s="6">
        <f ca="1">BV34/BV$41</f>
        <v>-0.26643289587480701</v>
      </c>
      <c r="BW45" s="6">
        <f ca="1">BW34/BW$41</f>
        <v>-0.26746821197943754</v>
      </c>
      <c r="BX45" s="6">
        <f ca="1">BX34/BX$41</f>
        <v>-0.26842926024548025</v>
      </c>
      <c r="BY45" s="6">
        <f ca="1">BY34/BY$41</f>
        <v>-0.26932235950852668</v>
      </c>
      <c r="BZ45" s="6">
        <f ca="1">BZ34/BZ$41</f>
        <v>-0.27015313875644137</v>
      </c>
      <c r="CA45" s="6">
        <f ca="1">CA34/CA$41</f>
        <v>-0.27092662844737192</v>
      </c>
      <c r="CB45" s="6">
        <f ca="1">CB34/CB$41</f>
        <v>-0.27164733778034217</v>
      </c>
      <c r="CC45" s="6">
        <f ca="1">CC34/CC$41</f>
        <v>-0.27231932036120016</v>
      </c>
      <c r="CD45" s="6">
        <f ca="1">CD34/CD$41</f>
        <v>-0.27294623023579917</v>
      </c>
      <c r="CE45" s="6">
        <f ca="1">CE34/CE$41</f>
        <v>-0.27353136989054094</v>
      </c>
      <c r="CF45" s="6">
        <f ca="1">CF34/CF$41</f>
        <v>-0.27407773152527942</v>
      </c>
      <c r="CG45" s="6">
        <f ca="1">CG34/CG$41</f>
        <v>-0.27458803266800969</v>
      </c>
      <c r="CH45" s="6">
        <f ca="1">CH34/CH$41</f>
        <v>-0.275064747011739</v>
      </c>
      <c r="CI45" s="6">
        <f ca="1">CI34/CI$41</f>
        <v>-0.27551013120151319</v>
      </c>
      <c r="CJ45" s="6">
        <f ca="1">CJ34/CJ$41</f>
        <v>-0.27592624817608519</v>
      </c>
      <c r="CK45" s="6">
        <f ca="1">CK34/CK$41</f>
        <v>-0.27631498756818579</v>
      </c>
      <c r="CL45" s="6">
        <f ca="1">CL34/CL$41</f>
        <v>-0.27667808358519219</v>
      </c>
      <c r="CM45" s="6">
        <f ca="1">CM34/CM$41</f>
        <v>-0.2770171307245286</v>
      </c>
      <c r="CN45" s="6">
        <f ca="1">CN34/CN$41</f>
        <v>-0.27733359762252346</v>
      </c>
      <c r="CO45" s="6">
        <f ca="1">CO34/CO$41</f>
        <v>-0.27762883928944077</v>
      </c>
      <c r="CP45" s="6">
        <f ca="1">CP34/CP$41</f>
        <v>-0.2779041079451785</v>
      </c>
      <c r="CQ45" s="6">
        <f ca="1">CQ34/CQ$41</f>
        <v>-0.27816056263827388</v>
      </c>
      <c r="CR45" s="6">
        <f ca="1">CR34/CR$41</f>
        <v>-0.27839927780419349</v>
      </c>
      <c r="CS45" s="6">
        <f ca="1">CS34/CS$41</f>
        <v>-0.278621250896536</v>
      </c>
      <c r="CT45" s="6">
        <f ca="1">CT34/CT$41</f>
        <v>-0.27882740920592164</v>
      </c>
      <c r="CU45" s="6">
        <f ca="1">CU34/CU$41</f>
        <v>-0.27901861596545102</v>
      </c>
      <c r="CV45" s="6">
        <f ca="1">CV34/CV$41</f>
        <v>-0.2791956758281241</v>
      </c>
      <c r="CW45" s="6">
        <f ca="1">CW34/CW$41</f>
        <v>-0.27935933979017191</v>
      </c>
      <c r="CX45" s="6">
        <f ca="1">CX34/CX$41</f>
        <v>-0.27951030962448553</v>
      </c>
      <c r="CY45" s="6">
        <f ca="1">CY34/CY$41</f>
        <v>-0.27964924187999796</v>
      </c>
      <c r="CZ45" s="6">
        <f ca="1">CZ34/CZ$41</f>
        <v>-0.27977675149572823</v>
      </c>
      <c r="DA45" s="6">
        <f ca="1">DA34/DA$41</f>
        <v>-0.27989341507207099</v>
      </c>
      <c r="DB45" s="6">
        <f ca="1">DB34/DB$41</f>
        <v>-0.27999977383662622</v>
      </c>
      <c r="DC45" s="6">
        <f ca="1">DC34/DC$41</f>
        <v>-0.28009633633731706</v>
      </c>
      <c r="DD45" s="6">
        <f ca="1">DD34/DD$41</f>
        <v>-0.28018358089159218</v>
      </c>
      <c r="DE45" s="6">
        <f ca="1">DE34/DE$41</f>
        <v>-0.280261957817105</v>
      </c>
      <c r="DF45" s="6">
        <f ca="1">DF34/DF$41</f>
        <v>-0.28033189146628096</v>
      </c>
      <c r="DG45" s="6">
        <f ca="1">DG34/DG$41</f>
        <v>-0.28039378208460664</v>
      </c>
      <c r="DH45" s="6">
        <f ca="1">DH34/DH$41</f>
        <v>-0.28044800751022148</v>
      </c>
      <c r="DI45" s="6">
        <f ca="1">DI34/DI$41</f>
        <v>-0.28049492473041449</v>
      </c>
      <c r="DJ45" s="6">
        <f ca="1">DJ34/DJ$41</f>
        <v>-0.2805348713089087</v>
      </c>
      <c r="DK45" s="6">
        <f ca="1">DK34/DK$41</f>
        <v>-0.28056816669629803</v>
      </c>
      <c r="DL45" s="6">
        <f ca="1">DL34/DL$41</f>
        <v>-0.28059511343467003</v>
      </c>
      <c r="DM45" s="6">
        <f ca="1">DM34/DM$41</f>
        <v>-0.28061599826627376</v>
      </c>
      <c r="DN45" s="6">
        <f ca="1">DN34/DN$41</f>
        <v>-0.28063109315506035</v>
      </c>
      <c r="DO45" s="6">
        <f ca="1">DO34/DO$41</f>
        <v>-0.28064065622900675</v>
      </c>
      <c r="DP45" s="6">
        <f ca="1">DP34/DP$41</f>
        <v>-0.28064493265032187</v>
      </c>
      <c r="DQ45" s="6">
        <f ca="1">DQ34/DQ$41</f>
        <v>-0.28064415541992394</v>
      </c>
      <c r="DR45" s="6">
        <f ca="1">DR34/DR$41</f>
        <v>-0.28063854612193134</v>
      </c>
      <c r="DS45" s="6">
        <f ca="1">DS34/DS$41</f>
        <v>-0.28062831561334878</v>
      </c>
      <c r="DT45" s="6">
        <f ca="1">DT34/DT$41</f>
        <v>-0.28061366466362525</v>
      </c>
      <c r="DU45" s="6">
        <f ca="1">DU34/DU$41</f>
        <v>-0.28059478454830689</v>
      </c>
      <c r="DV45" s="6">
        <f ca="1">DV34/DV$41</f>
        <v>-0.2805718576006086</v>
      </c>
      <c r="DW45" s="6">
        <f ca="1">DW34/DW$41</f>
        <v>-0.28054505772436839</v>
      </c>
      <c r="DX45" s="6">
        <f ca="1">DX34/DX$41</f>
        <v>-0.28051455087152616</v>
      </c>
      <c r="DY45" s="6">
        <f ca="1">DY34/DY$41</f>
        <v>-0.28048049548697623</v>
      </c>
      <c r="DZ45" s="6">
        <f ca="1">DZ34/DZ$41</f>
        <v>-0.28044304292339228</v>
      </c>
      <c r="EA45" s="6">
        <f ca="1">EA34/EA$41</f>
        <v>-0.28040233782838025</v>
      </c>
      <c r="EB45" s="6">
        <f ca="1">EB34/EB$41</f>
        <v>-0.28035851850610999</v>
      </c>
      <c r="EC45" s="6">
        <f ca="1">EC34/EC$41</f>
        <v>-0.28031171725538984</v>
      </c>
      <c r="ED45" s="6">
        <f ca="1">ED34/ED$41</f>
        <v>-0.28026206068597032</v>
      </c>
      <c r="EE45" s="6">
        <f ca="1">EE34/EE$41</f>
        <v>-0.28020967001471464</v>
      </c>
      <c r="EF45" s="6">
        <f ca="1">EF34/EF$41</f>
        <v>-0.28015466134313571</v>
      </c>
      <c r="EG45" s="6">
        <f ca="1">EG34/EG$41</f>
        <v>-0.28009714591766482</v>
      </c>
      <c r="EH45" s="6">
        <f ca="1">EH34/EH$41</f>
        <v>-0.28003723037391298</v>
      </c>
      <c r="EI45" s="6">
        <f ca="1">EI34/EI$41</f>
        <v>-0.27997501696607424</v>
      </c>
      <c r="EJ45" s="6">
        <f ca="1">EJ34/EJ$41</f>
        <v>-0.27991060378253169</v>
      </c>
    </row>
    <row r="46" spans="1:140">
      <c r="A46" s="6">
        <f ca="1">LN((RAND()^(-Results!$E$4))-1)</f>
        <v>3.7396878876852755</v>
      </c>
      <c r="B46" s="6">
        <f ca="1">LN((RAND()^(-Results!$E$4))-1)</f>
        <v>0.34645432890162248</v>
      </c>
      <c r="C46" s="6">
        <f ca="1">LN((RAND()^(-Results!$E$4))-1)</f>
        <v>-2.4649723821413621</v>
      </c>
      <c r="D46" s="6">
        <f ca="1">LN((RAND()^(-Results!$E$4))-1)</f>
        <v>1.2807497917644604</v>
      </c>
      <c r="E46" s="6">
        <f ca="1">LN((RAND()^(-Results!$E$4))-1)</f>
        <v>-9.4761446851682932E-2</v>
      </c>
      <c r="F46" s="6">
        <f ca="1">LN((RAND()^(-Results!$E$4))-1)</f>
        <v>5.5882333636111036E-3</v>
      </c>
      <c r="G46" s="6">
        <f ca="1">LN((RAND()^(-Results!$E$4))-1)</f>
        <v>-3.062530019704345</v>
      </c>
      <c r="H46" s="6">
        <f t="shared" ca="1" si="0"/>
        <v>-4.3548690261501308</v>
      </c>
      <c r="I46" s="12">
        <f ca="1">SUMPRODUCT(J46:O46,Results!B$12:G$12)+Results!$E$5*H46</f>
        <v>-68.271891807592198</v>
      </c>
      <c r="J46" s="12">
        <f ca="1">SUMPRODUCT($A46:$F46,Results!$B$15:$G$15)</f>
        <v>1.6566047079536497</v>
      </c>
      <c r="K46" s="12">
        <f ca="1">SUMPRODUCT($A46:$F46,Results!$B$16:$G$16)</f>
        <v>-3.2999112005051692</v>
      </c>
      <c r="L46" s="12">
        <f ca="1">SUMPRODUCT($A46:$F46,Results!$B$17:$G$17)</f>
        <v>-1.7803684158704631</v>
      </c>
      <c r="M46" s="12">
        <f ca="1">SUMPRODUCT($A46:$F46,Results!$B$18:$G$18)</f>
        <v>-18.363041218922987</v>
      </c>
      <c r="N46" s="12">
        <f ca="1">SUMPRODUCT($A46:$F46,Results!$B$19:$G$19)</f>
        <v>10.445490812930068</v>
      </c>
      <c r="O46" s="12">
        <f ca="1">SUMPRODUCT($A46:$F46,Results!$B$20:$G$20)</f>
        <v>6.5494018546270993</v>
      </c>
      <c r="P46" s="12" cm="1">
        <f t="array" aca="1" ref="P46" ca="1">SUMPRODUCT(J46:O46,TRANSPOSE(BC$2:BC$7))+$U$20-$BC$9</f>
        <v>-33.621003845109058</v>
      </c>
      <c r="Q46" s="12" cm="1">
        <f t="array" aca="1" ref="Q46" ca="1">SUMPRODUCT(J46:O46,TRANSPOSE(EJ$2:EJ$7))+$U$20-$EJ$9</f>
        <v>-31.858558214829731</v>
      </c>
      <c r="R46" s="12">
        <f ca="1">I46-Results!$E$5*H46</f>
        <v>-24.723201546090891</v>
      </c>
      <c r="AO46" s="6"/>
      <c r="AP46" s="6">
        <f ca="1">AP35/AP$41</f>
        <v>-0.34535807396856916</v>
      </c>
      <c r="AQ46" s="6">
        <f ca="1">AQ35/AQ$41</f>
        <v>-0.40593164795944375</v>
      </c>
      <c r="AR46" s="6">
        <f ca="1">AR35/AR$41</f>
        <v>-0.43302396387637376</v>
      </c>
      <c r="AS46" s="6">
        <f ca="1">AS35/AS$41</f>
        <v>-0.44270890416948089</v>
      </c>
      <c r="AT46" s="6">
        <f ca="1">AT35/AT$41</f>
        <v>-0.44393037976925548</v>
      </c>
      <c r="AU46" s="6">
        <f ca="1">AU35/AU$41</f>
        <v>-0.44089812526331057</v>
      </c>
      <c r="AV46" s="6">
        <f ca="1">AV35/AV$41</f>
        <v>-0.43609041614501293</v>
      </c>
      <c r="AW46" s="6">
        <f ca="1">AW35/AW$41</f>
        <v>-0.43063047018679279</v>
      </c>
      <c r="AX46" s="6">
        <f ca="1">AX35/AX$41</f>
        <v>-0.42511923344218572</v>
      </c>
      <c r="AY46" s="6">
        <f ca="1">AY35/AY$41</f>
        <v>-0.4198345406196034</v>
      </c>
      <c r="AZ46" s="6">
        <f ca="1">AZ35/AZ$41</f>
        <v>-0.41489972511398165</v>
      </c>
      <c r="BA46" s="6">
        <f ca="1">BA35/BA$41</f>
        <v>-0.41035539736903587</v>
      </c>
      <c r="BB46" s="6">
        <f ca="1">BB35/BB$41</f>
        <v>-0.40620136088619513</v>
      </c>
      <c r="BC46" s="6">
        <f ca="1">BC35/BC$41</f>
        <v>-0.40241777615473173</v>
      </c>
      <c r="BD46" s="6">
        <f ca="1">BD35/BD$41</f>
        <v>-0.3989765182061783</v>
      </c>
      <c r="BE46" s="6">
        <f ca="1">BE35/BE$41</f>
        <v>-0.39584702615372575</v>
      </c>
      <c r="BF46" s="6">
        <f ca="1">BF35/BF$41</f>
        <v>-0.39299926318131234</v>
      </c>
      <c r="BG46" s="6">
        <f ca="1">BG35/BG$41</f>
        <v>-0.39040511187691507</v>
      </c>
      <c r="BH46" s="6">
        <f ca="1">BH35/BH$41</f>
        <v>-0.38803893860975724</v>
      </c>
      <c r="BI46" s="6">
        <f ca="1">BI35/BI$41</f>
        <v>-0.38587772213847876</v>
      </c>
      <c r="BJ46" s="6">
        <f ca="1">BJ35/BJ$41</f>
        <v>-0.38390096306132632</v>
      </c>
      <c r="BK46" s="6">
        <f ca="1">BK35/BK$41</f>
        <v>-0.38209049185312988</v>
      </c>
      <c r="BL46" s="6">
        <f ca="1">BL35/BL$41</f>
        <v>-0.38043023894610906</v>
      </c>
      <c r="BM46" s="6">
        <f ca="1">BM35/BM$41</f>
        <v>-0.37890600017108189</v>
      </c>
      <c r="BN46" s="6">
        <f ca="1">BN35/BN$41</f>
        <v>-0.37750521418551047</v>
      </c>
      <c r="BO46" s="6">
        <f ca="1">BO35/BO$41</f>
        <v>-0.37621675932265264</v>
      </c>
      <c r="BP46" s="6">
        <f ca="1">BP35/BP$41</f>
        <v>-0.37503077231813181</v>
      </c>
      <c r="BQ46" s="6">
        <f ca="1">BQ35/BQ$41</f>
        <v>-0.37393848876185826</v>
      </c>
      <c r="BR46" s="6">
        <f ca="1">BR35/BR$41</f>
        <v>-0.37293210384316594</v>
      </c>
      <c r="BS46" s="6">
        <f ca="1">BS35/BS$41</f>
        <v>-0.37200465141344347</v>
      </c>
      <c r="BT46" s="6">
        <f ca="1">BT35/BT$41</f>
        <v>-0.37114989924630698</v>
      </c>
      <c r="BU46" s="6">
        <f ca="1">BU35/BU$41</f>
        <v>-0.37036225843873194</v>
      </c>
      <c r="BV46" s="6">
        <f ca="1">BV35/BV$41</f>
        <v>-0.36963670505918733</v>
      </c>
      <c r="BW46" s="6">
        <f ca="1">BW35/BW$41</f>
        <v>-0.36896871235046119</v>
      </c>
      <c r="BX46" s="6">
        <f ca="1">BX35/BX$41</f>
        <v>-0.3683541920029561</v>
      </c>
      <c r="BY46" s="6">
        <f ca="1">BY35/BY$41</f>
        <v>-0.36778944321205942</v>
      </c>
      <c r="BZ46" s="6">
        <f ca="1">BZ35/BZ$41</f>
        <v>-0.36727110841308014</v>
      </c>
      <c r="CA46" s="6">
        <f ca="1">CA35/CA$41</f>
        <v>-0.36679613474650519</v>
      </c>
      <c r="CB46" s="6">
        <f ca="1">CB35/CB$41</f>
        <v>-0.36636174044496178</v>
      </c>
      <c r="CC46" s="6">
        <f ca="1">CC35/CC$41</f>
        <v>-0.36596538545265411</v>
      </c>
      <c r="CD46" s="6">
        <f ca="1">CD35/CD$41</f>
        <v>-0.36560474569009377</v>
      </c>
      <c r="CE46" s="6">
        <f ca="1">CE35/CE$41</f>
        <v>-0.36527769046380215</v>
      </c>
      <c r="CF46" s="6">
        <f ca="1">CF35/CF$41</f>
        <v>-0.36498226259436639</v>
      </c>
      <c r="CG46" s="6">
        <f ca="1">CG35/CG$41</f>
        <v>-0.36471666089868598</v>
      </c>
      <c r="CH46" s="6">
        <f ca="1">CH35/CH$41</f>
        <v>-0.36447922471513722</v>
      </c>
      <c r="CI46" s="6">
        <f ca="1">CI35/CI$41</f>
        <v>-0.36426842020516692</v>
      </c>
      <c r="CJ46" s="6">
        <f ca="1">CJ35/CJ$41</f>
        <v>-0.36408282820278326</v>
      </c>
      <c r="CK46" s="6">
        <f ca="1">CK35/CK$41</f>
        <v>-0.3639211334155944</v>
      </c>
      <c r="CL46" s="6">
        <f ca="1">CL35/CL$41</f>
        <v>-0.36378211480838524</v>
      </c>
      <c r="CM46" s="6">
        <f ca="1">CM35/CM$41</f>
        <v>-0.36366463702345914</v>
      </c>
      <c r="CN46" s="6">
        <f ca="1">CN35/CN$41</f>
        <v>-0.36356764271177844</v>
      </c>
      <c r="CO46" s="6">
        <f ca="1">CO35/CO$41</f>
        <v>-0.36349014566582344</v>
      </c>
      <c r="CP46" s="6">
        <f ca="1">CP35/CP$41</f>
        <v>-0.36343122465952959</v>
      </c>
      <c r="CQ46" s="6">
        <f ca="1">CQ35/CQ$41</f>
        <v>-0.36339001791302938</v>
      </c>
      <c r="CR46" s="6">
        <f ca="1">CR35/CR$41</f>
        <v>-0.36336571811052965</v>
      </c>
      <c r="CS46" s="6">
        <f ca="1">CS35/CS$41</f>
        <v>-0.36335756790877394</v>
      </c>
      <c r="CT46" s="6">
        <f ca="1">CT35/CT$41</f>
        <v>-0.36336485588139528</v>
      </c>
      <c r="CU46" s="6">
        <f ca="1">CU35/CU$41</f>
        <v>-0.36338691285123609</v>
      </c>
      <c r="CV46" s="6">
        <f ca="1">CV35/CV$41</f>
        <v>-0.36342310856857379</v>
      </c>
      <c r="CW46" s="6">
        <f ca="1">CW35/CW$41</f>
        <v>-0.36347284869826613</v>
      </c>
      <c r="CX46" s="6">
        <f ca="1">CX35/CX$41</f>
        <v>-0.36353557208322856</v>
      </c>
      <c r="CY46" s="6">
        <f ca="1">CY35/CY$41</f>
        <v>-0.36361074825549206</v>
      </c>
      <c r="CZ46" s="6">
        <f ca="1">CZ35/CZ$41</f>
        <v>-0.36369787516941832</v>
      </c>
      <c r="DA46" s="6">
        <f ca="1">DA35/DA$41</f>
        <v>-0.36379647713456426</v>
      </c>
      <c r="DB46" s="6">
        <f ca="1">DB35/DB$41</f>
        <v>-0.36390610292822945</v>
      </c>
      <c r="DC46" s="6">
        <f ca="1">DC35/DC$41</f>
        <v>-0.36402632406994762</v>
      </c>
      <c r="DD46" s="6">
        <f ca="1">DD35/DD$41</f>
        <v>-0.36415673324213932</v>
      </c>
      <c r="DE46" s="6">
        <f ca="1">DE35/DE$41</f>
        <v>-0.36429694284285902</v>
      </c>
      <c r="DF46" s="6">
        <f ca="1">DF35/DF$41</f>
        <v>-0.3644465836580813</v>
      </c>
      <c r="DG46" s="6">
        <f ca="1">DG35/DG$41</f>
        <v>-0.36460530364230298</v>
      </c>
      <c r="DH46" s="6">
        <f ca="1">DH35/DH$41</f>
        <v>-0.36477276679741638</v>
      </c>
      <c r="DI46" s="6">
        <f ca="1">DI35/DI$41</f>
        <v>-0.36494865214084615</v>
      </c>
      <c r="DJ46" s="6">
        <f ca="1">DJ35/DJ$41</f>
        <v>-0.36513265275486684</v>
      </c>
      <c r="DK46" s="6">
        <f ca="1">DK35/DK$41</f>
        <v>-0.36532447490983422</v>
      </c>
      <c r="DL46" s="6">
        <f ca="1">DL35/DL$41</f>
        <v>-0.36552383725478865</v>
      </c>
      <c r="DM46" s="6">
        <f ca="1">DM35/DM$41</f>
        <v>-0.36573047006953902</v>
      </c>
      <c r="DN46" s="6">
        <f ca="1">DN35/DN$41</f>
        <v>-0.36594411457290454</v>
      </c>
      <c r="DO46" s="6">
        <f ca="1">DO35/DO$41</f>
        <v>-0.36616452228231278</v>
      </c>
      <c r="DP46" s="6">
        <f ca="1">DP35/DP$41</f>
        <v>-0.36639145442040444</v>
      </c>
      <c r="DQ46" s="6">
        <f ca="1">DQ35/DQ$41</f>
        <v>-0.36662468136470938</v>
      </c>
      <c r="DR46" s="6">
        <f ca="1">DR35/DR$41</f>
        <v>-0.36686398213682681</v>
      </c>
      <c r="DS46" s="6">
        <f ca="1">DS35/DS$41</f>
        <v>-0.36710914392786725</v>
      </c>
      <c r="DT46" s="6">
        <f ca="1">DT35/DT$41</f>
        <v>-0.36735996165721491</v>
      </c>
      <c r="DU46" s="6">
        <f ca="1">DU35/DU$41</f>
        <v>-0.36761623756193368</v>
      </c>
      <c r="DV46" s="6">
        <f ca="1">DV35/DV$41</f>
        <v>-0.3678777808143775</v>
      </c>
      <c r="DW46" s="6">
        <f ca="1">DW35/DW$41</f>
        <v>-0.36814440716578317</v>
      </c>
      <c r="DX46" s="6">
        <f ca="1">DX35/DX$41</f>
        <v>-0.36841593861382044</v>
      </c>
      <c r="DY46" s="6">
        <f ca="1">DY35/DY$41</f>
        <v>-0.36869220309224432</v>
      </c>
      <c r="DZ46" s="6">
        <f ca="1">DZ35/DZ$41</f>
        <v>-0.36897303418096167</v>
      </c>
      <c r="EA46" s="6">
        <f ca="1">EA35/EA$41</f>
        <v>-0.36925827083495849</v>
      </c>
      <c r="EB46" s="6">
        <f ca="1">EB35/EB$41</f>
        <v>-0.36954775713067456</v>
      </c>
      <c r="EC46" s="6">
        <f ca="1">EC35/EC$41</f>
        <v>-0.36984134202852231</v>
      </c>
      <c r="ED46" s="6">
        <f ca="1">ED35/ED$41</f>
        <v>-0.37013887915035876</v>
      </c>
      <c r="EE46" s="6">
        <f ca="1">EE35/EE$41</f>
        <v>-0.37044022657081588</v>
      </c>
      <c r="EF46" s="6">
        <f ca="1">EF35/EF$41</f>
        <v>-0.37074524662148267</v>
      </c>
      <c r="EG46" s="6">
        <f ca="1">EG35/EG$41</f>
        <v>-0.37105380570701446</v>
      </c>
      <c r="EH46" s="6">
        <f ca="1">EH35/EH$41</f>
        <v>-0.37136577413231758</v>
      </c>
      <c r="EI46" s="6">
        <f ca="1">EI35/EI$41</f>
        <v>-0.37168102594002533</v>
      </c>
      <c r="EJ46" s="6">
        <f ca="1">EJ35/EJ$41</f>
        <v>-0.37199943875754277</v>
      </c>
    </row>
    <row r="47" spans="1:140">
      <c r="A47" s="6">
        <f ca="1">LN((RAND()^(-Results!$E$4))-1)</f>
        <v>1.9172869633399272</v>
      </c>
      <c r="B47" s="6">
        <f ca="1">LN((RAND()^(-Results!$E$4))-1)</f>
        <v>0.27791431949278533</v>
      </c>
      <c r="C47" s="6">
        <f ca="1">LN((RAND()^(-Results!$E$4))-1)</f>
        <v>0.54701454881356937</v>
      </c>
      <c r="D47" s="6">
        <f ca="1">LN((RAND()^(-Results!$E$4))-1)</f>
        <v>-2.9298615626622881</v>
      </c>
      <c r="E47" s="6">
        <f ca="1">LN((RAND()^(-Results!$E$4))-1)</f>
        <v>-0.8502155362334487</v>
      </c>
      <c r="F47" s="6">
        <f ca="1">LN((RAND()^(-Results!$E$4))-1)</f>
        <v>1.7999733341676818</v>
      </c>
      <c r="G47" s="6">
        <f ca="1">LN((RAND()^(-Results!$E$4))-1)</f>
        <v>3.2281693126762714</v>
      </c>
      <c r="H47" s="6">
        <f t="shared" ca="1" si="0"/>
        <v>1.9358303062304858</v>
      </c>
      <c r="I47" s="12">
        <f ca="1">SUMPRODUCT(J47:O47,Results!B$12:G$12)+Results!$E$5*H47</f>
        <v>-10.927514133763623</v>
      </c>
      <c r="J47" s="12">
        <f ca="1">SUMPRODUCT($A47:$F47,Results!$B$15:$G$15)</f>
        <v>-5.8342077269697441</v>
      </c>
      <c r="K47" s="12">
        <f ca="1">SUMPRODUCT($A47:$F47,Results!$B$16:$G$16)</f>
        <v>-0.7157916199462715</v>
      </c>
      <c r="L47" s="12">
        <f ca="1">SUMPRODUCT($A47:$F47,Results!$B$17:$G$17)</f>
        <v>-2.0537480918835831</v>
      </c>
      <c r="M47" s="12">
        <f ca="1">SUMPRODUCT($A47:$F47,Results!$B$18:$G$18)</f>
        <v>-17.966008244837944</v>
      </c>
      <c r="N47" s="12">
        <f ca="1">SUMPRODUCT($A47:$F47,Results!$B$19:$G$19)</f>
        <v>11.954052179066499</v>
      </c>
      <c r="O47" s="12">
        <f ca="1">SUMPRODUCT($A47:$F47,Results!$B$20:$G$20)</f>
        <v>-0.39674287671207464</v>
      </c>
      <c r="P47" s="12" cm="1">
        <f t="array" aca="1" ref="P47" ca="1">SUMPRODUCT(J47:O47,TRANSPOSE(BC$2:BC$7))+$U$20-$BC$9</f>
        <v>-44.455483681570861</v>
      </c>
      <c r="Q47" s="12" cm="1">
        <f t="array" aca="1" ref="Q47" ca="1">SUMPRODUCT(J47:O47,TRANSPOSE(EJ$2:EJ$7))+$U$20-$EJ$9</f>
        <v>-42.503720037218343</v>
      </c>
      <c r="R47" s="12">
        <f ca="1">I47-Results!$E$5*H47</f>
        <v>-30.285817196068482</v>
      </c>
      <c r="AO47" s="6"/>
      <c r="AP47" s="6">
        <f ca="1">AP36/AP$41</f>
        <v>0.51519999396724514</v>
      </c>
      <c r="AQ47" s="6">
        <f ca="1">AQ36/AQ$41</f>
        <v>0.49303020454579144</v>
      </c>
      <c r="AR47" s="6">
        <f ca="1">AR36/AR$41</f>
        <v>0.44307386533131027</v>
      </c>
      <c r="AS47" s="6">
        <f ca="1">AS36/AS$41</f>
        <v>0.37970510058570073</v>
      </c>
      <c r="AT47" s="6">
        <f ca="1">AT36/AT$41</f>
        <v>0.32304664215410367</v>
      </c>
      <c r="AU47" s="6">
        <f ca="1">AU36/AU$41</f>
        <v>0.27328149302627908</v>
      </c>
      <c r="AV47" s="6">
        <f ca="1">AV36/AV$41</f>
        <v>0.23115176999285611</v>
      </c>
      <c r="AW47" s="6">
        <f ca="1">AW36/AW$41</f>
        <v>0.19552606540026291</v>
      </c>
      <c r="AX47" s="6">
        <f ca="1">AX36/AX$41</f>
        <v>0.16534400801563739</v>
      </c>
      <c r="AY47" s="6">
        <f ca="1">AY36/AY$41</f>
        <v>0.13959481318167766</v>
      </c>
      <c r="AZ47" s="6">
        <f ca="1">AZ36/AZ$41</f>
        <v>0.11744729553837163</v>
      </c>
      <c r="BA47" s="6">
        <f ca="1">BA36/BA$41</f>
        <v>9.8231226736828547E-2</v>
      </c>
      <c r="BB47" s="6">
        <f ca="1">BB36/BB$41</f>
        <v>8.1415509707245842E-2</v>
      </c>
      <c r="BC47" s="6">
        <f ca="1">BC36/BC$41</f>
        <v>6.657992327199426E-2</v>
      </c>
      <c r="BD47" s="6">
        <f ca="1">BD36/BD$41</f>
        <v>5.3391130248697051E-2</v>
      </c>
      <c r="BE47" s="6">
        <f ca="1">BE36/BE$41</f>
        <v>4.1583177226413838E-2</v>
      </c>
      <c r="BF47" s="6">
        <f ca="1">BF36/BF$41</f>
        <v>3.0942362123372886E-2</v>
      </c>
      <c r="BG47" s="6">
        <f ca="1">BG36/BG$41</f>
        <v>2.1295635951760337E-2</v>
      </c>
      <c r="BH47" s="6">
        <f ca="1">BH36/BH$41</f>
        <v>1.2501762840849553E-2</v>
      </c>
      <c r="BI47" s="6">
        <f ca="1">BI36/BI$41</f>
        <v>4.4445747589030504E-3</v>
      </c>
      <c r="BJ47" s="6">
        <f ca="1">BJ36/BJ$41</f>
        <v>-2.9721960051951059E-3</v>
      </c>
      <c r="BK47" s="6">
        <f ca="1">BK36/BK$41</f>
        <v>-9.8288988072614252E-3</v>
      </c>
      <c r="BL47" s="6">
        <f ca="1">BL36/BL$41</f>
        <v>-1.6193053801107516E-2</v>
      </c>
      <c r="BM47" s="6">
        <f ca="1">BM36/BM$41</f>
        <v>-2.2121765728146003E-2</v>
      </c>
      <c r="BN47" s="6">
        <f ca="1">BN36/BN$41</f>
        <v>-2.766362382899254E-2</v>
      </c>
      <c r="BO47" s="6">
        <f ca="1">BO36/BO$41</f>
        <v>-3.2860208168318458E-2</v>
      </c>
      <c r="BP47" s="6">
        <f ca="1">BP36/BP$41</f>
        <v>-3.7747292409026911E-2</v>
      </c>
      <c r="BQ47" s="6">
        <f ca="1">BQ36/BQ$41</f>
        <v>-4.2355810822288564E-2</v>
      </c>
      <c r="BR47" s="6">
        <f ca="1">BR36/BR$41</f>
        <v>-4.6712640897711107E-2</v>
      </c>
      <c r="BS47" s="6">
        <f ca="1">BS36/BS$41</f>
        <v>-5.0841240735786761E-2</v>
      </c>
      <c r="BT47" s="6">
        <f ca="1">BT36/BT$41</f>
        <v>-5.4762171315155053E-2</v>
      </c>
      <c r="BU47" s="6">
        <f ca="1">BU36/BU$41</f>
        <v>-5.8493526902404197E-2</v>
      </c>
      <c r="BV47" s="6">
        <f ca="1">BV36/BV$41</f>
        <v>-6.2051291714494541E-2</v>
      </c>
      <c r="BW47" s="6">
        <f ca="1">BW36/BW$41</f>
        <v>-6.544963702060963E-2</v>
      </c>
      <c r="BX47" s="6">
        <f ca="1">BX36/BX$41</f>
        <v>-6.8701169866478673E-2</v>
      </c>
      <c r="BY47" s="6">
        <f ca="1">BY36/BY$41</f>
        <v>-7.1817142289742175E-2</v>
      </c>
      <c r="BZ47" s="6">
        <f ca="1">BZ36/BZ$41</f>
        <v>-7.4807628100437562E-2</v>
      </c>
      <c r="CA47" s="6">
        <f ca="1">CA36/CA$41</f>
        <v>-7.768167290090007E-2</v>
      </c>
      <c r="CB47" s="6">
        <f ca="1">CB36/CB$41</f>
        <v>-8.0447421921070447E-2</v>
      </c>
      <c r="CC47" s="6">
        <f ca="1">CC36/CC$41</f>
        <v>-8.3112229378553032E-2</v>
      </c>
      <c r="CD47" s="6">
        <f ca="1">CD36/CD$41</f>
        <v>-8.5682752385167635E-2</v>
      </c>
      <c r="CE47" s="6">
        <f ca="1">CE36/CE$41</f>
        <v>-8.8165031873320018E-2</v>
      </c>
      <c r="CF47" s="6">
        <f ca="1">CF36/CF$41</f>
        <v>-9.0564562575877569E-2</v>
      </c>
      <c r="CG47" s="6">
        <f ca="1">CG36/CG$41</f>
        <v>-9.288635373908348E-2</v>
      </c>
      <c r="CH47" s="6">
        <f ca="1">CH36/CH$41</f>
        <v>-9.5134981961404699E-2</v>
      </c>
      <c r="CI47" s="6">
        <f ca="1">CI36/CI$41</f>
        <v>-9.7314637318165392E-2</v>
      </c>
      <c r="CJ47" s="6">
        <f ca="1">CJ36/CJ$41</f>
        <v>-9.942916374152154E-2</v>
      </c>
      <c r="CK47" s="6">
        <f ca="1">CK36/CK$41</f>
        <v>-0.1014820944692854</v>
      </c>
      <c r="CL47" s="6">
        <f ca="1">CL36/CL$41</f>
        <v>-0.10347668324763799</v>
      </c>
      <c r="CM47" s="6">
        <f ca="1">CM36/CM$41</f>
        <v>-0.10541593186657487</v>
      </c>
      <c r="CN47" s="6">
        <f ca="1">CN36/CN$41</f>
        <v>-0.10730261451883613</v>
      </c>
      <c r="CO47" s="6">
        <f ca="1">CO36/CO$41</f>
        <v>-0.1091392993997158</v>
      </c>
      <c r="CP47" s="6">
        <f ca="1">CP36/CP$41</f>
        <v>-0.11092836790385667</v>
      </c>
      <c r="CQ47" s="6">
        <f ca="1">CQ36/CQ$41</f>
        <v>-0.11267203172375027</v>
      </c>
      <c r="CR47" s="6">
        <f ca="1">CR36/CR$41</f>
        <v>-0.11437234811144459</v>
      </c>
      <c r="CS47" s="6">
        <f ca="1">CS36/CS$41</f>
        <v>-0.11603123352849672</v>
      </c>
      <c r="CT47" s="6">
        <f ca="1">CT36/CT$41</f>
        <v>-0.11765047587834507</v>
      </c>
      <c r="CU47" s="6">
        <f ca="1">CU36/CU$41</f>
        <v>-0.11923174548908365</v>
      </c>
      <c r="CV47" s="6">
        <f ca="1">CV36/CV$41</f>
        <v>-0.12077660499232375</v>
      </c>
      <c r="CW47" s="6">
        <f ca="1">CW36/CW$41</f>
        <v>-0.12228651822479837</v>
      </c>
      <c r="CX47" s="6">
        <f ca="1">CX36/CX$41</f>
        <v>-0.1237628582630781</v>
      </c>
      <c r="CY47" s="6">
        <f ca="1">CY36/CY$41</f>
        <v>-0.12520691468779344</v>
      </c>
      <c r="CZ47" s="6">
        <f ca="1">CZ36/CZ$41</f>
        <v>-0.1266199001617396</v>
      </c>
      <c r="DA47" s="6">
        <f ca="1">DA36/DA$41</f>
        <v>-0.12800295639587764</v>
      </c>
      <c r="DB47" s="6">
        <f ca="1">DB36/DB$41</f>
        <v>-0.12935715956828578</v>
      </c>
      <c r="DC47" s="6">
        <f ca="1">DC36/DC$41</f>
        <v>-0.13068352525336255</v>
      </c>
      <c r="DD47" s="6">
        <f ca="1">DD36/DD$41</f>
        <v>-0.13198301291184267</v>
      </c>
      <c r="DE47" s="6">
        <f ca="1">DE36/DE$41</f>
        <v>-0.13325652998633178</v>
      </c>
      <c r="DF47" s="6">
        <f ca="1">DF36/DF$41</f>
        <v>-0.13450493564195701</v>
      </c>
      <c r="DG47" s="6">
        <f ca="1">DG36/DG$41</f>
        <v>-0.13572904418726661</v>
      </c>
      <c r="DH47" s="6">
        <f ca="1">DH36/DH$41</f>
        <v>-0.13692962820661106</v>
      </c>
      <c r="DI47" s="6">
        <f ca="1">DI36/DI$41</f>
        <v>-0.13810742143180776</v>
      </c>
      <c r="DJ47" s="6">
        <f ca="1">DJ36/DJ$41</f>
        <v>-0.13926312137788832</v>
      </c>
      <c r="DK47" s="6">
        <f ca="1">DK36/DK$41</f>
        <v>-0.14039739176507501</v>
      </c>
      <c r="DL47" s="6">
        <f ca="1">DL36/DL$41</f>
        <v>-0.14151086474680111</v>
      </c>
      <c r="DM47" s="6">
        <f ca="1">DM36/DM$41</f>
        <v>-0.14260414296152607</v>
      </c>
      <c r="DN47" s="6">
        <f ca="1">DN36/DN$41</f>
        <v>-0.14367780142427386</v>
      </c>
      <c r="DO47" s="6">
        <f ca="1">DO36/DO$41</f>
        <v>-0.14473238927220447</v>
      </c>
      <c r="DP47" s="6">
        <f ca="1">DP36/DP$41</f>
        <v>-0.14576843137709605</v>
      </c>
      <c r="DQ47" s="6">
        <f ca="1">DQ36/DQ$41</f>
        <v>-0.14678642983633836</v>
      </c>
      <c r="DR47" s="6">
        <f ca="1">DR36/DR$41</f>
        <v>-0.14778686535290508</v>
      </c>
      <c r="DS47" s="6">
        <f ca="1">DS36/DS$41</f>
        <v>-0.14877019851375808</v>
      </c>
      <c r="DT47" s="6">
        <f ca="1">DT36/DT$41</f>
        <v>-0.14973687097523514</v>
      </c>
      <c r="DU47" s="6">
        <f ca="1">DU36/DU$41</f>
        <v>-0.15068730656316484</v>
      </c>
      <c r="DV47" s="6">
        <f ca="1">DV36/DV$41</f>
        <v>-0.15162191229472854</v>
      </c>
      <c r="DW47" s="6">
        <f ca="1">DW36/DW$41</f>
        <v>-0.1525410793284408</v>
      </c>
      <c r="DX47" s="6">
        <f ca="1">DX36/DX$41</f>
        <v>-0.15344518384804026</v>
      </c>
      <c r="DY47" s="6">
        <f ca="1">DY36/DY$41</f>
        <v>-0.1543345878855559</v>
      </c>
      <c r="DZ47" s="6">
        <f ca="1">DZ36/DZ$41</f>
        <v>-0.15520964008834798</v>
      </c>
      <c r="EA47" s="6">
        <f ca="1">EA36/EA$41</f>
        <v>-0.15607067643449471</v>
      </c>
      <c r="EB47" s="6">
        <f ca="1">EB36/EB$41</f>
        <v>-0.15691802090051624</v>
      </c>
      <c r="EC47" s="6">
        <f ca="1">EC36/EC$41</f>
        <v>-0.15775198608508126</v>
      </c>
      <c r="ED47" s="6">
        <f ca="1">ED36/ED$41</f>
        <v>-0.15857287379202853</v>
      </c>
      <c r="EE47" s="6">
        <f ca="1">EE36/EE$41</f>
        <v>-0.15938097557575495</v>
      </c>
      <c r="EF47" s="6">
        <f ca="1">EF36/EF$41</f>
        <v>-0.16017657325176438</v>
      </c>
      <c r="EG47" s="6">
        <f ca="1">EG36/EG$41</f>
        <v>-0.1609599393749393</v>
      </c>
      <c r="EH47" s="6">
        <f ca="1">EH36/EH$41</f>
        <v>-0.16173133768788805</v>
      </c>
      <c r="EI47" s="6">
        <f ca="1">EI36/EI$41</f>
        <v>-0.16249102354152639</v>
      </c>
      <c r="EJ47" s="6">
        <f ca="1">EJ36/EJ$41</f>
        <v>-0.16323924428988024</v>
      </c>
    </row>
    <row r="48" spans="1:140">
      <c r="A48" s="6">
        <f ca="1">LN((RAND()^(-Results!$E$4))-1)</f>
        <v>-0.66379928285446022</v>
      </c>
      <c r="B48" s="6">
        <f ca="1">LN((RAND()^(-Results!$E$4))-1)</f>
        <v>-4.814874654520878</v>
      </c>
      <c r="C48" s="6">
        <f ca="1">LN((RAND()^(-Results!$E$4))-1)</f>
        <v>2.5369031000202069</v>
      </c>
      <c r="D48" s="6">
        <f ca="1">LN((RAND()^(-Results!$E$4))-1)</f>
        <v>0.77450659964973323</v>
      </c>
      <c r="E48" s="6">
        <f ca="1">LN((RAND()^(-Results!$E$4))-1)</f>
        <v>2.1688227385287551</v>
      </c>
      <c r="F48" s="6">
        <f ca="1">LN((RAND()^(-Results!$E$4))-1)</f>
        <v>-3.4327387650078771</v>
      </c>
      <c r="G48" s="6">
        <f ca="1">LN((RAND()^(-Results!$E$4))-1)</f>
        <v>1.4982665268304718</v>
      </c>
      <c r="H48" s="6">
        <f t="shared" ca="1" si="0"/>
        <v>0.2059275203846862</v>
      </c>
      <c r="I48" s="12">
        <f ca="1">SUMPRODUCT(J48:O48,Results!B$12:G$12)+Results!$E$5*H48</f>
        <v>29.896906137068843</v>
      </c>
      <c r="J48" s="12">
        <f ca="1">SUMPRODUCT($A48:$F48,Results!$B$15:$G$15)</f>
        <v>2.0521269326116673</v>
      </c>
      <c r="K48" s="12">
        <f ca="1">SUMPRODUCT($A48:$F48,Results!$B$16:$G$16)</f>
        <v>2.8794806171314322</v>
      </c>
      <c r="L48" s="12">
        <f ca="1">SUMPRODUCT($A48:$F48,Results!$B$17:$G$17)</f>
        <v>-5.7192093795385794</v>
      </c>
      <c r="M48" s="12">
        <f ca="1">SUMPRODUCT($A48:$F48,Results!$B$18:$G$18)</f>
        <v>14.372297283966546</v>
      </c>
      <c r="N48" s="12">
        <f ca="1">SUMPRODUCT($A48:$F48,Results!$B$19:$G$19)</f>
        <v>-7.8409845940837561</v>
      </c>
      <c r="O48" s="12">
        <f ca="1">SUMPRODUCT($A48:$F48,Results!$B$20:$G$20)</f>
        <v>-17.833124709517207</v>
      </c>
      <c r="P48" s="12" cm="1">
        <f t="array" aca="1" ref="P48" ca="1">SUMPRODUCT(J48:O48,TRANSPOSE(BC$2:BC$7))+$U$20-$BC$9</f>
        <v>32.907635961345797</v>
      </c>
      <c r="Q48" s="12" cm="1">
        <f t="array" aca="1" ref="Q48" ca="1">SUMPRODUCT(J48:O48,TRANSPOSE(EJ$2:EJ$7))+$U$20-$EJ$9</f>
        <v>33.630209890137863</v>
      </c>
      <c r="R48" s="12">
        <f ca="1">I48-Results!$E$5*H48</f>
        <v>27.83763093322198</v>
      </c>
      <c r="AO48" s="6"/>
      <c r="AP48" s="6">
        <f ca="1">AP37/AP$41</f>
        <v>-0.37146046441959701</v>
      </c>
      <c r="AQ48" s="6">
        <f ca="1">AQ37/AQ$41</f>
        <v>-0.29280347203241192</v>
      </c>
      <c r="AR48" s="6">
        <f ca="1">AR37/AR$41</f>
        <v>-0.33292237615850995</v>
      </c>
      <c r="AS48" s="6">
        <f ca="1">AS37/AS$41</f>
        <v>-0.35087131147446854</v>
      </c>
      <c r="AT48" s="6">
        <f ca="1">AT37/AT$41</f>
        <v>-0.36982509921648404</v>
      </c>
      <c r="AU48" s="6">
        <f ca="1">AU37/AU$41</f>
        <v>-0.38329814042612387</v>
      </c>
      <c r="AV48" s="6">
        <f ca="1">AV37/AV$41</f>
        <v>-0.39328660112136821</v>
      </c>
      <c r="AW48" s="6">
        <f ca="1">AW37/AW$41</f>
        <v>-0.40041343020351211</v>
      </c>
      <c r="AX48" s="6">
        <f ca="1">AX37/AX$41</f>
        <v>-0.40550693230488938</v>
      </c>
      <c r="AY48" s="6">
        <f ca="1">AY37/AY$41</f>
        <v>-0.40913533662848961</v>
      </c>
      <c r="AZ48" s="6">
        <f ca="1">AZ37/AZ$41</f>
        <v>-0.41171934679217342</v>
      </c>
      <c r="BA48" s="6">
        <f ca="1">BA37/BA$41</f>
        <v>-0.41355315718832736</v>
      </c>
      <c r="BB48" s="6">
        <f ca="1">BB37/BB$41</f>
        <v>-0.41484396181596911</v>
      </c>
      <c r="BC48" s="6">
        <f ca="1">BC37/BC$41</f>
        <v>-0.41573768923599086</v>
      </c>
      <c r="BD48" s="6">
        <f ca="1">BD37/BD$41</f>
        <v>-0.41633803834553118</v>
      </c>
      <c r="BE48" s="6">
        <f ca="1">BE37/BE$41</f>
        <v>-0.41671941206750091</v>
      </c>
      <c r="BF48" s="6">
        <f ca="1">BF37/BF$41</f>
        <v>-0.4169357846133126</v>
      </c>
      <c r="BG48" s="6">
        <f ca="1">BG37/BG$41</f>
        <v>-0.41702674642721321</v>
      </c>
      <c r="BH48" s="6">
        <f ca="1">BH37/BH$41</f>
        <v>-0.41702165483497644</v>
      </c>
      <c r="BI48" s="6">
        <f ca="1">BI37/BI$41</f>
        <v>-0.41694250591928761</v>
      </c>
      <c r="BJ48" s="6">
        <f ca="1">BJ37/BJ$41</f>
        <v>-0.41680594167734858</v>
      </c>
      <c r="BK48" s="6">
        <f ca="1">BK37/BK$41</f>
        <v>-0.41662466773026779</v>
      </c>
      <c r="BL48" s="6">
        <f ca="1">BL37/BL$41</f>
        <v>-0.4164084656530222</v>
      </c>
      <c r="BM48" s="6">
        <f ca="1">BM37/BM$41</f>
        <v>-0.41616492366505781</v>
      </c>
      <c r="BN48" s="6">
        <f ca="1">BN37/BN$41</f>
        <v>-0.4158999695879706</v>
      </c>
      <c r="BO48" s="6">
        <f ca="1">BO37/BO$41</f>
        <v>-0.4156182635018662</v>
      </c>
      <c r="BP48" s="6">
        <f ca="1">BP37/BP$41</f>
        <v>-0.41532348980963329</v>
      </c>
      <c r="BQ48" s="6">
        <f ca="1">BQ37/BQ$41</f>
        <v>-0.41501857644786661</v>
      </c>
      <c r="BR48" s="6">
        <f ca="1">BR37/BR$41</f>
        <v>-0.41470586082030525</v>
      </c>
      <c r="BS48" s="6">
        <f ca="1">BS37/BS$41</f>
        <v>-0.41438721640785658</v>
      </c>
      <c r="BT48" s="6">
        <f ca="1">BT37/BT$41</f>
        <v>-0.41406415009878034</v>
      </c>
      <c r="BU48" s="6">
        <f ca="1">BU37/BU$41</f>
        <v>-0.41373787753561758</v>
      </c>
      <c r="BV48" s="6">
        <f ca="1">BV37/BV$41</f>
        <v>-0.41340938182715992</v>
      </c>
      <c r="BW48" s="6">
        <f ca="1">BW37/BW$41</f>
        <v>-0.41307945957905817</v>
      </c>
      <c r="BX48" s="6">
        <f ca="1">BX37/BX$41</f>
        <v>-0.41274875718931431</v>
      </c>
      <c r="BY48" s="6">
        <f ca="1">BY37/BY$41</f>
        <v>-0.41241779962105918</v>
      </c>
      <c r="BZ48" s="6">
        <f ca="1">BZ37/BZ$41</f>
        <v>-0.41208701332604625</v>
      </c>
      <c r="CA48" s="6">
        <f ca="1">CA37/CA$41</f>
        <v>-0.41175674459335293</v>
      </c>
      <c r="CB48" s="6">
        <f ca="1">CB37/CB$41</f>
        <v>-0.41142727430028098</v>
      </c>
      <c r="CC48" s="6">
        <f ca="1">CC37/CC$41</f>
        <v>-0.41109882981904322</v>
      </c>
      <c r="CD48" s="6">
        <f ca="1">CD37/CD$41</f>
        <v>-0.41077159466390689</v>
      </c>
      <c r="CE48" s="6">
        <f ca="1">CE37/CE$41</f>
        <v>-0.41044571633494686</v>
      </c>
      <c r="CF48" s="6">
        <f ca="1">CF37/CF$41</f>
        <v>-0.41012131271617092</v>
      </c>
      <c r="CG48" s="6">
        <f ca="1">CG37/CG$41</f>
        <v>-0.40979847731002145</v>
      </c>
      <c r="CH48" s="6">
        <f ca="1">CH37/CH$41</f>
        <v>-0.40947728353160034</v>
      </c>
      <c r="CI48" s="6">
        <f ca="1">CI37/CI$41</f>
        <v>-0.40915778824031229</v>
      </c>
      <c r="CJ48" s="6">
        <f ca="1">CJ37/CJ$41</f>
        <v>-0.40884003465090551</v>
      </c>
      <c r="CK48" s="6">
        <f ca="1">CK37/CK$41</f>
        <v>-0.40852405473781961</v>
      </c>
      <c r="CL48" s="6">
        <f ca="1">CL37/CL$41</f>
        <v>-0.4082098712245808</v>
      </c>
      <c r="CM48" s="6">
        <f ca="1">CM37/CM$41</f>
        <v>-0.40789749923241081</v>
      </c>
      <c r="CN48" s="6">
        <f ca="1">CN37/CN$41</f>
        <v>-0.40758694764820824</v>
      </c>
      <c r="CO48" s="6">
        <f ca="1">CO37/CO$41</f>
        <v>-0.40727822026087634</v>
      </c>
      <c r="CP48" s="6">
        <f ca="1">CP37/CP$41</f>
        <v>-0.40697131670597575</v>
      </c>
      <c r="CQ48" s="6">
        <f ca="1">CQ37/CQ$41</f>
        <v>-0.40666623325145118</v>
      </c>
      <c r="CR48" s="6">
        <f ca="1">CR37/CR$41</f>
        <v>-0.40636296345132467</v>
      </c>
      <c r="CS48" s="6">
        <f ca="1">CS37/CS$41</f>
        <v>-0.40606149868950525</v>
      </c>
      <c r="CT48" s="6">
        <f ca="1">CT37/CT$41</f>
        <v>-0.40576182863199917</v>
      </c>
      <c r="CU48" s="6">
        <f ca="1">CU37/CU$41</f>
        <v>-0.40546394160265997</v>
      </c>
      <c r="CV48" s="6">
        <f ca="1">CV37/CV$41</f>
        <v>-0.40516782489502656</v>
      </c>
      <c r="CW48" s="6">
        <f ca="1">CW37/CW$41</f>
        <v>-0.40487346503069455</v>
      </c>
      <c r="CX48" s="6">
        <f ca="1">CX37/CX$41</f>
        <v>-0.40458084797290622</v>
      </c>
      <c r="CY48" s="6">
        <f ca="1">CY37/CY$41</f>
        <v>-0.4042899593026214</v>
      </c>
      <c r="CZ48" s="6">
        <f ca="1">CZ37/CZ$41</f>
        <v>-0.40400078436312997</v>
      </c>
      <c r="DA48" s="6">
        <f ca="1">DA37/DA$41</f>
        <v>-0.403713308378289</v>
      </c>
      <c r="DB48" s="6">
        <f ca="1">DB37/DB$41</f>
        <v>-0.40342751654864101</v>
      </c>
      <c r="DC48" s="6">
        <f ca="1">DC37/DC$41</f>
        <v>-0.40314339412899158</v>
      </c>
      <c r="DD48" s="6">
        <f ca="1">DD37/DD$41</f>
        <v>-0.40286092649045402</v>
      </c>
      <c r="DE48" s="6">
        <f ca="1">DE37/DE$41</f>
        <v>-0.40258009916949111</v>
      </c>
      <c r="DF48" s="6">
        <f ca="1">DF37/DF$41</f>
        <v>-0.4023008979060882</v>
      </c>
      <c r="DG48" s="6">
        <f ca="1">DG37/DG$41</f>
        <v>-0.40202330867285291</v>
      </c>
      <c r="DH48" s="6">
        <f ca="1">DH37/DH$41</f>
        <v>-0.40174731769656225</v>
      </c>
      <c r="DI48" s="6">
        <f ca="1">DI37/DI$41</f>
        <v>-0.40147291147343345</v>
      </c>
      <c r="DJ48" s="6">
        <f ca="1">DJ37/DJ$41</f>
        <v>-0.40120007677920261</v>
      </c>
      <c r="DK48" s="6">
        <f ca="1">DK37/DK$41</f>
        <v>-0.40092880067492309</v>
      </c>
      <c r="DL48" s="6">
        <f ca="1">DL37/DL$41</f>
        <v>-0.40065907050925292</v>
      </c>
      <c r="DM48" s="6">
        <f ca="1">DM37/DM$41</f>
        <v>-0.4003908739178858</v>
      </c>
      <c r="DN48" s="6">
        <f ca="1">DN37/DN$41</f>
        <v>-0.40012419882066952</v>
      </c>
      <c r="DO48" s="6">
        <f ca="1">DO37/DO$41</f>
        <v>-0.39985903341687862</v>
      </c>
      <c r="DP48" s="6">
        <f ca="1">DP37/DP$41</f>
        <v>-0.3995953661790283</v>
      </c>
      <c r="DQ48" s="6">
        <f ca="1">DQ37/DQ$41</f>
        <v>-0.39933318584555849</v>
      </c>
      <c r="DR48" s="6">
        <f ca="1">DR37/DR$41</f>
        <v>-0.39907248141266249</v>
      </c>
      <c r="DS48" s="6">
        <f ca="1">DS37/DS$41</f>
        <v>-0.39881324212548991</v>
      </c>
      <c r="DT48" s="6">
        <f ca="1">DT37/DT$41</f>
        <v>-0.39855545746891619</v>
      </c>
      <c r="DU48" s="6">
        <f ca="1">DU37/DU$41</f>
        <v>-0.39829911715803967</v>
      </c>
      <c r="DV48" s="6">
        <f ca="1">DV37/DV$41</f>
        <v>-0.39804421112853633</v>
      </c>
      <c r="DW48" s="6">
        <f ca="1">DW37/DW$41</f>
        <v>-0.39779072952698213</v>
      </c>
      <c r="DX48" s="6">
        <f ca="1">DX37/DX$41</f>
        <v>-0.39753866270123533</v>
      </c>
      <c r="DY48" s="6">
        <f ca="1">DY37/DY$41</f>
        <v>-0.39728800119094382</v>
      </c>
      <c r="DZ48" s="6">
        <f ca="1">DZ37/DZ$41</f>
        <v>-0.39703873571824538</v>
      </c>
      <c r="EA48" s="6">
        <f ca="1">EA37/EA$41</f>
        <v>-0.39679085717869816</v>
      </c>
      <c r="EB48" s="6">
        <f ca="1">EB37/EB$41</f>
        <v>-0.39654435663248239</v>
      </c>
      <c r="EC48" s="6">
        <f ca="1">EC37/EC$41</f>
        <v>-0.39629922529590061</v>
      </c>
      <c r="ED48" s="6">
        <f ca="1">ED37/ED$41</f>
        <v>-0.39605545453319352</v>
      </c>
      <c r="EE48" s="6">
        <f ca="1">EE37/EE$41</f>
        <v>-0.39581303584868899</v>
      </c>
      <c r="EF48" s="6">
        <f ca="1">EF37/EF$41</f>
        <v>-0.39557196087929031</v>
      </c>
      <c r="EG48" s="6">
        <f ca="1">EG37/EG$41</f>
        <v>-0.39533222138731022</v>
      </c>
      <c r="EH48" s="6">
        <f ca="1">EH37/EH$41</f>
        <v>-0.3950938092536514</v>
      </c>
      <c r="EI48" s="6">
        <f ca="1">EI37/EI$41</f>
        <v>-0.39485671647133119</v>
      </c>
      <c r="EJ48" s="6">
        <f ca="1">EJ37/EJ$41</f>
        <v>-0.39462093513934637</v>
      </c>
    </row>
    <row r="49" spans="1:140">
      <c r="A49" s="6">
        <f ca="1">LN((RAND()^(-Results!$E$4))-1)</f>
        <v>1.601920918858674</v>
      </c>
      <c r="B49" s="6">
        <f ca="1">LN((RAND()^(-Results!$E$4))-1)</f>
        <v>-1.4923065015577515</v>
      </c>
      <c r="C49" s="6">
        <f ca="1">LN((RAND()^(-Results!$E$4))-1)</f>
        <v>0.4921302014203392</v>
      </c>
      <c r="D49" s="6">
        <f ca="1">LN((RAND()^(-Results!$E$4))-1)</f>
        <v>1.4786193111647135</v>
      </c>
      <c r="E49" s="6">
        <f ca="1">LN((RAND()^(-Results!$E$4))-1)</f>
        <v>7.4662354117488254</v>
      </c>
      <c r="F49" s="6">
        <f ca="1">LN((RAND()^(-Results!$E$4))-1)</f>
        <v>2.1327756727489224</v>
      </c>
      <c r="G49" s="6">
        <f ca="1">LN((RAND()^(-Results!$E$4))-1)</f>
        <v>1.1232276469173101</v>
      </c>
      <c r="H49" s="6">
        <f t="shared" ca="1" si="0"/>
        <v>-0.16911135952847545</v>
      </c>
      <c r="I49" s="12">
        <f ca="1">SUMPRODUCT(J49:O49,Results!B$12:G$12)+Results!$E$5*H49</f>
        <v>30.431009235190437</v>
      </c>
      <c r="J49" s="12">
        <f ca="1">SUMPRODUCT($A49:$F49,Results!$B$15:$G$15)</f>
        <v>0.27676347004660551</v>
      </c>
      <c r="K49" s="12">
        <f ca="1">SUMPRODUCT($A49:$F49,Results!$B$16:$G$16)</f>
        <v>18.104959593055039</v>
      </c>
      <c r="L49" s="12">
        <f ca="1">SUMPRODUCT($A49:$F49,Results!$B$17:$G$17)</f>
        <v>-35.592756068213269</v>
      </c>
      <c r="M49" s="12">
        <f ca="1">SUMPRODUCT($A49:$F49,Results!$B$18:$G$18)</f>
        <v>15.296926543179715</v>
      </c>
      <c r="N49" s="12">
        <f ca="1">SUMPRODUCT($A49:$F49,Results!$B$19:$G$19)</f>
        <v>-6.9522689584027164</v>
      </c>
      <c r="O49" s="12">
        <f ca="1">SUMPRODUCT($A49:$F49,Results!$B$20:$G$20)</f>
        <v>-40.060462447958287</v>
      </c>
      <c r="P49" s="12" cm="1">
        <f t="array" aca="1" ref="P49" ca="1">SUMPRODUCT(J49:O49,TRANSPOSE(BC$2:BC$7))+$U$20-$BC$9</f>
        <v>34.915134782424104</v>
      </c>
      <c r="Q49" s="12" cm="1">
        <f t="array" aca="1" ref="Q49" ca="1">SUMPRODUCT(J49:O49,TRANSPOSE(EJ$2:EJ$7))+$U$20-$EJ$9</f>
        <v>38.761445566021834</v>
      </c>
      <c r="R49" s="12">
        <f ca="1">I49-Results!$E$5*H49</f>
        <v>32.122122830475192</v>
      </c>
      <c r="AO49" s="6"/>
      <c r="AP49" s="6">
        <f ca="1">AP38/AP$41</f>
        <v>-0.11504159752433604</v>
      </c>
      <c r="AQ49" s="6">
        <f ca="1">AQ38/AQ$41</f>
        <v>-0.41391421970645159</v>
      </c>
      <c r="AR49" s="6">
        <f ca="1">AR38/AR$41</f>
        <v>-0.50555083713100524</v>
      </c>
      <c r="AS49" s="6">
        <f ca="1">AS38/AS$41</f>
        <v>-0.59175296231375452</v>
      </c>
      <c r="AT49" s="6">
        <f ca="1">AT38/AT$41</f>
        <v>-0.64396754031359538</v>
      </c>
      <c r="AU49" s="6">
        <f ca="1">AU38/AU$41</f>
        <v>-0.68082377238026592</v>
      </c>
      <c r="AV49" s="6">
        <f ca="1">AV38/AV$41</f>
        <v>-0.70630242658158093</v>
      </c>
      <c r="AW49" s="6">
        <f ca="1">AW38/AW$41</f>
        <v>-0.72449923424145535</v>
      </c>
      <c r="AX49" s="6">
        <f ca="1">AX38/AX$41</f>
        <v>-0.73771241585522518</v>
      </c>
      <c r="AY49" s="6">
        <f ca="1">AY38/AY$41</f>
        <v>-0.74749647315291101</v>
      </c>
      <c r="AZ49" s="6">
        <f ca="1">AZ38/AZ$41</f>
        <v>-0.75486301821393287</v>
      </c>
      <c r="BA49" s="6">
        <f ca="1">BA38/BA$41</f>
        <v>-0.76049431850754579</v>
      </c>
      <c r="BB49" s="6">
        <f ca="1">BB38/BB$41</f>
        <v>-0.76485688806358498</v>
      </c>
      <c r="BC49" s="6">
        <f ca="1">BC38/BC$41</f>
        <v>-0.76827622526703876</v>
      </c>
      <c r="BD49" s="6">
        <f ca="1">BD38/BD$41</f>
        <v>-0.77098339402118343</v>
      </c>
      <c r="BE49" s="6">
        <f ca="1">BE38/BE$41</f>
        <v>-0.77314520309053991</v>
      </c>
      <c r="BF49" s="6">
        <f ca="1">BF38/BF$41</f>
        <v>-0.77488395260339538</v>
      </c>
      <c r="BG49" s="6">
        <f ca="1">BG38/BG$41</f>
        <v>-0.77629060871416755</v>
      </c>
      <c r="BH49" s="6">
        <f ca="1">BH38/BH$41</f>
        <v>-0.7774337347535536</v>
      </c>
      <c r="BI49" s="6">
        <f ca="1">BI38/BI$41</f>
        <v>-0.77836564468203506</v>
      </c>
      <c r="BJ49" s="6">
        <f ca="1">BJ38/BJ$41</f>
        <v>-0.7791267071433009</v>
      </c>
      <c r="BK49" s="6">
        <f ca="1">BK38/BK$41</f>
        <v>-0.77974839929663475</v>
      </c>
      <c r="BL49" s="6">
        <f ca="1">BL38/BL$41</f>
        <v>-0.78025550279020561</v>
      </c>
      <c r="BM49" s="6">
        <f ca="1">BM38/BM$41</f>
        <v>-0.78066770279404007</v>
      </c>
      <c r="BN49" s="6">
        <f ca="1">BN38/BN$41</f>
        <v>-0.78100076610333846</v>
      </c>
      <c r="BO49" s="6">
        <f ca="1">BO38/BO$41</f>
        <v>-0.78126741869475891</v>
      </c>
      <c r="BP49" s="6">
        <f ca="1">BP38/BP$41</f>
        <v>-0.78147800615274909</v>
      </c>
      <c r="BQ49" s="6">
        <f ca="1">BQ38/BQ$41</f>
        <v>-0.78164099548766808</v>
      </c>
      <c r="BR49" s="6">
        <f ca="1">BR38/BR$41</f>
        <v>-0.78176335988456835</v>
      </c>
      <c r="BS49" s="6">
        <f ca="1">BS38/BS$41</f>
        <v>-0.78185087619426097</v>
      </c>
      <c r="BT49" s="6">
        <f ca="1">BT38/BT$41</f>
        <v>-0.78190835678605675</v>
      </c>
      <c r="BU49" s="6">
        <f ca="1">BU38/BU$41</f>
        <v>-0.78193983159560376</v>
      </c>
      <c r="BV49" s="6">
        <f ca="1">BV38/BV$41</f>
        <v>-0.7819486920721187</v>
      </c>
      <c r="BW49" s="6">
        <f ca="1">BW38/BW$41</f>
        <v>-0.78193780575337113</v>
      </c>
      <c r="BX49" s="6">
        <f ca="1">BX38/BX$41</f>
        <v>-0.78190960803185272</v>
      </c>
      <c r="BY49" s="6">
        <f ca="1">BY38/BY$41</f>
        <v>-0.78186617608663078</v>
      </c>
      <c r="BZ49" s="6">
        <f ca="1">BZ38/BZ$41</f>
        <v>-0.7818092887793362</v>
      </c>
      <c r="CA49" s="6">
        <f ca="1">CA38/CA$41</f>
        <v>-0.78174047543533409</v>
      </c>
      <c r="CB49" s="6">
        <f ca="1">CB38/CB$41</f>
        <v>-0.781661055771527</v>
      </c>
      <c r="CC49" s="6">
        <f ca="1">CC38/CC$41</f>
        <v>-0.78157217273280166</v>
      </c>
      <c r="CD49" s="6">
        <f ca="1">CD38/CD$41</f>
        <v>-0.7814748196183593</v>
      </c>
      <c r="CE49" s="6">
        <f ca="1">CE38/CE$41</f>
        <v>-0.78136986258695695</v>
      </c>
      <c r="CF49" s="6">
        <f ca="1">CF38/CF$41</f>
        <v>-0.78125805940444026</v>
      </c>
      <c r="CG49" s="6">
        <f ca="1">CG38/CG$41</f>
        <v>-0.78114007512166295</v>
      </c>
      <c r="CH49" s="6">
        <f ca="1">CH38/CH$41</f>
        <v>-0.78101649523394889</v>
      </c>
      <c r="CI49" s="6">
        <f ca="1">CI38/CI$41</f>
        <v>-0.78088783676568418</v>
      </c>
      <c r="CJ49" s="6">
        <f ca="1">CJ38/CJ$41</f>
        <v>-0.78075455763869284</v>
      </c>
      <c r="CK49" s="6">
        <f ca="1">CK38/CK$41</f>
        <v>-0.78061706461565528</v>
      </c>
      <c r="CL49" s="6">
        <f ca="1">CL38/CL$41</f>
        <v>-0.78047572005609589</v>
      </c>
      <c r="CM49" s="6">
        <f ca="1">CM38/CM$41</f>
        <v>-0.7803308476794143</v>
      </c>
      <c r="CN49" s="6">
        <f ca="1">CN38/CN$41</f>
        <v>-0.7801827374948247</v>
      </c>
      <c r="CO49" s="6">
        <f ca="1">CO38/CO$41</f>
        <v>-0.78003165003007791</v>
      </c>
      <c r="CP49" s="6">
        <f ca="1">CP38/CP$41</f>
        <v>-0.77987781996816874</v>
      </c>
      <c r="CQ49" s="6">
        <f ca="1">CQ38/CQ$41</f>
        <v>-0.77972145928273517</v>
      </c>
      <c r="CR49" s="6">
        <f ca="1">CR38/CR$41</f>
        <v>-0.77956275994777069</v>
      </c>
      <c r="CS49" s="6">
        <f ca="1">CS38/CS$41</f>
        <v>-0.77940189628487044</v>
      </c>
      <c r="CT49" s="6">
        <f ca="1">CT38/CT$41</f>
        <v>-0.77923902700104153</v>
      </c>
      <c r="CU49" s="6">
        <f ca="1">CU38/CU$41</f>
        <v>-0.77907429696168162</v>
      </c>
      <c r="CV49" s="6">
        <f ca="1">CV38/CV$41</f>
        <v>-0.77890783873635216</v>
      </c>
      <c r="CW49" s="6">
        <f ca="1">CW38/CW$41</f>
        <v>-0.77873977394917615</v>
      </c>
      <c r="CX49" s="6">
        <f ca="1">CX38/CX$41</f>
        <v>-0.7785702144608464</v>
      </c>
      <c r="CY49" s="6">
        <f ca="1">CY38/CY$41</f>
        <v>-0.77839926340519849</v>
      </c>
      <c r="CZ49" s="6">
        <f ca="1">CZ38/CZ$41</f>
        <v>-0.77822701609990252</v>
      </c>
      <c r="DA49" s="6">
        <f ca="1">DA38/DA$41</f>
        <v>-0.77805356084798827</v>
      </c>
      <c r="DB49" s="6">
        <f ca="1">DB38/DB$41</f>
        <v>-0.77787897964450625</v>
      </c>
      <c r="DC49" s="6">
        <f ca="1">DC38/DC$41</f>
        <v>-0.77770334880060665</v>
      </c>
      <c r="DD49" s="6">
        <f ca="1">DD38/DD$41</f>
        <v>-0.7775267394955947</v>
      </c>
      <c r="DE49" s="6">
        <f ca="1">DE38/DE$41</f>
        <v>-0.77734921826605885</v>
      </c>
      <c r="DF49" s="6">
        <f ca="1">DF38/DF$41</f>
        <v>-0.77717084743993303</v>
      </c>
      <c r="DG49" s="6">
        <f ca="1">DG38/DG$41</f>
        <v>-0.77699168552228359</v>
      </c>
      <c r="DH49" s="6">
        <f ca="1">DH38/DH$41</f>
        <v>-0.77681178753872004</v>
      </c>
      <c r="DI49" s="6">
        <f ca="1">DI38/DI$41</f>
        <v>-0.77663120534153673</v>
      </c>
      <c r="DJ49" s="6">
        <f ca="1">DJ38/DJ$41</f>
        <v>-0.77644998788304065</v>
      </c>
      <c r="DK49" s="6">
        <f ca="1">DK38/DK$41</f>
        <v>-0.77626818145993814</v>
      </c>
      <c r="DL49" s="6">
        <f ca="1">DL38/DL$41</f>
        <v>-0.77608582993216535</v>
      </c>
      <c r="DM49" s="6">
        <f ca="1">DM38/DM$41</f>
        <v>-0.77590297491911797</v>
      </c>
      <c r="DN49" s="6">
        <f ca="1">DN38/DN$41</f>
        <v>-0.77571965597586923</v>
      </c>
      <c r="DO49" s="6">
        <f ca="1">DO38/DO$41</f>
        <v>-0.77553591075164552</v>
      </c>
      <c r="DP49" s="6">
        <f ca="1">DP38/DP$41</f>
        <v>-0.77535177513255216</v>
      </c>
      <c r="DQ49" s="6">
        <f ca="1">DQ38/DQ$41</f>
        <v>-0.77516728337029805</v>
      </c>
      <c r="DR49" s="6">
        <f ca="1">DR38/DR$41</f>
        <v>-0.77498246819846661</v>
      </c>
      <c r="DS49" s="6">
        <f ca="1">DS38/DS$41</f>
        <v>-0.77479736093768603</v>
      </c>
      <c r="DT49" s="6">
        <f ca="1">DT38/DT$41</f>
        <v>-0.77461199159090277</v>
      </c>
      <c r="DU49" s="6">
        <f ca="1">DU38/DU$41</f>
        <v>-0.77442638892981652</v>
      </c>
      <c r="DV49" s="6">
        <f ca="1">DV38/DV$41</f>
        <v>-0.77424058057341516</v>
      </c>
      <c r="DW49" s="6">
        <f ca="1">DW38/DW$41</f>
        <v>-0.77405459305943902</v>
      </c>
      <c r="DX49" s="6">
        <f ca="1">DX38/DX$41</f>
        <v>-0.77386845190951359</v>
      </c>
      <c r="DY49" s="6">
        <f ca="1">DY38/DY$41</f>
        <v>-0.77368218168860237</v>
      </c>
      <c r="DZ49" s="6">
        <f ca="1">DZ38/DZ$41</f>
        <v>-0.77349580605936097</v>
      </c>
      <c r="EA49" s="6">
        <f ca="1">EA38/EA$41</f>
        <v>-0.77330934783191085</v>
      </c>
      <c r="EB49" s="6">
        <f ca="1">EB38/EB$41</f>
        <v>-0.77312282900949092</v>
      </c>
      <c r="EC49" s="6">
        <f ca="1">EC38/EC$41</f>
        <v>-0.77293627083039929</v>
      </c>
      <c r="ED49" s="6">
        <f ca="1">ED38/ED$41</f>
        <v>-0.77274969380658798</v>
      </c>
      <c r="EE49" s="6">
        <f ca="1">EE38/EE$41</f>
        <v>-0.77256311775924125</v>
      </c>
      <c r="EF49" s="6">
        <f ca="1">EF38/EF$41</f>
        <v>-0.77237656185162562</v>
      </c>
      <c r="EG49" s="6">
        <f ca="1">EG38/EG$41</f>
        <v>-0.77219004461947427</v>
      </c>
      <c r="EH49" s="6">
        <f ca="1">EH38/EH$41</f>
        <v>-0.77200358399914071</v>
      </c>
      <c r="EI49" s="6">
        <f ca="1">EI38/EI$41</f>
        <v>-0.77181719735372956</v>
      </c>
      <c r="EJ49" s="6">
        <f ca="1">EJ38/EJ$41</f>
        <v>-0.77163090149739211</v>
      </c>
    </row>
    <row r="50" spans="1:140">
      <c r="A50" s="6">
        <f ca="1">LN((RAND()^(-Results!$E$4))-1)</f>
        <v>-6.2823050141726136E-2</v>
      </c>
      <c r="B50" s="6">
        <f ca="1">LN((RAND()^(-Results!$E$4))-1)</f>
        <v>1.9554837945569632</v>
      </c>
      <c r="C50" s="6">
        <f ca="1">LN((RAND()^(-Results!$E$4))-1)</f>
        <v>0.3858667882616873</v>
      </c>
      <c r="D50" s="6">
        <f ca="1">LN((RAND()^(-Results!$E$4))-1)</f>
        <v>1.1450114479950171</v>
      </c>
      <c r="E50" s="6">
        <f ca="1">LN((RAND()^(-Results!$E$4))-1)</f>
        <v>1.151635871811471</v>
      </c>
      <c r="F50" s="6">
        <f ca="1">LN((RAND()^(-Results!$E$4))-1)</f>
        <v>0.89690632413100302</v>
      </c>
      <c r="G50" s="6">
        <f ca="1">LN((RAND()^(-Results!$E$4))-1)</f>
        <v>-0.74021857878458019</v>
      </c>
      <c r="H50" s="6">
        <f t="shared" ca="1" si="0"/>
        <v>-2.0325575852303657</v>
      </c>
      <c r="I50" s="12">
        <f ca="1">SUMPRODUCT(J50:O50,Results!B$12:G$12)+Results!$E$5*H50</f>
        <v>-14.914208411017157</v>
      </c>
      <c r="J50" s="12">
        <f ca="1">SUMPRODUCT($A50:$F50,Results!$B$15:$G$15)</f>
        <v>-1.137439664853906</v>
      </c>
      <c r="K50" s="12">
        <f ca="1">SUMPRODUCT($A50:$F50,Results!$B$16:$G$16)</f>
        <v>3.8449306992588741</v>
      </c>
      <c r="L50" s="12">
        <f ca="1">SUMPRODUCT($A50:$F50,Results!$B$17:$G$17)</f>
        <v>-4.7180607202789648</v>
      </c>
      <c r="M50" s="12">
        <f ca="1">SUMPRODUCT($A50:$F50,Results!$B$18:$G$18)</f>
        <v>7.5013718415499611</v>
      </c>
      <c r="N50" s="12">
        <f ca="1">SUMPRODUCT($A50:$F50,Results!$B$19:$G$19)</f>
        <v>-2.3638991076841891</v>
      </c>
      <c r="O50" s="12">
        <f ca="1">SUMPRODUCT($A50:$F50,Results!$B$20:$G$20)</f>
        <v>-3.3143803397698113</v>
      </c>
      <c r="P50" s="12" cm="1">
        <f t="array" aca="1" ref="P50" ca="1">SUMPRODUCT(J50:O50,TRANSPOSE(BC$2:BC$7))+$U$20-$BC$9</f>
        <v>9.883951659019317</v>
      </c>
      <c r="Q50" s="12" cm="1">
        <f t="array" aca="1" ref="Q50" ca="1">SUMPRODUCT(J50:O50,TRANSPOSE(EJ$2:EJ$7))+$U$20-$EJ$9</f>
        <v>9.662816065469908</v>
      </c>
      <c r="R50" s="12">
        <f ca="1">I50-Results!$E$5*H50</f>
        <v>5.4113674412865009</v>
      </c>
      <c r="AO50" s="6"/>
      <c r="AP50" s="6">
        <f ca="1">AP39/AP$41</f>
        <v>0.55669399504506811</v>
      </c>
      <c r="AQ50" s="6">
        <f ca="1">AQ39/AQ$41</f>
        <v>0.52716880119315335</v>
      </c>
      <c r="AR50" s="6">
        <f ca="1">AR39/AR$41</f>
        <v>0.48766183870568913</v>
      </c>
      <c r="AS50" s="6">
        <f ca="1">AS39/AS$41</f>
        <v>0.43142429218960432</v>
      </c>
      <c r="AT50" s="6">
        <f ca="1">AT39/AT$41</f>
        <v>0.38164983308047934</v>
      </c>
      <c r="AU50" s="6">
        <f ca="1">AU39/AU$41</f>
        <v>0.33773195788677535</v>
      </c>
      <c r="AV50" s="6">
        <f ca="1">AV39/AV$41</f>
        <v>0.30071853319632902</v>
      </c>
      <c r="AW50" s="6">
        <f ca="1">AW39/AW$41</f>
        <v>0.26961173784732861</v>
      </c>
      <c r="AX50" s="6">
        <f ca="1">AX39/AX$41</f>
        <v>0.24349994147577977</v>
      </c>
      <c r="AY50" s="6">
        <f ca="1">AY39/AY$41</f>
        <v>0.22147969508924678</v>
      </c>
      <c r="AZ50" s="6">
        <f ca="1">AZ39/AZ$41</f>
        <v>0.2028005748527571</v>
      </c>
      <c r="BA50" s="6">
        <f ca="1">BA39/BA$41</f>
        <v>0.18685090376971825</v>
      </c>
      <c r="BB50" s="6">
        <f ca="1">BB39/BB$41</f>
        <v>0.17314229988735522</v>
      </c>
      <c r="BC50" s="6">
        <f ca="1">BC39/BC$41</f>
        <v>0.16128583095505422</v>
      </c>
      <c r="BD50" s="6">
        <f ca="1">BD39/BD$41</f>
        <v>0.1509713164566637</v>
      </c>
      <c r="BE50" s="6">
        <f ca="1">BE39/BE$41</f>
        <v>0.14195013457072392</v>
      </c>
      <c r="BF50" s="6">
        <f ca="1">BF39/BF$41</f>
        <v>0.13402171340973482</v>
      </c>
      <c r="BG50" s="6">
        <f ca="1">BG39/BG$41</f>
        <v>0.12702307251663611</v>
      </c>
      <c r="BH50" s="6">
        <f ca="1">BH39/BH$41</f>
        <v>0.1208207887866881</v>
      </c>
      <c r="BI50" s="6">
        <f ca="1">BI39/BI$41</f>
        <v>0.11530482587034359</v>
      </c>
      <c r="BJ50" s="6">
        <f ca="1">BJ39/BJ$41</f>
        <v>0.11038378072649634</v>
      </c>
      <c r="BK50" s="6">
        <f ca="1">BK39/BK$41</f>
        <v>0.10598120326184016</v>
      </c>
      <c r="BL50" s="6">
        <f ca="1">BL39/BL$41</f>
        <v>0.10203272930426399</v>
      </c>
      <c r="BM50" s="6">
        <f ca="1">BM39/BM$41</f>
        <v>9.8483832196198523E-2</v>
      </c>
      <c r="BN50" s="6">
        <f ca="1">BN39/BN$41</f>
        <v>9.5288047324149E-2</v>
      </c>
      <c r="BO50" s="6">
        <f ca="1">BO39/BO$41</f>
        <v>9.2405560380191223E-2</v>
      </c>
      <c r="BP50" s="6">
        <f ca="1">BP39/BP$41</f>
        <v>8.9802077176646858E-2</v>
      </c>
      <c r="BQ50" s="6">
        <f ca="1">BQ39/BQ$41</f>
        <v>8.7447912852714735E-2</v>
      </c>
      <c r="BR50" s="6">
        <f ca="1">BR39/BR$41</f>
        <v>8.5317253177086452E-2</v>
      </c>
      <c r="BS50" s="6">
        <f ca="1">BS39/BS$41</f>
        <v>8.3387551735911641E-2</v>
      </c>
      <c r="BT50" s="6">
        <f ca="1">BT39/BT$41</f>
        <v>8.1639035104882893E-2</v>
      </c>
      <c r="BU50" s="6">
        <f ca="1">BU39/BU$41</f>
        <v>8.0054294368642406E-2</v>
      </c>
      <c r="BV50" s="6">
        <f ca="1">BV39/BV$41</f>
        <v>7.8617946102036262E-2</v>
      </c>
      <c r="BW50" s="6">
        <f ca="1">BW39/BW$41</f>
        <v>7.7316349553715802E-2</v>
      </c>
      <c r="BX50" s="6">
        <f ca="1">BX39/BX$41</f>
        <v>7.6137369556884299E-2</v>
      </c>
      <c r="BY50" s="6">
        <f ca="1">BY39/BY$41</f>
        <v>7.5070176843082939E-2</v>
      </c>
      <c r="BZ50" s="6">
        <f ca="1">BZ39/BZ$41</f>
        <v>7.4105079106798477E-2</v>
      </c>
      <c r="CA50" s="6">
        <f ca="1">CA39/CA$41</f>
        <v>7.3233377475733233E-2</v>
      </c>
      <c r="CB50" s="6">
        <f ca="1">CB39/CB$41</f>
        <v>7.2447244069237027E-2</v>
      </c>
      <c r="CC50" s="6">
        <f ca="1">CC39/CC$41</f>
        <v>7.1739617139849554E-2</v>
      </c>
      <c r="CD50" s="6">
        <f ca="1">CD39/CD$41</f>
        <v>7.1104110938635154E-2</v>
      </c>
      <c r="CE50" s="6">
        <f ca="1">CE39/CE$41</f>
        <v>7.0534937960868141E-2</v>
      </c>
      <c r="CF50" s="6">
        <f ca="1">CF39/CF$41</f>
        <v>7.0026841642806925E-2</v>
      </c>
      <c r="CG50" s="6">
        <f ca="1">CG39/CG$41</f>
        <v>6.9575037914424057E-2</v>
      </c>
      <c r="CH50" s="6">
        <f ca="1">CH39/CH$41</f>
        <v>6.9175164283752255E-2</v>
      </c>
      <c r="CI50" s="6">
        <f ca="1">CI39/CI$41</f>
        <v>6.8823235348946118E-2</v>
      </c>
      <c r="CJ50" s="6">
        <f ca="1">CJ39/CJ$41</f>
        <v>6.8515603814380863E-2</v>
      </c>
      <c r="CK50" s="6">
        <f ca="1">CK39/CK$41</f>
        <v>6.8248926235057433E-2</v>
      </c>
      <c r="CL50" s="6">
        <f ca="1">CL39/CL$41</f>
        <v>6.8020132835522037E-2</v>
      </c>
      <c r="CM50" s="6">
        <f ca="1">CM39/CM$41</f>
        <v>6.7826400850397234E-2</v>
      </c>
      <c r="CN50" s="6">
        <f ca="1">CN39/CN$41</f>
        <v>6.766513091740177E-2</v>
      </c>
      <c r="CO50" s="6">
        <f ca="1">CO39/CO$41</f>
        <v>6.7533926123560434E-2</v>
      </c>
      <c r="CP50" s="6">
        <f ca="1">CP39/CP$41</f>
        <v>6.7430573363693944E-2</v>
      </c>
      <c r="CQ50" s="6">
        <f ca="1">CQ39/CQ$41</f>
        <v>6.7353026719276357E-2</v>
      </c>
      <c r="CR50" s="6">
        <f ca="1">CR39/CR$41</f>
        <v>6.729939260698492E-2</v>
      </c>
      <c r="CS50" s="6">
        <f ca="1">CS39/CS$41</f>
        <v>6.7267916481090567E-2</v>
      </c>
      <c r="CT50" s="6">
        <f ca="1">CT39/CT$41</f>
        <v>6.7256970903330299E-2</v>
      </c>
      <c r="CU50" s="6">
        <f ca="1">CU39/CU$41</f>
        <v>6.7265044818949432E-2</v>
      </c>
      <c r="CV50" s="6">
        <f ca="1">CV39/CV$41</f>
        <v>6.7290733898938263E-2</v>
      </c>
      <c r="CW50" s="6">
        <f ca="1">CW39/CW$41</f>
        <v>6.7332731826710027E-2</v>
      </c>
      <c r="CX50" s="6">
        <f ca="1">CX39/CX$41</f>
        <v>6.7389822423068929E-2</v>
      </c>
      <c r="CY50" s="6">
        <f ca="1">CY39/CY$41</f>
        <v>6.7460872516715314E-2</v>
      </c>
      <c r="CZ50" s="6">
        <f ca="1">CZ39/CZ$41</f>
        <v>6.7544825479059739E-2</v>
      </c>
      <c r="DA50" s="6">
        <f ca="1">DA39/DA$41</f>
        <v>6.7640695352066932E-2</v>
      </c>
      <c r="DB50" s="6">
        <f ca="1">DB39/DB$41</f>
        <v>6.7747561506447021E-2</v>
      </c>
      <c r="DC50" s="6">
        <f ca="1">DC39/DC$41</f>
        <v>6.7864563774964609E-2</v>
      </c>
      <c r="DD50" s="6">
        <f ca="1">DD39/DD$41</f>
        <v>6.7990898012109544E-2</v>
      </c>
      <c r="DE50" s="6">
        <f ca="1">DE39/DE$41</f>
        <v>6.8125812037005504E-2</v>
      </c>
      <c r="DF50" s="6">
        <f ca="1">DF39/DF$41</f>
        <v>6.8268601921345651E-2</v>
      </c>
      <c r="DG50" s="6">
        <f ca="1">DG39/DG$41</f>
        <v>6.8418608588439095E-2</v>
      </c>
      <c r="DH50" s="6">
        <f ca="1">DH39/DH$41</f>
        <v>6.8575214693209638E-2</v>
      </c>
      <c r="DI50" s="6">
        <f ca="1">DI39/DI$41</f>
        <v>6.8737841756287346E-2</v>
      </c>
      <c r="DJ50" s="6">
        <f ca="1">DJ39/DJ$41</f>
        <v>6.8905947528231079E-2</v>
      </c>
      <c r="DK50" s="6">
        <f ca="1">DK39/DK$41</f>
        <v>6.9079023562472405E-2</v>
      </c>
      <c r="DL50" s="6">
        <f ca="1">DL39/DL$41</f>
        <v>6.9256592977820747E-2</v>
      </c>
      <c r="DM50" s="6">
        <f ca="1">DM39/DM$41</f>
        <v>6.9438208393359624E-2</v>
      </c>
      <c r="DN50" s="6">
        <f ca="1">DN39/DN$41</f>
        <v>6.9623450020320526E-2</v>
      </c>
      <c r="DO50" s="6">
        <f ca="1">DO39/DO$41</f>
        <v>6.9811923897083961E-2</v>
      </c>
      <c r="DP50" s="6">
        <f ca="1">DP39/DP$41</f>
        <v>7.0003260254837441E-2</v>
      </c>
      <c r="DQ50" s="6">
        <f ca="1">DQ39/DQ$41</f>
        <v>7.0197112002654327E-2</v>
      </c>
      <c r="DR50" s="6">
        <f ca="1">DR39/DR$41</f>
        <v>7.039315332185149E-2</v>
      </c>
      <c r="DS50" s="6">
        <f ca="1">DS39/DS$41</f>
        <v>7.0591078360460621E-2</v>
      </c>
      <c r="DT50" s="6">
        <f ca="1">DT39/DT$41</f>
        <v>7.0790600019522226E-2</v>
      </c>
      <c r="DU50" s="6">
        <f ca="1">DU39/DU$41</f>
        <v>7.0991448823689615E-2</v>
      </c>
      <c r="DV50" s="6">
        <f ca="1">DV39/DV$41</f>
        <v>7.1193371869330183E-2</v>
      </c>
      <c r="DW50" s="6">
        <f ca="1">DW39/DW$41</f>
        <v>7.1396131843936603E-2</v>
      </c>
      <c r="DX50" s="6">
        <f ca="1">DX39/DX$41</f>
        <v>7.1599506111223829E-2</v>
      </c>
      <c r="DY50" s="6">
        <f ca="1">DY39/DY$41</f>
        <v>7.1803285856791785E-2</v>
      </c>
      <c r="DZ50" s="6">
        <f ca="1">DZ39/DZ$41</f>
        <v>7.2007275289690309E-2</v>
      </c>
      <c r="EA50" s="6">
        <f ca="1">EA39/EA$41</f>
        <v>7.2211290895630456E-2</v>
      </c>
      <c r="EB50" s="6">
        <f ca="1">EB39/EB$41</f>
        <v>7.2415160737958284E-2</v>
      </c>
      <c r="EC50" s="6">
        <f ca="1">EC39/EC$41</f>
        <v>7.2618723802839458E-2</v>
      </c>
      <c r="ED50" s="6">
        <f ca="1">ED39/ED$41</f>
        <v>7.2821829385405087E-2</v>
      </c>
      <c r="EE50" s="6">
        <f ca="1">EE39/EE$41</f>
        <v>7.3024336513883639E-2</v>
      </c>
      <c r="EF50" s="6">
        <f ca="1">EF39/EF$41</f>
        <v>7.3226113408989518E-2</v>
      </c>
      <c r="EG50" s="6">
        <f ca="1">EG39/EG$41</f>
        <v>7.3427036976065216E-2</v>
      </c>
      <c r="EH50" s="6">
        <f ca="1">EH39/EH$41</f>
        <v>7.3626992327676319E-2</v>
      </c>
      <c r="EI50" s="6">
        <f ca="1">EI39/EI$41</f>
        <v>7.3825872334545323E-2</v>
      </c>
      <c r="EJ50" s="6">
        <f ca="1">EJ39/EJ$41</f>
        <v>7.4023577202877916E-2</v>
      </c>
    </row>
    <row r="51" spans="1:140">
      <c r="A51" s="6">
        <f ca="1">LN((RAND()^(-Results!$E$4))-1)</f>
        <v>1.3119613607805185</v>
      </c>
      <c r="B51" s="6">
        <f ca="1">LN((RAND()^(-Results!$E$4))-1)</f>
        <v>2.2156308864768901</v>
      </c>
      <c r="C51" s="6">
        <f ca="1">LN((RAND()^(-Results!$E$4))-1)</f>
        <v>2.2156991499672314</v>
      </c>
      <c r="D51" s="6">
        <f ca="1">LN((RAND()^(-Results!$E$4))-1)</f>
        <v>3.5369270719218888</v>
      </c>
      <c r="E51" s="6">
        <f ca="1">LN((RAND()^(-Results!$E$4))-1)</f>
        <v>1.4061744257483686</v>
      </c>
      <c r="F51" s="6">
        <f ca="1">LN((RAND()^(-Results!$E$4))-1)</f>
        <v>-0.55398220364912976</v>
      </c>
      <c r="G51" s="6">
        <f ca="1">LN((RAND()^(-Results!$E$4))-1)</f>
        <v>0.38277647399644421</v>
      </c>
      <c r="H51" s="6">
        <f t="shared" ca="1" si="0"/>
        <v>-0.90956253244934138</v>
      </c>
      <c r="I51" s="12">
        <f ca="1">SUMPRODUCT(J51:O51,Results!B$12:G$12)+Results!$E$5*H51</f>
        <v>-8.2382257937138625</v>
      </c>
      <c r="J51" s="12">
        <f ca="1">SUMPRODUCT($A51:$F51,Results!$B$15:$G$15)</f>
        <v>-4.0700692091894313</v>
      </c>
      <c r="K51" s="12">
        <f ca="1">SUMPRODUCT($A51:$F51,Results!$B$16:$G$16)</f>
        <v>2.8912559654172743</v>
      </c>
      <c r="L51" s="12">
        <f ca="1">SUMPRODUCT($A51:$F51,Results!$B$17:$G$17)</f>
        <v>-3.8598171486031347</v>
      </c>
      <c r="M51" s="12">
        <f ca="1">SUMPRODUCT($A51:$F51,Results!$B$18:$G$18)</f>
        <v>12.17286068142915</v>
      </c>
      <c r="N51" s="12">
        <f ca="1">SUMPRODUCT($A51:$F51,Results!$B$19:$G$19)</f>
        <v>-0.91960948878659754</v>
      </c>
      <c r="O51" s="12">
        <f ca="1">SUMPRODUCT($A51:$F51,Results!$B$20:$G$20)</f>
        <v>-3.1410549768754921</v>
      </c>
      <c r="P51" s="12" cm="1">
        <f t="array" aca="1" ref="P51" ca="1">SUMPRODUCT(J51:O51,TRANSPOSE(BC$2:BC$7))+$U$20-$BC$9</f>
        <v>7.5858054375655097</v>
      </c>
      <c r="Q51" s="12" cm="1">
        <f t="array" aca="1" ref="Q51" ca="1">SUMPRODUCT(J51:O51,TRANSPOSE(EJ$2:EJ$7))+$U$20-$EJ$9</f>
        <v>4.7236292037288798</v>
      </c>
      <c r="R51" s="12">
        <f ca="1">I51-Results!$E$5*H51</f>
        <v>0.857399530779551</v>
      </c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</row>
    <row r="52" spans="1:140">
      <c r="A52" s="6">
        <f ca="1">LN((RAND()^(-Results!$E$4))-1)</f>
        <v>1.9648032686226813</v>
      </c>
      <c r="B52" s="6">
        <f ca="1">LN((RAND()^(-Results!$E$4))-1)</f>
        <v>3.4989458603996688</v>
      </c>
      <c r="C52" s="6">
        <f ca="1">LN((RAND()^(-Results!$E$4))-1)</f>
        <v>0.10095976596619284</v>
      </c>
      <c r="D52" s="6">
        <f ca="1">LN((RAND()^(-Results!$E$4))-1)</f>
        <v>1.1953279293112054</v>
      </c>
      <c r="E52" s="6">
        <f ca="1">LN((RAND()^(-Results!$E$4))-1)</f>
        <v>-1.1147003360262504</v>
      </c>
      <c r="F52" s="6">
        <f ca="1">LN((RAND()^(-Results!$E$4))-1)</f>
        <v>2.1863834404346894</v>
      </c>
      <c r="G52" s="6">
        <f ca="1">LN((RAND()^(-Results!$E$4))-1)</f>
        <v>0.85462318232421353</v>
      </c>
      <c r="H52" s="6">
        <f t="shared" ca="1" si="0"/>
        <v>-0.43771582412157206</v>
      </c>
      <c r="I52" s="12">
        <f ca="1">SUMPRODUCT(J52:O52,Results!B$12:G$12)+Results!$E$5*H52</f>
        <v>-31.847274218632993</v>
      </c>
      <c r="J52" s="12">
        <f ca="1">SUMPRODUCT($A52:$F52,Results!$B$15:$G$15)</f>
        <v>-6.5025001596365959</v>
      </c>
      <c r="K52" s="12">
        <f ca="1">SUMPRODUCT($A52:$F52,Results!$B$16:$G$16)</f>
        <v>-1.9393143626197813</v>
      </c>
      <c r="L52" s="12">
        <f ca="1">SUMPRODUCT($A52:$F52,Results!$B$17:$G$17)</f>
        <v>2.170970459459344</v>
      </c>
      <c r="M52" s="12">
        <f ca="1">SUMPRODUCT($A52:$F52,Results!$B$18:$G$18)</f>
        <v>-7.6374934079977059</v>
      </c>
      <c r="N52" s="12">
        <f ca="1">SUMPRODUCT($A52:$F52,Results!$B$19:$G$19)</f>
        <v>8.1751979721557451</v>
      </c>
      <c r="O52" s="12">
        <f ca="1">SUMPRODUCT($A52:$F52,Results!$B$20:$G$20)</f>
        <v>10.246096882072912</v>
      </c>
      <c r="P52" s="12" cm="1">
        <f t="array" aca="1" ref="P52" ca="1">SUMPRODUCT(J52:O52,TRANSPOSE(BC$2:BC$7))+$U$20-$BC$9</f>
        <v>-31.809479630777787</v>
      </c>
      <c r="Q52" s="12" cm="1">
        <f t="array" aca="1" ref="Q52" ca="1">SUMPRODUCT(J52:O52,TRANSPOSE(EJ$2:EJ$7))+$U$20-$EJ$9</f>
        <v>-31.901159371756389</v>
      </c>
      <c r="R52" s="12">
        <f ca="1">I52-Results!$E$5*H52</f>
        <v>-27.470115977417272</v>
      </c>
      <c r="AP52" s="25" cm="1">
        <f t="array" aca="1" ref="AP52" ca="1">-SUMPRODUCT($AG2:$AL2,TRANSPOSE(AP$45:AP$50))/$AC2+AP45</f>
        <v>-0.17447875209247676</v>
      </c>
      <c r="AQ52" s="25" cm="1">
        <f t="array" aca="1" ref="AQ52" ca="1">-SUMPRODUCT($AG2:$AL2,TRANSPOSE(AQ$45:AQ$50))/$AC2+AQ45</f>
        <v>-0.30596508613644785</v>
      </c>
      <c r="AR52" s="25" cm="1">
        <f t="array" aca="1" ref="AR52" ca="1">-SUMPRODUCT($AG2:$AL2,TRANSPOSE(AR$45:AR$50))/$AC2+AR45</f>
        <v>-0.3553636339298395</v>
      </c>
      <c r="AS52" s="25" cm="1">
        <f t="array" aca="1" ref="AS52" ca="1">-SUMPRODUCT($AG2:$AL2,TRANSPOSE(AS$45:AS$50))/$AC2+AS45</f>
        <v>-0.38434700635962815</v>
      </c>
      <c r="AT52" s="25" cm="1">
        <f t="array" aca="1" ref="AT52" ca="1">-SUMPRODUCT($AG2:$AL2,TRANSPOSE(AT$45:AT$50))/$AC2+AT45</f>
        <v>-0.39619840574823856</v>
      </c>
      <c r="AU52" s="25" cm="1">
        <f t="array" aca="1" ref="AU52" ca="1">-SUMPRODUCT($AG2:$AL2,TRANSPOSE(AU$45:AU$50))/$AC2+AU45</f>
        <v>-0.40078185834217372</v>
      </c>
      <c r="AV52" s="25" cm="1">
        <f t="array" aca="1" ref="AV52" ca="1">-SUMPRODUCT($AG2:$AL2,TRANSPOSE(AV$45:AV$50))/$AC2+AV45</f>
        <v>-0.40147327830632334</v>
      </c>
      <c r="AW52" s="25" cm="1">
        <f t="array" aca="1" ref="AW52" ca="1">-SUMPRODUCT($AG2:$AL2,TRANSPOSE(AW$45:AW$50))/$AC2+AW45</f>
        <v>-0.40027014774255809</v>
      </c>
      <c r="AX52" s="25" cm="1">
        <f t="array" aca="1" ref="AX52" ca="1">-SUMPRODUCT($AG2:$AL2,TRANSPOSE(AX$45:AX$50))/$AC2+AX45</f>
        <v>-0.39815056472274318</v>
      </c>
      <c r="AY52" s="25" cm="1">
        <f t="array" aca="1" ref="AY52" ca="1">-SUMPRODUCT($AG2:$AL2,TRANSPOSE(AY$45:AY$50))/$AC2+AY45</f>
        <v>-0.39563442735825211</v>
      </c>
      <c r="AZ52" s="25" cm="1">
        <f t="array" aca="1" ref="AZ52" ca="1">-SUMPRODUCT($AG2:$AL2,TRANSPOSE(AZ$45:AZ$50))/$AC2+AZ45</f>
        <v>-0.39299367935617868</v>
      </c>
      <c r="BA52" s="25" cm="1">
        <f t="array" aca="1" ref="BA52" ca="1">-SUMPRODUCT($AG2:$AL2,TRANSPOSE(BA$45:BA$50))/$AC2+BA45</f>
        <v>-0.39037094252700155</v>
      </c>
      <c r="BB52" s="25" cm="1">
        <f t="array" aca="1" ref="BB52" ca="1">-SUMPRODUCT($AG2:$AL2,TRANSPOSE(BB$45:BB$50))/$AC2+BB45</f>
        <v>-0.38783885813839536</v>
      </c>
      <c r="BC52" s="25" cm="1">
        <f t="array" aca="1" ref="BC52" ca="1">-SUMPRODUCT($AG2:$AL2,TRANSPOSE(BC$45:BC$50))/$AC2+BC45</f>
        <v>-0.38543191338815391</v>
      </c>
      <c r="BD52" s="25" cm="1">
        <f t="array" aca="1" ref="BD52" ca="1">-SUMPRODUCT($AG2:$AL2,TRANSPOSE(BD$45:BD$50))/$AC2+BD45</f>
        <v>-0.38316361825075518</v>
      </c>
      <c r="BE52" s="25" cm="1">
        <f t="array" aca="1" ref="BE52" ca="1">-SUMPRODUCT($AG2:$AL2,TRANSPOSE(BE$45:BE$50))/$AC2+BE45</f>
        <v>-0.38103600684831795</v>
      </c>
      <c r="BF52" s="25" cm="1">
        <f t="array" aca="1" ref="BF52" ca="1">-SUMPRODUCT($AG2:$AL2,TRANSPOSE(BF$45:BF$50))/$AC2+BF45</f>
        <v>-0.3790449696716901</v>
      </c>
      <c r="BG52" s="25" cm="1">
        <f t="array" aca="1" ref="BG52" ca="1">-SUMPRODUCT($AG2:$AL2,TRANSPOSE(BG$45:BG$50))/$AC2+BG45</f>
        <v>-0.37718328057669193</v>
      </c>
      <c r="BH52" s="25" cm="1">
        <f t="array" aca="1" ref="BH52" ca="1">-SUMPRODUCT($AG2:$AL2,TRANSPOSE(BH$45:BH$50))/$AC2+BH45</f>
        <v>-0.37544232235105346</v>
      </c>
      <c r="BI52" s="25" cm="1">
        <f t="array" aca="1" ref="BI52" ca="1">-SUMPRODUCT($AG2:$AL2,TRANSPOSE(BI$45:BI$50))/$AC2+BI45</f>
        <v>-0.37381306559854277</v>
      </c>
      <c r="BJ52" s="25" cm="1">
        <f t="array" aca="1" ref="BJ52" ca="1">-SUMPRODUCT($AG2:$AL2,TRANSPOSE(BJ$45:BJ$50))/$AC2+BJ45</f>
        <v>-0.37228661372275396</v>
      </c>
      <c r="BK52" s="25" cm="1">
        <f t="array" aca="1" ref="BK52" ca="1">-SUMPRODUCT($AG2:$AL2,TRANSPOSE(BK$45:BK$50))/$AC2+BK45</f>
        <v>-0.3708544937514211</v>
      </c>
      <c r="BL52" s="25" cm="1">
        <f t="array" aca="1" ref="BL52" ca="1">-SUMPRODUCT($AG2:$AL2,TRANSPOSE(BL$45:BL$50))/$AC2+BL45</f>
        <v>-0.3695087979575678</v>
      </c>
      <c r="BM52" s="25" cm="1">
        <f t="array" aca="1" ref="BM52" ca="1">-SUMPRODUCT($AG2:$AL2,TRANSPOSE(BM$45:BM$50))/$AC2+BM45</f>
        <v>-0.3682422383670414</v>
      </c>
      <c r="BN52" s="25" cm="1">
        <f t="array" aca="1" ref="BN52" ca="1">-SUMPRODUCT($AG2:$AL2,TRANSPOSE(BN$45:BN$50))/$AC2+BN45</f>
        <v>-0.36704815123380719</v>
      </c>
      <c r="BO52" s="25" cm="1">
        <f t="array" aca="1" ref="BO52" ca="1">-SUMPRODUCT($AG2:$AL2,TRANSPOSE(BO$45:BO$50))/$AC2+BO45</f>
        <v>-0.365920473750242</v>
      </c>
      <c r="BP52" s="25" cm="1">
        <f t="array" aca="1" ref="BP52" ca="1">-SUMPRODUCT($AG2:$AL2,TRANSPOSE(BP$45:BP$50))/$AC2+BP45</f>
        <v>-0.36485370637182007</v>
      </c>
      <c r="BQ52" s="25" cm="1">
        <f t="array" aca="1" ref="BQ52" ca="1">-SUMPRODUCT($AG2:$AL2,TRANSPOSE(BQ$45:BQ$50))/$AC2+BQ45</f>
        <v>-0.36384286874969607</v>
      </c>
      <c r="BR52" s="25" cm="1">
        <f t="array" aca="1" ref="BR52" ca="1">-SUMPRODUCT($AG2:$AL2,TRANSPOSE(BR$45:BR$50))/$AC2+BR45</f>
        <v>-0.36288345397802385</v>
      </c>
      <c r="BS52" s="25" cm="1">
        <f t="array" aca="1" ref="BS52" ca="1">-SUMPRODUCT($AG2:$AL2,TRANSPOSE(BS$45:BS$50))/$AC2+BS45</f>
        <v>-0.36197138384998007</v>
      </c>
      <c r="BT52" s="25" cm="1">
        <f t="array" aca="1" ref="BT52" ca="1">-SUMPRODUCT($AG2:$AL2,TRANSPOSE(BT$45:BT$50))/$AC2+BT45</f>
        <v>-0.36110296658428814</v>
      </c>
      <c r="BU52" s="25" cm="1">
        <f t="array" aca="1" ref="BU52" ca="1">-SUMPRODUCT($AG2:$AL2,TRANSPOSE(BU$45:BU$50))/$AC2+BU45</f>
        <v>-0.36027485773401491</v>
      </c>
      <c r="BV52" s="25" cm="1">
        <f t="array" aca="1" ref="BV52" ca="1">-SUMPRODUCT($AG2:$AL2,TRANSPOSE(BV$45:BV$50))/$AC2+BV45</f>
        <v>-0.35948402453871148</v>
      </c>
      <c r="BW52" s="25" cm="1">
        <f t="array" aca="1" ref="BW52" ca="1">-SUMPRODUCT($AG2:$AL2,TRANSPOSE(BW$45:BW$50))/$AC2+BW45</f>
        <v>-0.35872771371649848</v>
      </c>
      <c r="BX52" s="25" cm="1">
        <f t="array" aca="1" ref="BX52" ca="1">-SUMPRODUCT($AG2:$AL2,TRANSPOSE(BX$45:BX$50))/$AC2+BX45</f>
        <v>-0.35800342254398376</v>
      </c>
      <c r="BY52" s="25" cm="1">
        <f t="array" aca="1" ref="BY52" ca="1">-SUMPRODUCT($AG2:$AL2,TRANSPOSE(BY$45:BY$50))/$AC2+BY45</f>
        <v>-0.35730887299472952</v>
      </c>
      <c r="BZ52" s="25" cm="1">
        <f t="array" aca="1" ref="BZ52" ca="1">-SUMPRODUCT($AG2:$AL2,TRANSPOSE(BZ$45:BZ$50))/$AC2+BZ45</f>
        <v>-0.35664198867355218</v>
      </c>
      <c r="CA52" s="25" cm="1">
        <f t="array" aca="1" ref="CA52" ca="1">-SUMPRODUCT($AG2:$AL2,TRANSPOSE(CA$45:CA$50))/$AC2+CA45</f>
        <v>-0.35600087427668903</v>
      </c>
      <c r="CB52" s="25" cm="1">
        <f t="array" aca="1" ref="CB52" ca="1">-SUMPRODUCT($AG2:$AL2,TRANSPOSE(CB$45:CB$50))/$AC2+CB45</f>
        <v>-0.35538379731577396</v>
      </c>
      <c r="CC52" s="25" cm="1">
        <f t="array" aca="1" ref="CC52" ca="1">-SUMPRODUCT($AG2:$AL2,TRANSPOSE(CC$45:CC$50))/$AC2+CC45</f>
        <v>-0.35478917185970327</v>
      </c>
      <c r="CD52" s="25" cm="1">
        <f t="array" aca="1" ref="CD52" ca="1">-SUMPRODUCT($AG2:$AL2,TRANSPOSE(CD$45:CD$50))/$AC2+CD45</f>
        <v>-0.35421554406857519</v>
      </c>
      <c r="CE52" s="25" cm="1">
        <f t="array" aca="1" ref="CE52" ca="1">-SUMPRODUCT($AG2:$AL2,TRANSPOSE(CE$45:CE$50))/$AC2+CE45</f>
        <v>-0.35366157931532133</v>
      </c>
      <c r="CF52" s="25" cm="1">
        <f t="array" aca="1" ref="CF52" ca="1">-SUMPRODUCT($AG2:$AL2,TRANSPOSE(CF$45:CF$50))/$AC2+CF45</f>
        <v>-0.35312605071188452</v>
      </c>
      <c r="CG52" s="25" cm="1">
        <f t="array" aca="1" ref="CG52" ca="1">-SUMPRODUCT($AG2:$AL2,TRANSPOSE(CG$45:CG$50))/$AC2+CG45</f>
        <v>-0.35260782887695696</v>
      </c>
      <c r="CH52" s="25" cm="1">
        <f t="array" aca="1" ref="CH52" ca="1">-SUMPRODUCT($AG2:$AL2,TRANSPOSE(CH$45:CH$50))/$AC2+CH45</f>
        <v>-0.35210587280092831</v>
      </c>
      <c r="CI52" s="25" cm="1">
        <f t="array" aca="1" ref="CI52" ca="1">-SUMPRODUCT($AG2:$AL2,TRANSPOSE(CI$45:CI$50))/$AC2+CI45</f>
        <v>-0.35161922168061749</v>
      </c>
      <c r="CJ52" s="25" cm="1">
        <f t="array" aca="1" ref="CJ52" ca="1">-SUMPRODUCT($AG2:$AL2,TRANSPOSE(CJ$45:CJ$50))/$AC2+CJ45</f>
        <v>-0.35114698761154994</v>
      </c>
      <c r="CK52" s="25" cm="1">
        <f t="array" aca="1" ref="CK52" ca="1">-SUMPRODUCT($AG2:$AL2,TRANSPOSE(CK$45:CK$50))/$AC2+CK45</f>
        <v>-0.35068834903905405</v>
      </c>
      <c r="CL52" s="25" cm="1">
        <f t="array" aca="1" ref="CL52" ca="1">-SUMPRODUCT($AG2:$AL2,TRANSPOSE(CL$45:CL$50))/$AC2+CL45</f>
        <v>-0.35024254488140122</v>
      </c>
      <c r="CM52" s="25" cm="1">
        <f t="array" aca="1" ref="CM52" ca="1">-SUMPRODUCT($AG2:$AL2,TRANSPOSE(CM$45:CM$50))/$AC2+CM45</f>
        <v>-0.34980886924873483</v>
      </c>
      <c r="CN52" s="25" cm="1">
        <f t="array" aca="1" ref="CN52" ca="1">-SUMPRODUCT($AG2:$AL2,TRANSPOSE(CN$45:CN$50))/$AC2+CN45</f>
        <v>-0.34938666669077706</v>
      </c>
      <c r="CO52" s="25" cm="1">
        <f t="array" aca="1" ref="CO52" ca="1">-SUMPRODUCT($AG2:$AL2,TRANSPOSE(CO$45:CO$50))/$AC2+CO45</f>
        <v>-0.34897532791439528</v>
      </c>
      <c r="CP52" s="25" cm="1">
        <f t="array" aca="1" ref="CP52" ca="1">-SUMPRODUCT($AG2:$AL2,TRANSPOSE(CP$45:CP$50))/$AC2+CP45</f>
        <v>-0.34857428591920325</v>
      </c>
      <c r="CQ52" s="25" cm="1">
        <f t="array" aca="1" ref="CQ52" ca="1">-SUMPRODUCT($AG2:$AL2,TRANSPOSE(CQ$45:CQ$50))/$AC2+CQ45</f>
        <v>-0.3481830125055641</v>
      </c>
      <c r="CR52" s="25" cm="1">
        <f t="array" aca="1" ref="CR52" ca="1">-SUMPRODUCT($AG2:$AL2,TRANSPOSE(CR$45:CR$50))/$AC2+CR45</f>
        <v>-0.34780101511478606</v>
      </c>
      <c r="CS52" s="25" cm="1">
        <f t="array" aca="1" ref="CS52" ca="1">-SUMPRODUCT($AG2:$AL2,TRANSPOSE(CS$45:CS$50))/$AC2+CS45</f>
        <v>-0.34742783396604021</v>
      </c>
      <c r="CT52" s="25" cm="1">
        <f t="array" aca="1" ref="CT52" ca="1">-SUMPRODUCT($AG2:$AL2,TRANSPOSE(CT$45:CT$50))/$AC2+CT45</f>
        <v>-0.34706303945867589</v>
      </c>
      <c r="CU52" s="25" cm="1">
        <f t="array" aca="1" ref="CU52" ca="1">-SUMPRODUCT($AG2:$AL2,TRANSPOSE(CU$45:CU$50))/$AC2+CU45</f>
        <v>-0.34670622981223792</v>
      </c>
      <c r="CV52" s="25" cm="1">
        <f t="array" aca="1" ref="CV52" ca="1">-SUMPRODUCT($AG2:$AL2,TRANSPOSE(CV$45:CV$50))/$AC2+CV45</f>
        <v>-0.34635702891966685</v>
      </c>
      <c r="CW52" s="25" cm="1">
        <f t="array" aca="1" ref="CW52" ca="1">-SUMPRODUCT($AG2:$AL2,TRANSPOSE(CW$45:CW$50))/$AC2+CW45</f>
        <v>-0.34601508439195416</v>
      </c>
      <c r="CX52" s="25" cm="1">
        <f t="array" aca="1" ref="CX52" ca="1">-SUMPRODUCT($AG2:$AL2,TRANSPOSE(CX$45:CX$50))/$AC2+CX45</f>
        <v>-0.34568006577496313</v>
      </c>
      <c r="CY52" s="25" cm="1">
        <f t="array" aca="1" ref="CY52" ca="1">-SUMPRODUCT($AG2:$AL2,TRANSPOSE(CY$45:CY$50))/$AC2+CY45</f>
        <v>-0.34535166292127983</v>
      </c>
      <c r="CZ52" s="25" cm="1">
        <f t="array" aca="1" ref="CZ52" ca="1">-SUMPRODUCT($AG2:$AL2,TRANSPOSE(CZ$45:CZ$50))/$AC2+CZ45</f>
        <v>-0.34502958450184229</v>
      </c>
      <c r="DA52" s="25" cm="1">
        <f t="array" aca="1" ref="DA52" ca="1">-SUMPRODUCT($AG2:$AL2,TRANSPOSE(DA$45:DA$50))/$AC2+DA45</f>
        <v>-0.34471355664376307</v>
      </c>
      <c r="DB52" s="25" cm="1">
        <f t="array" aca="1" ref="DB52" ca="1">-SUMPRODUCT($AG2:$AL2,TRANSPOSE(DB$45:DB$50))/$AC2+DB45</f>
        <v>-0.34440332168222265</v>
      </c>
      <c r="DC52" s="25" cm="1">
        <f t="array" aca="1" ref="DC52" ca="1">-SUMPRODUCT($AG2:$AL2,TRANSPOSE(DC$45:DC$50))/$AC2+DC45</f>
        <v>-0.34409863701560572</v>
      </c>
      <c r="DD52" s="25" cm="1">
        <f t="array" aca="1" ref="DD52" ca="1">-SUMPRODUCT($AG2:$AL2,TRANSPOSE(DD$45:DD$50))/$AC2+DD45</f>
        <v>-0.34379927405419608</v>
      </c>
      <c r="DE52" s="25" cm="1">
        <f t="array" aca="1" ref="DE52" ca="1">-SUMPRODUCT($AG2:$AL2,TRANSPOSE(DE$45:DE$50))/$AC2+DE45</f>
        <v>-0.34350501725375632</v>
      </c>
      <c r="DF52" s="25" cm="1">
        <f t="array" aca="1" ref="DF52" ca="1">-SUMPRODUCT($AG2:$AL2,TRANSPOSE(DF$45:DF$50))/$AC2+DF45</f>
        <v>-0.34321566322621389</v>
      </c>
      <c r="DG52" s="25" cm="1">
        <f t="array" aca="1" ref="DG52" ca="1">-SUMPRODUCT($AG2:$AL2,TRANSPOSE(DG$45:DG$50))/$AC2+DG45</f>
        <v>-0.34293101992046909</v>
      </c>
      <c r="DH52" s="25" cm="1">
        <f t="array" aca="1" ref="DH52" ca="1">-SUMPRODUCT($AG2:$AL2,TRANSPOSE(DH$45:DH$50))/$AC2+DH45</f>
        <v>-0.34265090586704927</v>
      </c>
      <c r="DI52" s="25" cm="1">
        <f t="array" aca="1" ref="DI52" ca="1">-SUMPRODUCT($AG2:$AL2,TRANSPOSE(DI$45:DI$50))/$AC2+DI45</f>
        <v>-0.34237514948095582</v>
      </c>
      <c r="DJ52" s="25" cm="1">
        <f t="array" aca="1" ref="DJ52" ca="1">-SUMPRODUCT($AG2:$AL2,TRANSPOSE(DJ$45:DJ$50))/$AC2+DJ45</f>
        <v>-0.34210358841761268</v>
      </c>
      <c r="DK52" s="25" cm="1">
        <f t="array" aca="1" ref="DK52" ca="1">-SUMPRODUCT($AG2:$AL2,TRANSPOSE(DK$45:DK$50))/$AC2+DK45</f>
        <v>-0.34183606897732277</v>
      </c>
      <c r="DL52" s="25" cm="1">
        <f t="array" aca="1" ref="DL52" ca="1">-SUMPRODUCT($AG2:$AL2,TRANSPOSE(DL$45:DL$50))/$AC2+DL45</f>
        <v>-0.34157244555408106</v>
      </c>
      <c r="DM52" s="25" cm="1">
        <f t="array" aca="1" ref="DM52" ca="1">-SUMPRODUCT($AG2:$AL2,TRANSPOSE(DM$45:DM$50))/$AC2+DM45</f>
        <v>-0.34131258012499149</v>
      </c>
      <c r="DN52" s="25" cm="1">
        <f t="array" aca="1" ref="DN52" ca="1">-SUMPRODUCT($AG2:$AL2,TRANSPOSE(DN$45:DN$50))/$AC2+DN45</f>
        <v>-0.34105634177689043</v>
      </c>
      <c r="DO52" s="25" cm="1">
        <f t="array" aca="1" ref="DO52" ca="1">-SUMPRODUCT($AG2:$AL2,TRANSPOSE(DO$45:DO$50))/$AC2+DO45</f>
        <v>-0.34080360626709638</v>
      </c>
      <c r="DP52" s="25" cm="1">
        <f t="array" aca="1" ref="DP52" ca="1">-SUMPRODUCT($AG2:$AL2,TRANSPOSE(DP$45:DP$50))/$AC2+DP45</f>
        <v>-0.34055425561549268</v>
      </c>
      <c r="DQ52" s="25" cm="1">
        <f t="array" aca="1" ref="DQ52" ca="1">-SUMPRODUCT($AG2:$AL2,TRANSPOSE(DQ$45:DQ$50))/$AC2+DQ45</f>
        <v>-0.34030817772540256</v>
      </c>
      <c r="DR52" s="25" cm="1">
        <f t="array" aca="1" ref="DR52" ca="1">-SUMPRODUCT($AG2:$AL2,TRANSPOSE(DR$45:DR$50))/$AC2+DR45</f>
        <v>-0.34006526603095255</v>
      </c>
      <c r="DS52" s="25" cm="1">
        <f t="array" aca="1" ref="DS52" ca="1">-SUMPRODUCT($AG2:$AL2,TRANSPOSE(DS$45:DS$50))/$AC2+DS45</f>
        <v>-0.3398254191688192</v>
      </c>
      <c r="DT52" s="25" cm="1">
        <f t="array" aca="1" ref="DT52" ca="1">-SUMPRODUCT($AG2:$AL2,TRANSPOSE(DT$45:DT$50))/$AC2+DT45</f>
        <v>-0.33958854067244848</v>
      </c>
      <c r="DU52" s="25" cm="1">
        <f t="array" aca="1" ref="DU52" ca="1">-SUMPRODUCT($AG2:$AL2,TRANSPOSE(DU$45:DU$50))/$AC2+DU45</f>
        <v>-0.33935453868699972</v>
      </c>
      <c r="DV52" s="25" cm="1">
        <f t="array" aca="1" ref="DV52" ca="1">-SUMPRODUCT($AG2:$AL2,TRANSPOSE(DV$45:DV$50))/$AC2+DV45</f>
        <v>-0.33912332570342224</v>
      </c>
      <c r="DW52" s="25" cm="1">
        <f t="array" aca="1" ref="DW52" ca="1">-SUMPRODUCT($AG2:$AL2,TRANSPOSE(DW$45:DW$50))/$AC2+DW45</f>
        <v>-0.33889481831020585</v>
      </c>
      <c r="DX52" s="25" cm="1">
        <f t="array" aca="1" ref="DX52" ca="1">-SUMPRODUCT($AG2:$AL2,TRANSPOSE(DX$45:DX$50))/$AC2+DX45</f>
        <v>-0.33866893696147526</v>
      </c>
      <c r="DY52" s="25" cm="1">
        <f t="array" aca="1" ref="DY52" ca="1">-SUMPRODUCT($AG2:$AL2,TRANSPOSE(DY$45:DY$50))/$AC2+DY45</f>
        <v>-0.3384456057602076</v>
      </c>
      <c r="DZ52" s="25" cm="1">
        <f t="array" aca="1" ref="DZ52" ca="1">-SUMPRODUCT($AG2:$AL2,TRANSPOSE(DZ$45:DZ$50))/$AC2+DZ45</f>
        <v>-0.33822475225545434</v>
      </c>
      <c r="EA52" s="25" cm="1">
        <f t="array" aca="1" ref="EA52" ca="1">-SUMPRODUCT($AG2:$AL2,TRANSPOSE(EA$45:EA$50))/$AC2+EA45</f>
        <v>-0.3380063072525446</v>
      </c>
      <c r="EB52" s="25" cm="1">
        <f t="array" aca="1" ref="EB52" ca="1">-SUMPRODUCT($AG2:$AL2,TRANSPOSE(EB$45:EB$50))/$AC2+EB45</f>
        <v>-0.33779020463532622</v>
      </c>
      <c r="EC52" s="25" cm="1">
        <f t="array" aca="1" ref="EC52" ca="1">-SUMPRODUCT($AG2:$AL2,TRANSPOSE(EC$45:EC$50))/$AC2+EC45</f>
        <v>-0.33757638119958266</v>
      </c>
      <c r="ED52" s="25" cm="1">
        <f t="array" aca="1" ref="ED52" ca="1">-SUMPRODUCT($AG2:$AL2,TRANSPOSE(ED$45:ED$50))/$AC2+ED45</f>
        <v>-0.33736477649682728</v>
      </c>
      <c r="EE52" s="25" cm="1">
        <f t="array" aca="1" ref="EE52" ca="1">-SUMPRODUCT($AG2:$AL2,TRANSPOSE(EE$45:EE$50))/$AC2+EE45</f>
        <v>-0.33715533268774645</v>
      </c>
      <c r="EF52" s="25" cm="1">
        <f t="array" aca="1" ref="EF52" ca="1">-SUMPRODUCT($AG2:$AL2,TRANSPOSE(EF$45:EF$50))/$AC2+EF45</f>
        <v>-0.33694799440461493</v>
      </c>
      <c r="EG52" s="25" cm="1">
        <f t="array" aca="1" ref="EG52" ca="1">-SUMPRODUCT($AG2:$AL2,TRANSPOSE(EG$45:EG$50))/$AC2+EG45</f>
        <v>-0.33674270862206374</v>
      </c>
      <c r="EH52" s="25" cm="1">
        <f t="array" aca="1" ref="EH52" ca="1">-SUMPRODUCT($AG2:$AL2,TRANSPOSE(EH$45:EH$50))/$AC2+EH45</f>
        <v>-0.33653942453562624</v>
      </c>
      <c r="EI52" s="25" cm="1">
        <f t="array" aca="1" ref="EI52" ca="1">-SUMPRODUCT($AG2:$AL2,TRANSPOSE(EI$45:EI$50))/$AC2+EI45</f>
        <v>-0.33633809344753474</v>
      </c>
      <c r="EJ52" s="25" cm="1">
        <f t="array" aca="1" ref="EJ52" ca="1">-SUMPRODUCT($AG2:$AL2,TRANSPOSE(EJ$45:EJ$50))/$AC2+EJ45</f>
        <v>-0.33613866865927661</v>
      </c>
    </row>
    <row r="53" spans="1:140">
      <c r="A53" s="6">
        <f ca="1">LN((RAND()^(-Results!$E$4))-1)</f>
        <v>3.5579885678655736</v>
      </c>
      <c r="B53" s="6">
        <f ca="1">LN((RAND()^(-Results!$E$4))-1)</f>
        <v>2.1511204910711363</v>
      </c>
      <c r="C53" s="6">
        <f ca="1">LN((RAND()^(-Results!$E$4))-1)</f>
        <v>1.6026146194211799</v>
      </c>
      <c r="D53" s="6">
        <f ca="1">LN((RAND()^(-Results!$E$4))-1)</f>
        <v>-1.2150795549706233</v>
      </c>
      <c r="E53" s="6">
        <f ca="1">LN((RAND()^(-Results!$E$4))-1)</f>
        <v>-0.90927941453094985</v>
      </c>
      <c r="F53" s="6">
        <f ca="1">LN((RAND()^(-Results!$E$4))-1)</f>
        <v>0.75300685377919274</v>
      </c>
      <c r="G53" s="6">
        <f ca="1">LN((RAND()^(-Results!$E$4))-1)</f>
        <v>2.0086409039983217</v>
      </c>
      <c r="H53" s="6">
        <f t="shared" ca="1" si="0"/>
        <v>0.71630189755253615</v>
      </c>
      <c r="I53" s="12">
        <f ca="1">SUMPRODUCT(J53:O53,Results!B$12:G$12)+Results!$E$5*H53</f>
        <v>-34.640542773092186</v>
      </c>
      <c r="J53" s="12">
        <f ca="1">SUMPRODUCT($A53:$F53,Results!$B$15:$G$15)</f>
        <v>-7.7069569111004697</v>
      </c>
      <c r="K53" s="12">
        <f ca="1">SUMPRODUCT($A53:$F53,Results!$B$16:$G$16)</f>
        <v>-1.5984067483971915</v>
      </c>
      <c r="L53" s="12">
        <f ca="1">SUMPRODUCT($A53:$F53,Results!$B$17:$G$17)</f>
        <v>-0.47405230321599345</v>
      </c>
      <c r="M53" s="12">
        <f ca="1">SUMPRODUCT($A53:$F53,Results!$B$18:$G$18)</f>
        <v>-17.980721338449161</v>
      </c>
      <c r="N53" s="12">
        <f ca="1">SUMPRODUCT($A53:$F53,Results!$B$19:$G$19)</f>
        <v>16.035490821969994</v>
      </c>
      <c r="O53" s="12">
        <f ca="1">SUMPRODUCT($A53:$F53,Results!$B$20:$G$20)</f>
        <v>3.3710767522125638</v>
      </c>
      <c r="P53" s="12" cm="1">
        <f t="array" aca="1" ref="P53" ca="1">SUMPRODUCT(J53:O53,TRANSPOSE(BC$2:BC$7))+$U$20-$BC$9</f>
        <v>-55.014449371754914</v>
      </c>
      <c r="Q53" s="12" cm="1">
        <f t="array" aca="1" ref="Q53" ca="1">SUMPRODUCT(J53:O53,TRANSPOSE(EJ$2:EJ$7))+$U$20-$EJ$9</f>
        <v>-56.637371646583659</v>
      </c>
      <c r="R53" s="12">
        <f ca="1">I53-Results!$E$5*H53</f>
        <v>-41.803561748617547</v>
      </c>
      <c r="AP53" s="25" cm="1">
        <f t="array" aca="1" ref="AP53" ca="1">-SUMPRODUCT($AG3:$AL3,TRANSPOSE(AP$45:AP$50))/$AC3+AP46</f>
        <v>-2.5015760966809408E-2</v>
      </c>
      <c r="AQ53" s="25" cm="1">
        <f t="array" aca="1" ref="AQ53" ca="1">-SUMPRODUCT($AG3:$AL3,TRANSPOSE(AQ$45:AQ$50))/$AC3+AQ46</f>
        <v>-0.11431959192769686</v>
      </c>
      <c r="AR53" s="25" cm="1">
        <f t="array" aca="1" ref="AR53" ca="1">-SUMPRODUCT($AG3:$AL3,TRANSPOSE(AR$45:AR$50))/$AC3+AR46</f>
        <v>-0.15677802055098594</v>
      </c>
      <c r="AS53" s="25" cm="1">
        <f t="array" aca="1" ref="AS53" ca="1">-SUMPRODUCT($AG3:$AL3,TRANSPOSE(AS$45:AS$50))/$AC3+AS46</f>
        <v>-0.19276467574158762</v>
      </c>
      <c r="AT53" s="25" cm="1">
        <f t="array" aca="1" ref="AT53" ca="1">-SUMPRODUCT($AG3:$AL3,TRANSPOSE(AT$45:AT$50))/$AC3+AT46</f>
        <v>-0.21662511064735165</v>
      </c>
      <c r="AU53" s="25" cm="1">
        <f t="array" aca="1" ref="AU53" ca="1">-SUMPRODUCT($AG3:$AL3,TRANSPOSE(AU$45:AU$50))/$AC3+AU46</f>
        <v>-0.23397410333224969</v>
      </c>
      <c r="AV53" s="25" cm="1">
        <f t="array" aca="1" ref="AV53" ca="1">-SUMPRODUCT($AG3:$AL3,TRANSPOSE(AV$45:AV$50))/$AC3+AV46</f>
        <v>-0.24655944028770804</v>
      </c>
      <c r="AW53" s="25" cm="1">
        <f t="array" aca="1" ref="AW53" ca="1">-SUMPRODUCT($AG3:$AL3,TRANSPOSE(AW$45:AW$50))/$AC3+AW46</f>
        <v>-0.25594658602900616</v>
      </c>
      <c r="AX53" s="25" cm="1">
        <f t="array" aca="1" ref="AX53" ca="1">-SUMPRODUCT($AG3:$AL3,TRANSPOSE(AX$45:AX$50))/$AC3+AX46</f>
        <v>-0.26308765030920211</v>
      </c>
      <c r="AY53" s="25" cm="1">
        <f t="array" aca="1" ref="AY53" ca="1">-SUMPRODUCT($AG3:$AL3,TRANSPOSE(AY$45:AY$50))/$AC3+AY46</f>
        <v>-0.26863526755720729</v>
      </c>
      <c r="AZ53" s="25" cm="1">
        <f t="array" aca="1" ref="AZ53" ca="1">-SUMPRODUCT($AG3:$AL3,TRANSPOSE(AZ$45:AZ$50))/$AC3+AZ46</f>
        <v>-0.2730281876406907</v>
      </c>
      <c r="BA53" s="25" cm="1">
        <f t="array" aca="1" ref="BA53" ca="1">-SUMPRODUCT($AG3:$AL3,TRANSPOSE(BA$45:BA$50))/$AC3+BA46</f>
        <v>-0.27656941785772626</v>
      </c>
      <c r="BB53" s="25" cm="1">
        <f t="array" aca="1" ref="BB53" ca="1">-SUMPRODUCT($AG3:$AL3,TRANSPOSE(BB$45:BB$50))/$AC3+BB46</f>
        <v>-0.27947134382370592</v>
      </c>
      <c r="BC53" s="25" cm="1">
        <f t="array" aca="1" ref="BC53" ca="1">-SUMPRODUCT($AG3:$AL3,TRANSPOSE(BC$45:BC$50))/$AC3+BC46</f>
        <v>-0.28188563166338931</v>
      </c>
      <c r="BD53" s="25" cm="1">
        <f t="array" aca="1" ref="BD53" ca="1">-SUMPRODUCT($AG3:$AL3,TRANSPOSE(BD$45:BD$50))/$AC3+BD46</f>
        <v>-0.28392243305841824</v>
      </c>
      <c r="BE53" s="25" cm="1">
        <f t="array" aca="1" ref="BE53" ca="1">-SUMPRODUCT($AG3:$AL3,TRANSPOSE(BE$45:BE$50))/$AC3+BE46</f>
        <v>-0.2856630652670723</v>
      </c>
      <c r="BF53" s="25" cm="1">
        <f t="array" aca="1" ref="BF53" ca="1">-SUMPRODUCT($AG3:$AL3,TRANSPOSE(BF$45:BF$50))/$AC3+BF46</f>
        <v>-0.28716847824664254</v>
      </c>
      <c r="BG53" s="25" cm="1">
        <f t="array" aca="1" ref="BG53" ca="1">-SUMPRODUCT($AG3:$AL3,TRANSPOSE(BG$45:BG$50))/$AC3+BG46</f>
        <v>-0.28848500717291092</v>
      </c>
      <c r="BH53" s="25" cm="1">
        <f t="array" aca="1" ref="BH53" ca="1">-SUMPRODUCT($AG3:$AL3,TRANSPOSE(BH$45:BH$50))/$AC3+BH46</f>
        <v>-0.28964834129829042</v>
      </c>
      <c r="BI53" s="25" cm="1">
        <f t="array" aca="1" ref="BI53" ca="1">-SUMPRODUCT($AG3:$AL3,TRANSPOSE(BI$45:BI$50))/$AC3+BI46</f>
        <v>-0.29068630482437197</v>
      </c>
      <c r="BJ53" s="25" cm="1">
        <f t="array" aca="1" ref="BJ53" ca="1">-SUMPRODUCT($AG3:$AL3,TRANSPOSE(BJ$45:BJ$50))/$AC3+BJ46</f>
        <v>-0.29162083406833295</v>
      </c>
      <c r="BK53" s="25" cm="1">
        <f t="array" aca="1" ref="BK53" ca="1">-SUMPRODUCT($AG3:$AL3,TRANSPOSE(BK$45:BK$50))/$AC3+BK46</f>
        <v>-0.29246940289130063</v>
      </c>
      <c r="BL53" s="25" cm="1">
        <f t="array" aca="1" ref="BL53" ca="1">-SUMPRODUCT($AG3:$AL3,TRANSPOSE(BL$45:BL$50))/$AC3+BL46</f>
        <v>-0.29324606391083829</v>
      </c>
      <c r="BM53" s="25" cm="1">
        <f t="array" aca="1" ref="BM53" ca="1">-SUMPRODUCT($AG3:$AL3,TRANSPOSE(BM$45:BM$50))/$AC3+BM46</f>
        <v>-0.29396221849525228</v>
      </c>
      <c r="BN53" s="25" cm="1">
        <f t="array" aca="1" ref="BN53" ca="1">-SUMPRODUCT($AG3:$AL3,TRANSPOSE(BN$45:BN$50))/$AC3+BN46</f>
        <v>-0.29462719281458793</v>
      </c>
      <c r="BO53" s="25" cm="1">
        <f t="array" aca="1" ref="BO53" ca="1">-SUMPRODUCT($AG3:$AL3,TRANSPOSE(BO$45:BO$50))/$AC3+BO46</f>
        <v>-0.29524867350075601</v>
      </c>
      <c r="BP53" s="25" cm="1">
        <f t="array" aca="1" ref="BP53" ca="1">-SUMPRODUCT($AG3:$AL3,TRANSPOSE(BP$45:BP$50))/$AC3+BP46</f>
        <v>-0.29583304050246051</v>
      </c>
      <c r="BQ53" s="25" cm="1">
        <f t="array" aca="1" ref="BQ53" ca="1">-SUMPRODUCT($AG3:$AL3,TRANSPOSE(BQ$45:BQ$50))/$AC3+BQ46</f>
        <v>-0.29638562383440997</v>
      </c>
      <c r="BR53" s="25" cm="1">
        <f t="array" aca="1" ref="BR53" ca="1">-SUMPRODUCT($AG3:$AL3,TRANSPOSE(BR$45:BR$50))/$AC3+BR46</f>
        <v>-0.29691090340537057</v>
      </c>
      <c r="BS53" s="25" cm="1">
        <f t="array" aca="1" ref="BS53" ca="1">-SUMPRODUCT($AG3:$AL3,TRANSPOSE(BS$45:BS$50))/$AC3+BS46</f>
        <v>-0.29741266586010995</v>
      </c>
      <c r="BT53" s="25" cm="1">
        <f t="array" aca="1" ref="BT53" ca="1">-SUMPRODUCT($AG3:$AL3,TRANSPOSE(BT$45:BT$50))/$AC3+BT46</f>
        <v>-0.29789412866159709</v>
      </c>
      <c r="BU53" s="25" cm="1">
        <f t="array" aca="1" ref="BU53" ca="1">-SUMPRODUCT($AG3:$AL3,TRANSPOSE(BU$45:BU$50))/$AC3+BU46</f>
        <v>-0.29835803899141011</v>
      </c>
      <c r="BV53" s="25" cm="1">
        <f t="array" aca="1" ref="BV53" ca="1">-SUMPRODUCT($AG3:$AL3,TRANSPOSE(BV$45:BV$50))/$AC3+BV46</f>
        <v>-0.29880675313561744</v>
      </c>
      <c r="BW53" s="25" cm="1">
        <f t="array" aca="1" ref="BW53" ca="1">-SUMPRODUCT($AG3:$AL3,TRANSPOSE(BW$45:BW$50))/$AC3+BW46</f>
        <v>-0.29924230063151303</v>
      </c>
      <c r="BX53" s="25" cm="1">
        <f t="array" aca="1" ref="BX53" ca="1">-SUMPRODUCT($AG3:$AL3,TRANSPOSE(BX$45:BX$50))/$AC3+BX46</f>
        <v>-0.29966643642725049</v>
      </c>
      <c r="BY53" s="25" cm="1">
        <f t="array" aca="1" ref="BY53" ca="1">-SUMPRODUCT($AG3:$AL3,TRANSPOSE(BY$45:BY$50))/$AC3+BY46</f>
        <v>-0.30008068354743089</v>
      </c>
      <c r="BZ53" s="25" cm="1">
        <f t="array" aca="1" ref="BZ53" ca="1">-SUMPRODUCT($AG3:$AL3,TRANSPOSE(BZ$45:BZ$50))/$AC3+BZ46</f>
        <v>-0.30048636819007046</v>
      </c>
      <c r="CA53" s="25" cm="1">
        <f t="array" aca="1" ref="CA53" ca="1">-SUMPRODUCT($AG3:$AL3,TRANSPOSE(CA$45:CA$50))/$AC3+CA46</f>
        <v>-0.30088464875249993</v>
      </c>
      <c r="CB53" s="25" cm="1">
        <f t="array" aca="1" ref="CB53" ca="1">-SUMPRODUCT($AG3:$AL3,TRANSPOSE(CB$45:CB$50))/$AC3+CB46</f>
        <v>-0.30127653995876369</v>
      </c>
      <c r="CC53" s="25" cm="1">
        <f t="array" aca="1" ref="CC53" ca="1">-SUMPRODUCT($AG3:$AL3,TRANSPOSE(CC$45:CC$50))/$AC3+CC46</f>
        <v>-0.30166293301250374</v>
      </c>
      <c r="CD53" s="25" cm="1">
        <f t="array" aca="1" ref="CD53" ca="1">-SUMPRODUCT($AG3:$AL3,TRANSPOSE(CD$45:CD$50))/$AC3+CD46</f>
        <v>-0.30204461250784176</v>
      </c>
      <c r="CE53" s="25" cm="1">
        <f t="array" aca="1" ref="CE53" ca="1">-SUMPRODUCT($AG3:$AL3,TRANSPOSE(CE$45:CE$50))/$AC3+CE46</f>
        <v>-0.30242227068235517</v>
      </c>
      <c r="CF53" s="25" cm="1">
        <f t="array" aca="1" ref="CF53" ca="1">-SUMPRODUCT($AG3:$AL3,TRANSPOSE(CF$45:CF$50))/$AC3+CF46</f>
        <v>-0.30279651948045794</v>
      </c>
      <c r="CG53" s="25" cm="1">
        <f t="array" aca="1" ref="CG53" ca="1">-SUMPRODUCT($AG3:$AL3,TRANSPOSE(CG$45:CG$50))/$AC3+CG46</f>
        <v>-0.30316790080465089</v>
      </c>
      <c r="CH53" s="25" cm="1">
        <f t="array" aca="1" ref="CH53" ca="1">-SUMPRODUCT($AG3:$AL3,TRANSPOSE(CH$45:CH$50))/$AC3+CH46</f>
        <v>-0.30353689526041405</v>
      </c>
      <c r="CI53" s="25" cm="1">
        <f t="array" aca="1" ref="CI53" ca="1">-SUMPRODUCT($AG3:$AL3,TRANSPOSE(CI$45:CI$50))/$AC3+CI46</f>
        <v>-0.30390392964362839</v>
      </c>
      <c r="CJ53" s="25" cm="1">
        <f t="array" aca="1" ref="CJ53" ca="1">-SUMPRODUCT($AG3:$AL3,TRANSPOSE(CJ$45:CJ$50))/$AC3+CJ46</f>
        <v>-0.30426938337405068</v>
      </c>
      <c r="CK53" s="25" cm="1">
        <f t="array" aca="1" ref="CK53" ca="1">-SUMPRODUCT($AG3:$AL3,TRANSPOSE(CK$45:CK$50))/$AC3+CK46</f>
        <v>-0.30463359404199841</v>
      </c>
      <c r="CL53" s="25" cm="1">
        <f t="array" aca="1" ref="CL53" ca="1">-SUMPRODUCT($AG3:$AL3,TRANSPOSE(CL$45:CL$50))/$AC3+CL46</f>
        <v>-0.30499686220612227</v>
      </c>
      <c r="CM53" s="25" cm="1">
        <f t="array" aca="1" ref="CM53" ca="1">-SUMPRODUCT($AG3:$AL3,TRANSPOSE(CM$45:CM$50))/$AC3+CM46</f>
        <v>-0.30535945555644428</v>
      </c>
      <c r="CN53" s="25" cm="1">
        <f t="array" aca="1" ref="CN53" ca="1">-SUMPRODUCT($AG3:$AL3,TRANSPOSE(CN$45:CN$50))/$AC3+CN46</f>
        <v>-0.30572161253759367</v>
      </c>
      <c r="CO53" s="25" cm="1">
        <f t="array" aca="1" ref="CO53" ca="1">-SUMPRODUCT($AG3:$AL3,TRANSPOSE(CO$45:CO$50))/$AC3+CO46</f>
        <v>-0.30608354551145733</v>
      </c>
      <c r="CP53" s="25" cm="1">
        <f t="array" aca="1" ref="CP53" ca="1">-SUMPRODUCT($AG3:$AL3,TRANSPOSE(CP$45:CP$50))/$AC3+CP46</f>
        <v>-0.30644544352558933</v>
      </c>
      <c r="CQ53" s="25" cm="1">
        <f t="array" aca="1" ref="CQ53" ca="1">-SUMPRODUCT($AG3:$AL3,TRANSPOSE(CQ$45:CQ$50))/$AC3+CQ46</f>
        <v>-0.30680747474313852</v>
      </c>
      <c r="CR53" s="25" cm="1">
        <f t="array" aca="1" ref="CR53" ca="1">-SUMPRODUCT($AG3:$AL3,TRANSPOSE(CR$45:CR$50))/$AC3+CR46</f>
        <v>-0.30716978858130711</v>
      </c>
      <c r="CS53" s="25" cm="1">
        <f t="array" aca="1" ref="CS53" ca="1">-SUMPRODUCT($AG3:$AL3,TRANSPOSE(CS$45:CS$50))/$AC3+CS46</f>
        <v>-0.30753251759811095</v>
      </c>
      <c r="CT53" s="25" cm="1">
        <f t="array" aca="1" ref="CT53" ca="1">-SUMPRODUCT($AG3:$AL3,TRANSPOSE(CT$45:CT$50))/$AC3+CT46</f>
        <v>-0.30789577916118882</v>
      </c>
      <c r="CU53" s="25" cm="1">
        <f t="array" aca="1" ref="CU53" ca="1">-SUMPRODUCT($AG3:$AL3,TRANSPOSE(CU$45:CU$50))/$AC3+CU46</f>
        <v>-0.30825967692737977</v>
      </c>
      <c r="CV53" s="25" cm="1">
        <f t="array" aca="1" ref="CV53" ca="1">-SUMPRODUCT($AG3:$AL3,TRANSPOSE(CV$45:CV$50))/$AC3+CV46</f>
        <v>-0.30862430215758246</v>
      </c>
      <c r="CW53" s="25" cm="1">
        <f t="array" aca="1" ref="CW53" ca="1">-SUMPRODUCT($AG3:$AL3,TRANSPOSE(CW$45:CW$50))/$AC3+CW46</f>
        <v>-0.30898973488787951</v>
      </c>
      <c r="CX53" s="25" cm="1">
        <f t="array" aca="1" ref="CX53" ca="1">-SUMPRODUCT($AG3:$AL3,TRANSPOSE(CX$45:CX$50))/$AC3+CX46</f>
        <v>-0.30935604497492925</v>
      </c>
      <c r="CY53" s="25" cm="1">
        <f t="array" aca="1" ref="CY53" ca="1">-SUMPRODUCT($AG3:$AL3,TRANSPOSE(CY$45:CY$50))/$AC3+CY46</f>
        <v>-0.30972329303112117</v>
      </c>
      <c r="CZ53" s="25" cm="1">
        <f t="array" aca="1" ref="CZ53" ca="1">-SUMPRODUCT($AG3:$AL3,TRANSPOSE(CZ$45:CZ$50))/$AC3+CZ46</f>
        <v>-0.31009153126285699</v>
      </c>
      <c r="DA53" s="25" cm="1">
        <f t="array" aca="1" ref="DA53" ca="1">-SUMPRODUCT($AG3:$AL3,TRANSPOSE(DA$45:DA$50))/$AC3+DA46</f>
        <v>-0.31046080422351441</v>
      </c>
      <c r="DB53" s="25" cm="1">
        <f t="array" aca="1" ref="DB53" ca="1">-SUMPRODUCT($AG3:$AL3,TRANSPOSE(DB$45:DB$50))/$AC3+DB46</f>
        <v>-0.31083114949110918</v>
      </c>
      <c r="DC53" s="25" cm="1">
        <f t="array" aca="1" ref="DC53" ca="1">-SUMPRODUCT($AG3:$AL3,TRANSPOSE(DC$45:DC$50))/$AC3+DC46</f>
        <v>-0.31120259827935676</v>
      </c>
      <c r="DD53" s="25" cm="1">
        <f t="array" aca="1" ref="DD53" ca="1">-SUMPRODUCT($AG3:$AL3,TRANSPOSE(DD$45:DD$50))/$AC3+DD46</f>
        <v>-0.31157517598970808</v>
      </c>
      <c r="DE53" s="25" cm="1">
        <f t="array" aca="1" ref="DE53" ca="1">-SUMPRODUCT($AG3:$AL3,TRANSPOSE(DE$45:DE$50))/$AC3+DE46</f>
        <v>-0.31194890271097125</v>
      </c>
      <c r="DF53" s="25" cm="1">
        <f t="array" aca="1" ref="DF53" ca="1">-SUMPRODUCT($AG3:$AL3,TRANSPOSE(DF$45:DF$50))/$AC3+DF46</f>
        <v>-0.31232379367229668</v>
      </c>
      <c r="DG53" s="25" cm="1">
        <f t="array" aca="1" ref="DG53" ca="1">-SUMPRODUCT($AG3:$AL3,TRANSPOSE(DG$45:DG$50))/$AC3+DG46</f>
        <v>-0.31269985965458924</v>
      </c>
      <c r="DH53" s="25" cm="1">
        <f t="array" aca="1" ref="DH53" ca="1">-SUMPRODUCT($AG3:$AL3,TRANSPOSE(DH$45:DH$50))/$AC3+DH46</f>
        <v>-0.31307710736479338</v>
      </c>
      <c r="DI53" s="25" cm="1">
        <f t="array" aca="1" ref="DI53" ca="1">-SUMPRODUCT($AG3:$AL3,TRANSPOSE(DI$45:DI$50))/$AC3+DI46</f>
        <v>-0.313455539776959</v>
      </c>
      <c r="DJ53" s="25" cm="1">
        <f t="array" aca="1" ref="DJ53" ca="1">-SUMPRODUCT($AG3:$AL3,TRANSPOSE(DJ$45:DJ$50))/$AC3+DJ46</f>
        <v>-0.3138351564435336</v>
      </c>
      <c r="DK53" s="25" cm="1">
        <f t="array" aca="1" ref="DK53" ca="1">-SUMPRODUCT($AG3:$AL3,TRANSPOSE(DK$45:DK$50))/$AC3+DK46</f>
        <v>-0.31421595377992206</v>
      </c>
      <c r="DL53" s="25" cm="1">
        <f t="array" aca="1" ref="DL53" ca="1">-SUMPRODUCT($AG3:$AL3,TRANSPOSE(DL$45:DL$50))/$AC3+DL46</f>
        <v>-0.3145979253250018</v>
      </c>
      <c r="DM53" s="25" cm="1">
        <f t="array" aca="1" ref="DM53" ca="1">-SUMPRODUCT($AG3:$AL3,TRANSPOSE(DM$45:DM$50))/$AC3+DM46</f>
        <v>-0.31498106197997766</v>
      </c>
      <c r="DN53" s="25" cm="1">
        <f t="array" aca="1" ref="DN53" ca="1">-SUMPRODUCT($AG3:$AL3,TRANSPOSE(DN$45:DN$50))/$AC3+DN46</f>
        <v>-0.31536535222768869</v>
      </c>
      <c r="DO53" s="25" cm="1">
        <f t="array" aca="1" ref="DO53" ca="1">-SUMPRODUCT($AG3:$AL3,TRANSPOSE(DO$45:DO$50))/$AC3+DO46</f>
        <v>-0.31575078233424703</v>
      </c>
      <c r="DP53" s="25" cm="1">
        <f t="array" aca="1" ref="DP53" ca="1">-SUMPRODUCT($AG3:$AL3,TRANSPOSE(DP$45:DP$50))/$AC3+DP46</f>
        <v>-0.31613733653468096</v>
      </c>
      <c r="DQ53" s="25" cm="1">
        <f t="array" aca="1" ref="DQ53" ca="1">-SUMPRODUCT($AG3:$AL3,TRANSPOSE(DQ$45:DQ$50))/$AC3+DQ46</f>
        <v>-0.31652499720407273</v>
      </c>
      <c r="DR53" s="25" cm="1">
        <f t="array" aca="1" ref="DR53" ca="1">-SUMPRODUCT($AG3:$AL3,TRANSPOSE(DR$45:DR$50))/$AC3+DR46</f>
        <v>-0.31691374501552649</v>
      </c>
      <c r="DS53" s="25" cm="1">
        <f t="array" aca="1" ref="DS53" ca="1">-SUMPRODUCT($AG3:$AL3,TRANSPOSE(DS$45:DS$50))/$AC3+DS46</f>
        <v>-0.31730355908615304</v>
      </c>
      <c r="DT53" s="25" cm="1">
        <f t="array" aca="1" ref="DT53" ca="1">-SUMPRODUCT($AG3:$AL3,TRANSPOSE(DT$45:DT$50))/$AC3+DT46</f>
        <v>-0.31769441711214186</v>
      </c>
      <c r="DU53" s="25" cm="1">
        <f t="array" aca="1" ref="DU53" ca="1">-SUMPRODUCT($AG3:$AL3,TRANSPOSE(DU$45:DU$50))/$AC3+DU46</f>
        <v>-0.31808629549387646</v>
      </c>
      <c r="DV53" s="25" cm="1">
        <f t="array" aca="1" ref="DV53" ca="1">-SUMPRODUCT($AG3:$AL3,TRANSPOSE(DV$45:DV$50))/$AC3+DV46</f>
        <v>-0.31847916945195343</v>
      </c>
      <c r="DW53" s="25" cm="1">
        <f t="array" aca="1" ref="DW53" ca="1">-SUMPRODUCT($AG3:$AL3,TRANSPOSE(DW$45:DW$50))/$AC3+DW46</f>
        <v>-0.31887301313487659</v>
      </c>
      <c r="DX53" s="25" cm="1">
        <f t="array" aca="1" ref="DX53" ca="1">-SUMPRODUCT($AG3:$AL3,TRANSPOSE(DX$45:DX$50))/$AC3+DX46</f>
        <v>-0.31926779971912705</v>
      </c>
      <c r="DY53" s="25" cm="1">
        <f t="array" aca="1" ref="DY53" ca="1">-SUMPRODUCT($AG3:$AL3,TRANSPOSE(DY$45:DY$50))/$AC3+DY46</f>
        <v>-0.31966350150223283</v>
      </c>
      <c r="DZ53" s="25" cm="1">
        <f t="array" aca="1" ref="DZ53" ca="1">-SUMPRODUCT($AG3:$AL3,TRANSPOSE(DZ$45:DZ$50))/$AC3+DZ46</f>
        <v>-0.32006008998941055</v>
      </c>
      <c r="EA53" s="25" cm="1">
        <f t="array" aca="1" ref="EA53" ca="1">-SUMPRODUCT($AG3:$AL3,TRANSPOSE(EA$45:EA$50))/$AC3+EA46</f>
        <v>-0.32045753597428867</v>
      </c>
      <c r="EB53" s="25" cm="1">
        <f t="array" aca="1" ref="EB53" ca="1">-SUMPRODUCT($AG3:$AL3,TRANSPOSE(EB$45:EB$50))/$AC3+EB46</f>
        <v>-0.32085580961417998</v>
      </c>
      <c r="EC53" s="25" cm="1">
        <f t="array" aca="1" ref="EC53" ca="1">-SUMPRODUCT($AG3:$AL3,TRANSPOSE(EC$45:EC$50))/$AC3+EC46</f>
        <v>-0.32125488050032436</v>
      </c>
      <c r="ED53" s="25" cm="1">
        <f t="array" aca="1" ref="ED53" ca="1">-SUMPRODUCT($AG3:$AL3,TRANSPOSE(ED$45:ED$50))/$AC3+ED46</f>
        <v>-0.3216547177234837</v>
      </c>
      <c r="EE53" s="25" cm="1">
        <f t="array" aca="1" ref="EE53" ca="1">-SUMPRODUCT($AG3:$AL3,TRANSPOSE(EE$45:EE$50))/$AC3+EE46</f>
        <v>-0.32205528993523869</v>
      </c>
      <c r="EF53" s="25" cm="1">
        <f t="array" aca="1" ref="EF53" ca="1">-SUMPRODUCT($AG3:$AL3,TRANSPOSE(EF$45:EF$50))/$AC3+EF46</f>
        <v>-0.32245656540530399</v>
      </c>
      <c r="EG53" s="25" cm="1">
        <f t="array" aca="1" ref="EG53" ca="1">-SUMPRODUCT($AG3:$AL3,TRANSPOSE(EG$45:EG$50))/$AC3+EG46</f>
        <v>-0.32285851207514965</v>
      </c>
      <c r="EH53" s="25" cm="1">
        <f t="array" aca="1" ref="EH53" ca="1">-SUMPRODUCT($AG3:$AL3,TRANSPOSE(EH$45:EH$50))/$AC3+EH46</f>
        <v>-0.32326109760819371</v>
      </c>
      <c r="EI53" s="25" cm="1">
        <f t="array" aca="1" ref="EI53" ca="1">-SUMPRODUCT($AG3:$AL3,TRANSPOSE(EI$45:EI$50))/$AC3+EI46</f>
        <v>-0.32366428943680658</v>
      </c>
      <c r="EJ53" s="25" cm="1">
        <f t="array" aca="1" ref="EJ53" ca="1">-SUMPRODUCT($AG3:$AL3,TRANSPOSE(EJ$45:EJ$50))/$AC3+EJ46</f>
        <v>-0.32406805480634726</v>
      </c>
    </row>
    <row r="54" spans="1:140">
      <c r="A54" s="6">
        <f ca="1">LN((RAND()^(-Results!$E$4))-1)</f>
        <v>1.6093322520238296</v>
      </c>
      <c r="B54" s="6">
        <f ca="1">LN((RAND()^(-Results!$E$4))-1)</f>
        <v>1.203615211656458</v>
      </c>
      <c r="C54" s="6">
        <f ca="1">LN((RAND()^(-Results!$E$4))-1)</f>
        <v>2.5818026515092005</v>
      </c>
      <c r="D54" s="6">
        <f ca="1">LN((RAND()^(-Results!$E$4))-1)</f>
        <v>10.304843513713212</v>
      </c>
      <c r="E54" s="6">
        <f ca="1">LN((RAND()^(-Results!$E$4))-1)</f>
        <v>1.2092574336075705</v>
      </c>
      <c r="F54" s="6">
        <f ca="1">LN((RAND()^(-Results!$E$4))-1)</f>
        <v>0.59101399973671431</v>
      </c>
      <c r="G54" s="6">
        <f ca="1">LN((RAND()^(-Results!$E$4))-1)</f>
        <v>4.8870632596726509</v>
      </c>
      <c r="H54" s="6">
        <f t="shared" ca="1" si="0"/>
        <v>3.5947242532268655</v>
      </c>
      <c r="I54" s="12">
        <f ca="1">SUMPRODUCT(J54:O54,Results!B$12:G$12)+Results!$E$5*H54</f>
        <v>46.284104779628485</v>
      </c>
      <c r="J54" s="12">
        <f ca="1">SUMPRODUCT($A54:$F54,Results!$B$15:$G$15)</f>
        <v>-10.139940089902877</v>
      </c>
      <c r="K54" s="12">
        <f ca="1">SUMPRODUCT($A54:$F54,Results!$B$16:$G$16)</f>
        <v>-1.151793075858893</v>
      </c>
      <c r="L54" s="12">
        <f ca="1">SUMPRODUCT($A54:$F54,Results!$B$17:$G$17)</f>
        <v>-0.63601893153729139</v>
      </c>
      <c r="M54" s="12">
        <f ca="1">SUMPRODUCT($A54:$F54,Results!$B$18:$G$18)</f>
        <v>27.992196032114393</v>
      </c>
      <c r="N54" s="12">
        <f ca="1">SUMPRODUCT($A54:$F54,Results!$B$19:$G$19)</f>
        <v>-8.5397454615861967</v>
      </c>
      <c r="O54" s="12">
        <f ca="1">SUMPRODUCT($A54:$F54,Results!$B$20:$G$20)</f>
        <v>4.0305925281567543</v>
      </c>
      <c r="P54" s="12" cm="1">
        <f t="array" aca="1" ref="P54" ca="1">SUMPRODUCT(J54:O54,TRANSPOSE(BC$2:BC$7))+$U$20-$BC$9</f>
        <v>26.089184991734317</v>
      </c>
      <c r="Q54" s="12" cm="1">
        <f t="array" aca="1" ref="Q54" ca="1">SUMPRODUCT(J54:O54,TRANSPOSE(EJ$2:EJ$7))+$U$20-$EJ$9</f>
        <v>26.49398609125571</v>
      </c>
      <c r="R54" s="12">
        <f ca="1">I54-Results!$E$5*H54</f>
        <v>10.336862247359832</v>
      </c>
      <c r="AP54" s="25" cm="1">
        <f t="array" aca="1" ref="AP54" ca="1">-SUMPRODUCT($AG4:$AL4,TRANSPOSE(AP$45:AP$50))/$AC4+AP47</f>
        <v>-6.535704992844249E-2</v>
      </c>
      <c r="AQ54" s="25" cm="1">
        <f t="array" aca="1" ref="AQ54" ca="1">-SUMPRODUCT($AG4:$AL4,TRANSPOSE(AQ$45:AQ$50))/$AC4+AQ47</f>
        <v>-6.0390027258869272E-2</v>
      </c>
      <c r="AR54" s="25" cm="1">
        <f t="array" aca="1" ref="AR54" ca="1">-SUMPRODUCT($AG4:$AL4,TRANSPOSE(AR$45:AR$50))/$AC4+AR47</f>
        <v>-7.6421265891709667E-2</v>
      </c>
      <c r="AS54" s="25" cm="1">
        <f t="array" aca="1" ref="AS54" ca="1">-SUMPRODUCT($AG4:$AL4,TRANSPOSE(AS$45:AS$50))/$AC4+AS47</f>
        <v>-8.9621292334655989E-2</v>
      </c>
      <c r="AT54" s="25" cm="1">
        <f t="array" aca="1" ref="AT54" ca="1">-SUMPRODUCT($AG4:$AL4,TRANSPOSE(AT$45:AT$50))/$AC4+AT47</f>
        <v>-0.10166084139256065</v>
      </c>
      <c r="AU54" s="25" cm="1">
        <f t="array" aca="1" ref="AU54" ca="1">-SUMPRODUCT($AG4:$AL4,TRANSPOSE(AU$45:AU$50))/$AC4+AU47</f>
        <v>-0.1114714454379071</v>
      </c>
      <c r="AV54" s="25" cm="1">
        <f t="array" aca="1" ref="AV54" ca="1">-SUMPRODUCT($AG4:$AL4,TRANSPOSE(AV$45:AV$50))/$AC4+AV47</f>
        <v>-0.11946940739610426</v>
      </c>
      <c r="AW54" s="25" cm="1">
        <f t="array" aca="1" ref="AW54" ca="1">-SUMPRODUCT($AG4:$AL4,TRANSPOSE(AW$45:AW$50))/$AC4+AW47</f>
        <v>-0.12600083778442717</v>
      </c>
      <c r="AX54" s="25" cm="1">
        <f t="array" aca="1" ref="AX54" ca="1">-SUMPRODUCT($AG4:$AL4,TRANSPOSE(AX$45:AX$50))/$AC4+AX47</f>
        <v>-0.13141607591543011</v>
      </c>
      <c r="AY54" s="25" cm="1">
        <f t="array" aca="1" ref="AY54" ca="1">-SUMPRODUCT($AG4:$AL4,TRANSPOSE(AY$45:AY$50))/$AC4+AY47</f>
        <v>-0.13598510254054563</v>
      </c>
      <c r="AZ54" s="25" cm="1">
        <f t="array" aca="1" ref="AZ54" ca="1">-SUMPRODUCT($AG4:$AL4,TRANSPOSE(AZ$45:AZ$50))/$AC4+AZ47</f>
        <v>-0.1399123192356776</v>
      </c>
      <c r="BA54" s="25" cm="1">
        <f t="array" aca="1" ref="BA54" ca="1">-SUMPRODUCT($AG4:$AL4,TRANSPOSE(BA$45:BA$50))/$AC4+BA47</f>
        <v>-0.14334810914501431</v>
      </c>
      <c r="BB54" s="25" cm="1">
        <f t="array" aca="1" ref="BB54" ca="1">-SUMPRODUCT($AG4:$AL4,TRANSPOSE(BB$45:BB$50))/$AC4+BB47</f>
        <v>-0.14640307467584598</v>
      </c>
      <c r="BC54" s="25" cm="1">
        <f t="array" aca="1" ref="BC54" ca="1">-SUMPRODUCT($AG4:$AL4,TRANSPOSE(BC$45:BC$50))/$AC4+BC47</f>
        <v>-0.14915888218075607</v>
      </c>
      <c r="BD54" s="25" cm="1">
        <f t="array" aca="1" ref="BD54" ca="1">-SUMPRODUCT($AG4:$AL4,TRANSPOSE(BD$45:BD$50))/$AC4+BD47</f>
        <v>-0.15167639234741495</v>
      </c>
      <c r="BE54" s="25" cm="1">
        <f t="array" aca="1" ref="BE54" ca="1">-SUMPRODUCT($AG4:$AL4,TRANSPOSE(BE$45:BE$50))/$AC4+BE47</f>
        <v>-0.15400145944256177</v>
      </c>
      <c r="BF54" s="25" cm="1">
        <f t="array" aca="1" ref="BF54" ca="1">-SUMPRODUCT($AG4:$AL4,TRANSPOSE(BF$45:BF$50))/$AC4+BF47</f>
        <v>-0.15616904317982874</v>
      </c>
      <c r="BG54" s="25" cm="1">
        <f t="array" aca="1" ref="BG54" ca="1">-SUMPRODUCT($AG4:$AL4,TRANSPOSE(BG$45:BG$50))/$AC4+BG47</f>
        <v>-0.15820611679613286</v>
      </c>
      <c r="BH54" s="25" cm="1">
        <f t="array" aca="1" ref="BH54" ca="1">-SUMPRODUCT($AG4:$AL4,TRANSPOSE(BH$45:BH$50))/$AC4+BH47</f>
        <v>-0.16013373507889486</v>
      </c>
      <c r="BI54" s="25" cm="1">
        <f t="array" aca="1" ref="BI54" ca="1">-SUMPRODUCT($AG4:$AL4,TRANSPOSE(BI$45:BI$50))/$AC4+BI47</f>
        <v>-0.16196851680532506</v>
      </c>
      <c r="BJ54" s="25" cm="1">
        <f t="array" aca="1" ref="BJ54" ca="1">-SUMPRODUCT($AG4:$AL4,TRANSPOSE(BJ$45:BJ$50))/$AC4+BJ47</f>
        <v>-0.16372371800424951</v>
      </c>
      <c r="BK54" s="25" cm="1">
        <f t="array" aca="1" ref="BK54" ca="1">-SUMPRODUCT($AG4:$AL4,TRANSPOSE(BK$45:BK$50))/$AC4+BK47</f>
        <v>-0.16541001730172347</v>
      </c>
      <c r="BL54" s="25" cm="1">
        <f t="array" aca="1" ref="BL54" ca="1">-SUMPRODUCT($AG4:$AL4,TRANSPOSE(BL$45:BL$50))/$AC4+BL47</f>
        <v>-0.16703609689625068</v>
      </c>
      <c r="BM54" s="25" cm="1">
        <f t="array" aca="1" ref="BM54" ca="1">-SUMPRODUCT($AG4:$AL4,TRANSPOSE(BM$45:BM$50))/$AC4+BM47</f>
        <v>-0.16860907701942746</v>
      </c>
      <c r="BN54" s="25" cm="1">
        <f t="array" aca="1" ref="BN54" ca="1">-SUMPRODUCT($AG4:$AL4,TRANSPOSE(BN$45:BN$50))/$AC4+BN47</f>
        <v>-0.17013484426433945</v>
      </c>
      <c r="BO54" s="25" cm="1">
        <f t="array" aca="1" ref="BO54" ca="1">-SUMPRODUCT($AG4:$AL4,TRANSPOSE(BO$45:BO$50))/$AC4+BO47</f>
        <v>-0.17161830222490376</v>
      </c>
      <c r="BP54" s="25" cm="1">
        <f t="array" aca="1" ref="BP54" ca="1">-SUMPRODUCT($AG4:$AL4,TRANSPOSE(BP$45:BP$50))/$AC4+BP47</f>
        <v>-0.17306356467728037</v>
      </c>
      <c r="BQ54" s="25" cm="1">
        <f t="array" aca="1" ref="BQ54" ca="1">-SUMPRODUCT($AG4:$AL4,TRANSPOSE(BQ$45:BQ$50))/$AC4+BQ47</f>
        <v>-0.17447410583855677</v>
      </c>
      <c r="BR54" s="25" cm="1">
        <f t="array" aca="1" ref="BR54" ca="1">-SUMPRODUCT($AG4:$AL4,TRANSPOSE(BR$45:BR$50))/$AC4+BR47</f>
        <v>-0.17585287825083837</v>
      </c>
      <c r="BS54" s="25" cm="1">
        <f t="array" aca="1" ref="BS54" ca="1">-SUMPRODUCT($AG4:$AL4,TRANSPOSE(BS$45:BS$50))/$AC4+BS47</f>
        <v>-0.1772024060211087</v>
      </c>
      <c r="BT54" s="25" cm="1">
        <f t="array" aca="1" ref="BT54" ca="1">-SUMPRODUCT($AG4:$AL4,TRANSPOSE(BT$45:BT$50))/$AC4+BT47</f>
        <v>-0.17852485913645377</v>
      </c>
      <c r="BU54" s="25" cm="1">
        <f t="array" aca="1" ref="BU54" ca="1">-SUMPRODUCT($AG4:$AL4,TRANSPOSE(BU$45:BU$50))/$AC4+BU47</f>
        <v>-0.17982211312552052</v>
      </c>
      <c r="BV54" s="25" cm="1">
        <f t="array" aca="1" ref="BV54" ca="1">-SUMPRODUCT($AG4:$AL4,TRANSPOSE(BV$45:BV$50))/$AC4+BV47</f>
        <v>-0.18109579728345088</v>
      </c>
      <c r="BW54" s="25" cm="1">
        <f t="array" aca="1" ref="BW54" ca="1">-SUMPRODUCT($AG4:$AL4,TRANSPOSE(BW$45:BW$50))/$AC4+BW47</f>
        <v>-0.1823473339042575</v>
      </c>
      <c r="BX54" s="25" cm="1">
        <f t="array" aca="1" ref="BX54" ca="1">-SUMPRODUCT($AG4:$AL4,TRANSPOSE(BX$45:BX$50))/$AC4+BX47</f>
        <v>-0.18357797039209345</v>
      </c>
      <c r="BY54" s="25" cm="1">
        <f t="array" aca="1" ref="BY54" ca="1">-SUMPRODUCT($AG4:$AL4,TRANSPOSE(BY$45:BY$50))/$AC4+BY47</f>
        <v>-0.18478880569540934</v>
      </c>
      <c r="BZ54" s="25" cm="1">
        <f t="array" aca="1" ref="BZ54" ca="1">-SUMPRODUCT($AG4:$AL4,TRANSPOSE(BZ$45:BZ$50))/$AC4+BZ47</f>
        <v>-0.185980812186269</v>
      </c>
      <c r="CA54" s="25" cm="1">
        <f t="array" aca="1" ref="CA54" ca="1">-SUMPRODUCT($AG4:$AL4,TRANSPOSE(CA$45:CA$50))/$AC4+CA47</f>
        <v>-0.18715485386307706</v>
      </c>
      <c r="CB54" s="25" cm="1">
        <f t="array" aca="1" ref="CB54" ca="1">-SUMPRODUCT($AG4:$AL4,TRANSPOSE(CB$45:CB$50))/$AC4+CB47</f>
        <v>-0.18831170156853178</v>
      </c>
      <c r="CC54" s="25" cm="1">
        <f t="array" aca="1" ref="CC54" ca="1">-SUMPRODUCT($AG4:$AL4,TRANSPOSE(CC$45:CC$50))/$AC4+CC47</f>
        <v>-0.18945204577116762</v>
      </c>
      <c r="CD54" s="25" cm="1">
        <f t="array" aca="1" ref="CD54" ca="1">-SUMPRODUCT($AG4:$AL4,TRANSPOSE(CD$45:CD$50))/$AC4+CD47</f>
        <v>-0.1905765073477399</v>
      </c>
      <c r="CE54" s="25" cm="1">
        <f t="array" aca="1" ref="CE54" ca="1">-SUMPRODUCT($AG4:$AL4,TRANSPOSE(CE$45:CE$50))/$AC4+CE47</f>
        <v>-0.1916856467170884</v>
      </c>
      <c r="CF54" s="25" cm="1">
        <f t="array" aca="1" ref="CF54" ca="1">-SUMPRODUCT($AG4:$AL4,TRANSPOSE(CF$45:CF$50))/$AC4+CF47</f>
        <v>-0.1927799716081853</v>
      </c>
      <c r="CG54" s="25" cm="1">
        <f t="array" aca="1" ref="CG54" ca="1">-SUMPRODUCT($AG4:$AL4,TRANSPOSE(CG$45:CG$50))/$AC4+CG47</f>
        <v>-0.19385994369148077</v>
      </c>
      <c r="CH54" s="25" cm="1">
        <f t="array" aca="1" ref="CH54" ca="1">-SUMPRODUCT($AG4:$AL4,TRANSPOSE(CH$45:CH$50))/$AC4+CH47</f>
        <v>-0.19492598426015117</v>
      </c>
      <c r="CI54" s="25" cm="1">
        <f t="array" aca="1" ref="CI54" ca="1">-SUMPRODUCT($AG4:$AL4,TRANSPOSE(CI$45:CI$50))/$AC4+CI47</f>
        <v>-0.19597847911394689</v>
      </c>
      <c r="CJ54" s="25" cm="1">
        <f t="array" aca="1" ref="CJ54" ca="1">-SUMPRODUCT($AG4:$AL4,TRANSPOSE(CJ$45:CJ$50))/$AC4+CJ47</f>
        <v>-0.19701778277116255</v>
      </c>
      <c r="CK54" s="25" cm="1">
        <f t="array" aca="1" ref="CK54" ca="1">-SUMPRODUCT($AG4:$AL4,TRANSPOSE(CK$45:CK$50))/$AC4+CK47</f>
        <v>-0.19804422211235717</v>
      </c>
      <c r="CL54" s="25" cm="1">
        <f t="array" aca="1" ref="CL54" ca="1">-SUMPRODUCT($AG4:$AL4,TRANSPOSE(CL$45:CL$50))/$AC4+CL47</f>
        <v>-0.19905809954173703</v>
      </c>
      <c r="CM54" s="25" cm="1">
        <f t="array" aca="1" ref="CM54" ca="1">-SUMPRODUCT($AG4:$AL4,TRANSPOSE(CM$45:CM$50))/$AC4+CM47</f>
        <v>-0.20005969573770749</v>
      </c>
      <c r="CN54" s="25" cm="1">
        <f t="array" aca="1" ref="CN54" ca="1">-SUMPRODUCT($AG4:$AL4,TRANSPOSE(CN$45:CN$50))/$AC4+CN47</f>
        <v>-0.2010492720523408</v>
      </c>
      <c r="CO54" s="25" cm="1">
        <f t="array" aca="1" ref="CO54" ca="1">-SUMPRODUCT($AG4:$AL4,TRANSPOSE(CO$45:CO$50))/$AC4+CO47</f>
        <v>-0.2020270726098653</v>
      </c>
      <c r="CP54" s="25" cm="1">
        <f t="array" aca="1" ref="CP54" ca="1">-SUMPRODUCT($AG4:$AL4,TRANSPOSE(CP$45:CP$50))/$AC4+CP47</f>
        <v>-0.20299332614634147</v>
      </c>
      <c r="CQ54" s="25" cm="1">
        <f t="array" aca="1" ref="CQ54" ca="1">-SUMPRODUCT($AG4:$AL4,TRANSPOSE(CQ$45:CQ$50))/$AC4+CQ47</f>
        <v>-0.20394824762613478</v>
      </c>
      <c r="CR54" s="25" cm="1">
        <f t="array" aca="1" ref="CR54" ca="1">-SUMPRODUCT($AG4:$AL4,TRANSPOSE(CR$45:CR$50))/$AC4+CR47</f>
        <v>-0.20489203966535363</v>
      </c>
      <c r="CS54" s="25" cm="1">
        <f t="array" aca="1" ref="CS54" ca="1">-SUMPRODUCT($AG4:$AL4,TRANSPOSE(CS$45:CS$50))/$AC4+CS47</f>
        <v>-0.20582489378789259</v>
      </c>
      <c r="CT54" s="25" cm="1">
        <f t="array" aca="1" ref="CT54" ca="1">-SUMPRODUCT($AG4:$AL4,TRANSPOSE(CT$45:CT$50))/$AC4+CT47</f>
        <v>-0.20674699153594001</v>
      </c>
      <c r="CU54" s="25" cm="1">
        <f t="array" aca="1" ref="CU54" ca="1">-SUMPRODUCT($AG4:$AL4,TRANSPOSE(CU$45:CU$50))/$AC4+CU47</f>
        <v>-0.20765850545363973</v>
      </c>
      <c r="CV54" s="25" cm="1">
        <f t="array" aca="1" ref="CV54" ca="1">-SUMPRODUCT($AG4:$AL4,TRANSPOSE(CV$45:CV$50))/$AC4+CV47</f>
        <v>-0.20855959995993123</v>
      </c>
      <c r="CW54" s="25" cm="1">
        <f t="array" aca="1" ref="CW54" ca="1">-SUMPRODUCT($AG4:$AL4,TRANSPOSE(CW$45:CW$50))/$AC4+CW47</f>
        <v>-0.2094504321243478</v>
      </c>
      <c r="CX54" s="25" cm="1">
        <f t="array" aca="1" ref="CX54" ca="1">-SUMPRODUCT($AG4:$AL4,TRANSPOSE(CX$45:CX$50))/$AC4+CX47</f>
        <v>-0.21033115235764965</v>
      </c>
      <c r="CY54" s="25" cm="1">
        <f t="array" aca="1" ref="CY54" ca="1">-SUMPRODUCT($AG4:$AL4,TRANSPOSE(CY$45:CY$50))/$AC4+CY47</f>
        <v>-0.21120190502755781</v>
      </c>
      <c r="CZ54" s="25" cm="1">
        <f t="array" aca="1" ref="CZ54" ca="1">-SUMPRODUCT($AG4:$AL4,TRANSPOSE(CZ$45:CZ$50))/$AC4+CZ47</f>
        <v>-0.21206282900848311</v>
      </c>
      <c r="DA54" s="25" cm="1">
        <f t="array" aca="1" ref="DA54" ca="1">-SUMPRODUCT($AG4:$AL4,TRANSPOSE(DA$45:DA$50))/$AC4+DA47</f>
        <v>-0.21291405817297593</v>
      </c>
      <c r="DB54" s="25" cm="1">
        <f t="array" aca="1" ref="DB54" ca="1">-SUMPRODUCT($AG4:$AL4,TRANSPOSE(DB$45:DB$50))/$AC4+DB47</f>
        <v>-0.21375572183161956</v>
      </c>
      <c r="DC54" s="25" cm="1">
        <f t="array" aca="1" ref="DC54" ca="1">-SUMPRODUCT($AG4:$AL4,TRANSPOSE(DC$45:DC$50))/$AC4+DC47</f>
        <v>-0.2145879451272345</v>
      </c>
      <c r="DD54" s="25" cm="1">
        <f t="array" aca="1" ref="DD54" ca="1">-SUMPRODUCT($AG4:$AL4,TRANSPOSE(DD$45:DD$50))/$AC4+DD47</f>
        <v>-0.21541084938852351</v>
      </c>
      <c r="DE54" s="25" cm="1">
        <f t="array" aca="1" ref="DE54" ca="1">-SUMPRODUCT($AG4:$AL4,TRANSPOSE(DE$45:DE$50))/$AC4+DE47</f>
        <v>-0.21622455244765088</v>
      </c>
      <c r="DF54" s="25" cm="1">
        <f t="array" aca="1" ref="DF54" ca="1">-SUMPRODUCT($AG4:$AL4,TRANSPOSE(DF$45:DF$50))/$AC4+DF47</f>
        <v>-0.21702916892570273</v>
      </c>
      <c r="DG54" s="25" cm="1">
        <f t="array" aca="1" ref="DG54" ca="1">-SUMPRODUCT($AG4:$AL4,TRANSPOSE(DG$45:DG$50))/$AC4+DG47</f>
        <v>-0.21782481048949837</v>
      </c>
      <c r="DH54" s="25" cm="1">
        <f t="array" aca="1" ref="DH54" ca="1">-SUMPRODUCT($AG4:$AL4,TRANSPOSE(DH$45:DH$50))/$AC4+DH47</f>
        <v>-0.2186115860828135</v>
      </c>
      <c r="DI54" s="25" cm="1">
        <f t="array" aca="1" ref="DI54" ca="1">-SUMPRODUCT($AG4:$AL4,TRANSPOSE(DI$45:DI$50))/$AC4+DI47</f>
        <v>-0.2193896021347152</v>
      </c>
      <c r="DJ54" s="25" cm="1">
        <f t="array" aca="1" ref="DJ54" ca="1">-SUMPRODUCT($AG4:$AL4,TRANSPOSE(DJ$45:DJ$50))/$AC4+DJ47</f>
        <v>-0.22015896274739921</v>
      </c>
      <c r="DK54" s="25" cm="1">
        <f t="array" aca="1" ref="DK54" ca="1">-SUMPRODUCT($AG4:$AL4,TRANSPOSE(DK$45:DK$50))/$AC4+DK47</f>
        <v>-0.22091976986564707</v>
      </c>
      <c r="DL54" s="25" cm="1">
        <f t="array" aca="1" ref="DL54" ca="1">-SUMPRODUCT($AG4:$AL4,TRANSPOSE(DL$45:DL$50))/$AC4+DL47</f>
        <v>-0.22167212342978171</v>
      </c>
      <c r="DM54" s="25" cm="1">
        <f t="array" aca="1" ref="DM54" ca="1">-SUMPRODUCT($AG4:$AL4,TRANSPOSE(DM$45:DM$50))/$AC4+DM47</f>
        <v>-0.22241612151379397</v>
      </c>
      <c r="DN54" s="25" cm="1">
        <f t="array" aca="1" ref="DN54" ca="1">-SUMPRODUCT($AG4:$AL4,TRANSPOSE(DN$45:DN$50))/$AC4+DN47</f>
        <v>-0.22315186045012636</v>
      </c>
      <c r="DO54" s="25" cm="1">
        <f t="array" aca="1" ref="DO54" ca="1">-SUMPRODUCT($AG4:$AL4,TRANSPOSE(DO$45:DO$50))/$AC4+DO47</f>
        <v>-0.22387943494244192</v>
      </c>
      <c r="DP54" s="25" cm="1">
        <f t="array" aca="1" ref="DP54" ca="1">-SUMPRODUCT($AG4:$AL4,TRANSPOSE(DP$45:DP$50))/$AC4+DP47</f>
        <v>-0.22459893816756338</v>
      </c>
      <c r="DQ54" s="25" cm="1">
        <f t="array" aca="1" ref="DQ54" ca="1">-SUMPRODUCT($AG4:$AL4,TRANSPOSE(DQ$45:DQ$50))/$AC4+DQ47</f>
        <v>-0.2253104618676412</v>
      </c>
      <c r="DR54" s="25" cm="1">
        <f t="array" aca="1" ref="DR54" ca="1">-SUMPRODUCT($AG4:$AL4,TRANSPOSE(DR$45:DR$50))/$AC4+DR47</f>
        <v>-0.22601409643350262</v>
      </c>
      <c r="DS54" s="25" cm="1">
        <f t="array" aca="1" ref="DS54" ca="1">-SUMPRODUCT($AG4:$AL4,TRANSPOSE(DS$45:DS$50))/$AC4+DS47</f>
        <v>-0.22670993098002956</v>
      </c>
      <c r="DT54" s="25" cm="1">
        <f t="array" aca="1" ref="DT54" ca="1">-SUMPRODUCT($AG4:$AL4,TRANSPOSE(DT$45:DT$50))/$AC4+DT47</f>
        <v>-0.22739805341433211</v>
      </c>
      <c r="DU54" s="25" cm="1">
        <f t="array" aca="1" ref="DU54" ca="1">-SUMPRODUCT($AG4:$AL4,TRANSPOSE(DU$45:DU$50))/$AC4+DU47</f>
        <v>-0.22807855049740478</v>
      </c>
      <c r="DV54" s="25" cm="1">
        <f t="array" aca="1" ref="DV54" ca="1">-SUMPRODUCT($AG4:$AL4,TRANSPOSE(DV$45:DV$50))/$AC4+DV47</f>
        <v>-0.2287515078998833</v>
      </c>
      <c r="DW54" s="25" cm="1">
        <f t="array" aca="1" ref="DW54" ca="1">-SUMPRODUCT($AG4:$AL4,TRANSPOSE(DW$45:DW$50))/$AC4+DW47</f>
        <v>-0.22941701025245967</v>
      </c>
      <c r="DX54" s="25" cm="1">
        <f t="array" aca="1" ref="DX54" ca="1">-SUMPRODUCT($AG4:$AL4,TRANSPOSE(DX$45:DX$50))/$AC4+DX47</f>
        <v>-0.23007514119145953</v>
      </c>
      <c r="DY54" s="25" cm="1">
        <f t="array" aca="1" ref="DY54" ca="1">-SUMPRODUCT($AG4:$AL4,TRANSPOSE(DY$45:DY$50))/$AC4+DY47</f>
        <v>-0.23072598340003395</v>
      </c>
      <c r="DZ54" s="25" cm="1">
        <f t="array" aca="1" ref="DZ54" ca="1">-SUMPRODUCT($AG4:$AL4,TRANSPOSE(DZ$45:DZ$50))/$AC4+DZ47</f>
        <v>-0.23136961864537897</v>
      </c>
      <c r="EA54" s="25" cm="1">
        <f t="array" aca="1" ref="EA54" ca="1">-SUMPRODUCT($AG4:$AL4,TRANSPOSE(EA$45:EA$50))/$AC4+EA47</f>
        <v>-0.23200612781235141</v>
      </c>
      <c r="EB54" s="25" cm="1">
        <f t="array" aca="1" ref="EB54" ca="1">-SUMPRODUCT($AG4:$AL4,TRANSPOSE(EB$45:EB$50))/$AC4+EB47</f>
        <v>-0.23263559093382025</v>
      </c>
      <c r="EC54" s="25" cm="1">
        <f t="array" aca="1" ref="EC54" ca="1">-SUMPRODUCT($AG4:$AL4,TRANSPOSE(EC$45:EC$50))/$AC4+EC47</f>
        <v>-0.23325808721805694</v>
      </c>
      <c r="ED54" s="25" cm="1">
        <f t="array" aca="1" ref="ED54" ca="1">-SUMPRODUCT($AG4:$AL4,TRANSPOSE(ED$45:ED$50))/$AC4+ED47</f>
        <v>-0.23387369507344141</v>
      </c>
      <c r="EE54" s="25" cm="1">
        <f t="array" aca="1" ref="EE54" ca="1">-SUMPRODUCT($AG4:$AL4,TRANSPOSE(EE$45:EE$50))/$AC4+EE47</f>
        <v>-0.23448249213073635</v>
      </c>
      <c r="EF54" s="25" cm="1">
        <f t="array" aca="1" ref="EF54" ca="1">-SUMPRODUCT($AG4:$AL4,TRANSPOSE(EF$45:EF$50))/$AC4+EF47</f>
        <v>-0.23508455526315616</v>
      </c>
      <c r="EG54" s="25" cm="1">
        <f t="array" aca="1" ref="EG54" ca="1">-SUMPRODUCT($AG4:$AL4,TRANSPOSE(EG$45:EG$50))/$AC4+EG47</f>
        <v>-0.23567996060443991</v>
      </c>
      <c r="EH54" s="25" cm="1">
        <f t="array" aca="1" ref="EH54" ca="1">-SUMPRODUCT($AG4:$AL4,TRANSPOSE(EH$45:EH$50))/$AC4+EH47</f>
        <v>-0.23626878356511596</v>
      </c>
      <c r="EI54" s="25" cm="1">
        <f t="array" aca="1" ref="EI54" ca="1">-SUMPRODUCT($AG4:$AL4,TRANSPOSE(EI$45:EI$50))/$AC4+EI47</f>
        <v>-0.23685109884713051</v>
      </c>
      <c r="EJ54" s="25" cm="1">
        <f t="array" aca="1" ref="EJ54" ca="1">-SUMPRODUCT($AG4:$AL4,TRANSPOSE(EJ$45:EJ$50))/$AC4+EJ47</f>
        <v>-0.23742698045699701</v>
      </c>
    </row>
    <row r="55" spans="1:140">
      <c r="A55" s="6">
        <f ca="1">LN((RAND()^(-Results!$E$4))-1)</f>
        <v>-0.13629526900887373</v>
      </c>
      <c r="B55" s="6">
        <f ca="1">LN((RAND()^(-Results!$E$4))-1)</f>
        <v>-1.2367782765199242</v>
      </c>
      <c r="C55" s="6">
        <f ca="1">LN((RAND()^(-Results!$E$4))-1)</f>
        <v>-2.0534894475461369</v>
      </c>
      <c r="D55" s="6">
        <f ca="1">LN((RAND()^(-Results!$E$4))-1)</f>
        <v>5.940029372833215</v>
      </c>
      <c r="E55" s="6">
        <f ca="1">LN((RAND()^(-Results!$E$4))-1)</f>
        <v>-2.5363861232634695</v>
      </c>
      <c r="F55" s="6">
        <f ca="1">LN((RAND()^(-Results!$E$4))-1)</f>
        <v>3.8292178655157225</v>
      </c>
      <c r="G55" s="6">
        <f ca="1">LN((RAND()^(-Results!$E$4))-1)</f>
        <v>1.1263560167823072</v>
      </c>
      <c r="H55" s="6">
        <f t="shared" ca="1" si="0"/>
        <v>-0.16598298966347835</v>
      </c>
      <c r="I55" s="12">
        <f ca="1">SUMPRODUCT(J55:O55,Results!B$12:G$12)+Results!$E$5*H55</f>
        <v>-5.4375219277346964</v>
      </c>
      <c r="J55" s="12">
        <f ca="1">SUMPRODUCT($A55:$F55,Results!$B$15:$G$15)</f>
        <v>-7.6093638922571865</v>
      </c>
      <c r="K55" s="12">
        <f ca="1">SUMPRODUCT($A55:$F55,Results!$B$16:$G$16)</f>
        <v>-9.5081206098762792</v>
      </c>
      <c r="L55" s="12">
        <f ca="1">SUMPRODUCT($A55:$F55,Results!$B$17:$G$17)</f>
        <v>10.078864718355817</v>
      </c>
      <c r="M55" s="12">
        <f ca="1">SUMPRODUCT($A55:$F55,Results!$B$18:$G$18)</f>
        <v>4.1891202889963264</v>
      </c>
      <c r="N55" s="12">
        <f ca="1">SUMPRODUCT($A55:$F55,Results!$B$19:$G$19)</f>
        <v>-4.9980379405852577</v>
      </c>
      <c r="O55" s="12">
        <f ca="1">SUMPRODUCT($A55:$F55,Results!$B$20:$G$20)</f>
        <v>20.109051007466089</v>
      </c>
      <c r="P55" s="12" cm="1">
        <f t="array" aca="1" ref="P55" ca="1">SUMPRODUCT(J55:O55,TRANSPOSE(BC$2:BC$7))+$U$20-$BC$9</f>
        <v>-0.91716782627453419</v>
      </c>
      <c r="Q55" s="12" cm="1">
        <f t="array" aca="1" ref="Q55" ca="1">SUMPRODUCT(J55:O55,TRANSPOSE(EJ$2:EJ$7))+$U$20-$EJ$9</f>
        <v>8.0875567612091182</v>
      </c>
      <c r="R55" s="12">
        <f ca="1">I55-Results!$E$5*H55</f>
        <v>-3.7776920310999129</v>
      </c>
      <c r="AP55" s="25" cm="1">
        <f t="array" aca="1" ref="AP55" ca="1">-SUMPRODUCT($AG5:$AL5,TRANSPOSE(AP$45:AP$50))/$AC5+AP48</f>
        <v>0.10430527865326594</v>
      </c>
      <c r="AQ55" s="25" cm="1">
        <f t="array" aca="1" ref="AQ55" ca="1">-SUMPRODUCT($AG5:$AL5,TRANSPOSE(AQ$45:AQ$50))/$AC5+AQ48</f>
        <v>2.8216521861465227E-2</v>
      </c>
      <c r="AR55" s="25" cm="1">
        <f t="array" aca="1" ref="AR55" ca="1">-SUMPRODUCT($AG5:$AL5,TRANSPOSE(AR$45:AR$50))/$AC5+AR48</f>
        <v>-3.0127242283405409E-2</v>
      </c>
      <c r="AS55" s="25" cm="1">
        <f t="array" aca="1" ref="AS55" ca="1">-SUMPRODUCT($AG5:$AL5,TRANSPOSE(AS$45:AS$50))/$AC5+AS48</f>
        <v>-8.7620963746397051E-2</v>
      </c>
      <c r="AT55" s="25" cm="1">
        <f t="array" aca="1" ref="AT55" ca="1">-SUMPRODUCT($AG5:$AL5,TRANSPOSE(AT$45:AT$50))/$AC5+AT48</f>
        <v>-0.1325254315577748</v>
      </c>
      <c r="AU55" s="25" cm="1">
        <f t="array" aca="1" ref="AU55" ca="1">-SUMPRODUCT($AG5:$AL5,TRANSPOSE(AU$45:AU$50))/$AC5+AU48</f>
        <v>-0.16846794186191141</v>
      </c>
      <c r="AV55" s="25" cm="1">
        <f t="array" aca="1" ref="AV55" ca="1">-SUMPRODUCT($AG5:$AL5,TRANSPOSE(AV$45:AV$50))/$AC5+AV48</f>
        <v>-0.19675587869164451</v>
      </c>
      <c r="AW55" s="25" cm="1">
        <f t="array" aca="1" ref="AW55" ca="1">-SUMPRODUCT($AG5:$AL5,TRANSPOSE(AW$45:AW$50))/$AC5+AW48</f>
        <v>-0.21924661859964428</v>
      </c>
      <c r="AX55" s="25" cm="1">
        <f t="array" aca="1" ref="AX55" ca="1">-SUMPRODUCT($AG5:$AL5,TRANSPOSE(AX$45:AX$50))/$AC5+AX48</f>
        <v>-0.23730026356767375</v>
      </c>
      <c r="AY55" s="25" cm="1">
        <f t="array" aca="1" ref="AY55" ca="1">-SUMPRODUCT($AG5:$AL5,TRANSPOSE(AY$45:AY$50))/$AC5+AY48</f>
        <v>-0.25197327179632112</v>
      </c>
      <c r="AZ55" s="25" cm="1">
        <f t="array" aca="1" ref="AZ55" ca="1">-SUMPRODUCT($AG5:$AL5,TRANSPOSE(AZ$45:AZ$50))/$AC5+AZ48</f>
        <v>-0.26404529609466565</v>
      </c>
      <c r="BA55" s="25" cm="1">
        <f t="array" aca="1" ref="BA55" ca="1">-SUMPRODUCT($AG5:$AL5,TRANSPOSE(BA$45:BA$50))/$AC5+BA48</f>
        <v>-0.27409473259976835</v>
      </c>
      <c r="BB55" s="25" cm="1">
        <f t="array" aca="1" ref="BB55" ca="1">-SUMPRODUCT($AG5:$AL5,TRANSPOSE(BB$45:BB$50))/$AC5+BB48</f>
        <v>-0.2825516851942631</v>
      </c>
      <c r="BC55" s="25" cm="1">
        <f t="array" aca="1" ref="BC55" ca="1">-SUMPRODUCT($AG5:$AL5,TRANSPOSE(BC$45:BC$50))/$AC5+BC48</f>
        <v>-0.28973912157979065</v>
      </c>
      <c r="BD55" s="25" cm="1">
        <f t="array" aca="1" ref="BD55" ca="1">-SUMPRODUCT($AG5:$AL5,TRANSPOSE(BD$45:BD$50))/$AC5+BD48</f>
        <v>-0.29590221233096714</v>
      </c>
      <c r="BE55" s="25" cm="1">
        <f t="array" aca="1" ref="BE55" ca="1">-SUMPRODUCT($AG5:$AL5,TRANSPOSE(BE$45:BE$50))/$AC5+BE48</f>
        <v>-0.30122929770031576</v>
      </c>
      <c r="BF55" s="25" cm="1">
        <f t="array" aca="1" ref="BF55" ca="1">-SUMPRODUCT($AG5:$AL5,TRANSPOSE(BF$45:BF$50))/$AC5+BF48</f>
        <v>-0.30586678999312733</v>
      </c>
      <c r="BG55" s="25" cm="1">
        <f t="array" aca="1" ref="BG55" ca="1">-SUMPRODUCT($AG5:$AL5,TRANSPOSE(BG$45:BG$50))/$AC5+BG48</f>
        <v>-0.30992983147091174</v>
      </c>
      <c r="BH55" s="25" cm="1">
        <f t="array" aca="1" ref="BH55" ca="1">-SUMPRODUCT($AG5:$AL5,TRANSPOSE(BH$45:BH$50))/$AC5+BH48</f>
        <v>-0.31350997623922988</v>
      </c>
      <c r="BI55" s="25" cm="1">
        <f t="array" aca="1" ref="BI55" ca="1">-SUMPRODUCT($AG5:$AL5,TRANSPOSE(BI$45:BI$50))/$AC5+BI48</f>
        <v>-0.31668078269831412</v>
      </c>
      <c r="BJ55" s="25" cm="1">
        <f t="array" aca="1" ref="BJ55" ca="1">-SUMPRODUCT($AG5:$AL5,TRANSPOSE(BJ$45:BJ$50))/$AC5+BJ48</f>
        <v>-0.31950192833089469</v>
      </c>
      <c r="BK55" s="25" cm="1">
        <f t="array" aca="1" ref="BK55" ca="1">-SUMPRODUCT($AG5:$AL5,TRANSPOSE(BK$45:BK$50))/$AC5+BK48</f>
        <v>-0.32202227038938769</v>
      </c>
      <c r="BL55" s="25" cm="1">
        <f t="array" aca="1" ref="BL55" ca="1">-SUMPRODUCT($AG5:$AL5,TRANSPOSE(BL$45:BL$50))/$AC5+BL48</f>
        <v>-0.32428214713080328</v>
      </c>
      <c r="BM55" s="25" cm="1">
        <f t="array" aca="1" ref="BM55" ca="1">-SUMPRODUCT($AG5:$AL5,TRANSPOSE(BM$45:BM$50))/$AC5+BM48</f>
        <v>-0.32631512621141712</v>
      </c>
      <c r="BN55" s="25" cm="1">
        <f t="array" aca="1" ref="BN55" ca="1">-SUMPRODUCT($AG5:$AL5,TRANSPOSE(BN$45:BN$50))/$AC5+BN48</f>
        <v>-0.32814934643420035</v>
      </c>
      <c r="BO55" s="25" cm="1">
        <f t="array" aca="1" ref="BO55" ca="1">-SUMPRODUCT($AG5:$AL5,TRANSPOSE(BO$45:BO$50))/$AC5+BO48</f>
        <v>-0.32980855730565795</v>
      </c>
      <c r="BP55" s="25" cm="1">
        <f t="array" aca="1" ref="BP55" ca="1">-SUMPRODUCT($AG5:$AL5,TRANSPOSE(BP$45:BP$50))/$AC5+BP48</f>
        <v>-0.33131293178535987</v>
      </c>
      <c r="BQ55" s="25" cm="1">
        <f t="array" aca="1" ref="BQ55" ca="1">-SUMPRODUCT($AG5:$AL5,TRANSPOSE(BQ$45:BQ$50))/$AC5+BQ48</f>
        <v>-0.33267970717385842</v>
      </c>
      <c r="BR55" s="25" cm="1">
        <f t="array" aca="1" ref="BR55" ca="1">-SUMPRODUCT($AG5:$AL5,TRANSPOSE(BR$45:BR$50))/$AC5+BR48</f>
        <v>-0.33392369458032689</v>
      </c>
      <c r="BS55" s="25" cm="1">
        <f t="array" aca="1" ref="BS55" ca="1">-SUMPRODUCT($AG5:$AL5,TRANSPOSE(BS$45:BS$50))/$AC5+BS48</f>
        <v>-0.33505768701836913</v>
      </c>
      <c r="BT55" s="25" cm="1">
        <f t="array" aca="1" ref="BT55" ca="1">-SUMPRODUCT($AG5:$AL5,TRANSPOSE(BT$45:BT$50))/$AC5+BT48</f>
        <v>-0.33609278866043985</v>
      </c>
      <c r="BU55" s="25" cm="1">
        <f t="array" aca="1" ref="BU55" ca="1">-SUMPRODUCT($AG5:$AL5,TRANSPOSE(BU$45:BU$50))/$AC5+BU48</f>
        <v>-0.33703868229215195</v>
      </c>
      <c r="BV55" s="25" cm="1">
        <f t="array" aca="1" ref="BV55" ca="1">-SUMPRODUCT($AG5:$AL5,TRANSPOSE(BV$45:BV$50))/$AC5+BV48</f>
        <v>-0.3379038479636714</v>
      </c>
      <c r="BW55" s="25" cm="1">
        <f t="array" aca="1" ref="BW55" ca="1">-SUMPRODUCT($AG5:$AL5,TRANSPOSE(BW$45:BW$50))/$AC5+BW48</f>
        <v>-0.33869574282999049</v>
      </c>
      <c r="BX55" s="25" cm="1">
        <f t="array" aca="1" ref="BX55" ca="1">-SUMPRODUCT($AG5:$AL5,TRANSPOSE(BX$45:BX$50))/$AC5+BX48</f>
        <v>-0.33942094991967914</v>
      </c>
      <c r="BY55" s="25" cm="1">
        <f t="array" aca="1" ref="BY55" ca="1">-SUMPRODUCT($AG5:$AL5,TRANSPOSE(BY$45:BY$50))/$AC5+BY48</f>
        <v>-0.34008530187044744</v>
      </c>
      <c r="BZ55" s="25" cm="1">
        <f t="array" aca="1" ref="BZ55" ca="1">-SUMPRODUCT($AG5:$AL5,TRANSPOSE(BZ$45:BZ$50))/$AC5+BZ48</f>
        <v>-0.34069398437489895</v>
      </c>
      <c r="CA55" s="25" cm="1">
        <f t="array" aca="1" ref="CA55" ca="1">-SUMPRODUCT($AG5:$AL5,TRANSPOSE(CA$45:CA$50))/$AC5+CA48</f>
        <v>-0.34125162308697643</v>
      </c>
      <c r="CB55" s="25" cm="1">
        <f t="array" aca="1" ref="CB55" ca="1">-SUMPRODUCT($AG5:$AL5,TRANSPOSE(CB$45:CB$50))/$AC5+CB48</f>
        <v>-0.34176235697299584</v>
      </c>
      <c r="CC55" s="25" cm="1">
        <f t="array" aca="1" ref="CC55" ca="1">-SUMPRODUCT($AG5:$AL5,TRANSPOSE(CC$45:CC$50))/$AC5+CC48</f>
        <v>-0.34222990049534358</v>
      </c>
      <c r="CD55" s="25" cm="1">
        <f t="array" aca="1" ref="CD55" ca="1">-SUMPRODUCT($AG5:$AL5,TRANSPOSE(CD$45:CD$50))/$AC5+CD48</f>
        <v>-0.34265759655085742</v>
      </c>
      <c r="CE55" s="25" cm="1">
        <f t="array" aca="1" ref="CE55" ca="1">-SUMPRODUCT($AG5:$AL5,TRANSPOSE(CE$45:CE$50))/$AC5+CE48</f>
        <v>-0.34304846171915809</v>
      </c>
      <c r="CF55" s="25" cm="1">
        <f t="array" aca="1" ref="CF55" ca="1">-SUMPRODUCT($AG5:$AL5,TRANSPOSE(CF$45:CF$50))/$AC5+CF48</f>
        <v>-0.34340522508590526</v>
      </c>
      <c r="CG55" s="25" cm="1">
        <f t="array" aca="1" ref="CG55" ca="1">-SUMPRODUCT($AG5:$AL5,TRANSPOSE(CG$45:CG$50))/$AC5+CG48</f>
        <v>-0.34373036167490068</v>
      </c>
      <c r="CH55" s="25" cm="1">
        <f t="array" aca="1" ref="CH55" ca="1">-SUMPRODUCT($AG5:$AL5,TRANSPOSE(CH$45:CH$50))/$AC5+CH48</f>
        <v>-0.34402612133808741</v>
      </c>
      <c r="CI55" s="25" cm="1">
        <f t="array" aca="1" ref="CI55" ca="1">-SUMPRODUCT($AG5:$AL5,TRANSPOSE(CI$45:CI$50))/$AC5+CI48</f>
        <v>-0.34429455380381246</v>
      </c>
      <c r="CJ55" s="25" cm="1">
        <f t="array" aca="1" ref="CJ55" ca="1">-SUMPRODUCT($AG5:$AL5,TRANSPOSE(CJ$45:CJ$50))/$AC5+CJ48</f>
        <v>-0.34453753046356461</v>
      </c>
      <c r="CK55" s="25" cm="1">
        <f t="array" aca="1" ref="CK55" ca="1">-SUMPRODUCT($AG5:$AL5,TRANSPOSE(CK$45:CK$50))/$AC5+CK48</f>
        <v>-0.34475676337984351</v>
      </c>
      <c r="CL55" s="25" cm="1">
        <f t="array" aca="1" ref="CL55" ca="1">-SUMPRODUCT($AG5:$AL5,TRANSPOSE(CL$45:CL$50))/$AC5+CL48</f>
        <v>-0.34495382191824753</v>
      </c>
      <c r="CM55" s="25" cm="1">
        <f t="array" aca="1" ref="CM55" ca="1">-SUMPRODUCT($AG5:$AL5,TRANSPOSE(CM$45:CM$50))/$AC5+CM48</f>
        <v>-0.34513014734170172</v>
      </c>
      <c r="CN55" s="25" cm="1">
        <f t="array" aca="1" ref="CN55" ca="1">-SUMPRODUCT($AG5:$AL5,TRANSPOSE(CN$45:CN$50))/$AC5+CN48</f>
        <v>-0.34528706565114414</v>
      </c>
      <c r="CO55" s="25" cm="1">
        <f t="array" aca="1" ref="CO55" ca="1">-SUMPRODUCT($AG5:$AL5,TRANSPOSE(CO$45:CO$50))/$AC5+CO48</f>
        <v>-0.34542579891273173</v>
      </c>
      <c r="CP55" s="25" cm="1">
        <f t="array" aca="1" ref="CP55" ca="1">-SUMPRODUCT($AG5:$AL5,TRANSPOSE(CP$45:CP$50))/$AC5+CP48</f>
        <v>-0.34554747527493868</v>
      </c>
      <c r="CQ55" s="25" cm="1">
        <f t="array" aca="1" ref="CQ55" ca="1">-SUMPRODUCT($AG5:$AL5,TRANSPOSE(CQ$45:CQ$50))/$AC5+CQ48</f>
        <v>-0.34565313784839979</v>
      </c>
      <c r="CR55" s="25" cm="1">
        <f t="array" aca="1" ref="CR55" ca="1">-SUMPRODUCT($AG5:$AL5,TRANSPOSE(CR$45:CR$50))/$AC5+CR48</f>
        <v>-0.34574375259586931</v>
      </c>
      <c r="CS55" s="25" cm="1">
        <f t="array" aca="1" ref="CS55" ca="1">-SUMPRODUCT($AG5:$AL5,TRANSPOSE(CS$45:CS$50))/$AC5+CS48</f>
        <v>-0.34582021535831897</v>
      </c>
      <c r="CT55" s="25" cm="1">
        <f t="array" aca="1" ref="CT55" ca="1">-SUMPRODUCT($AG5:$AL5,TRANSPOSE(CT$45:CT$50))/$AC5+CT48</f>
        <v>-0.34588335812525473</v>
      </c>
      <c r="CU55" s="25" cm="1">
        <f t="array" aca="1" ref="CU55" ca="1">-SUMPRODUCT($AG5:$AL5,TRANSPOSE(CU$45:CU$50))/$AC5+CU48</f>
        <v>-0.34593395464220689</v>
      </c>
      <c r="CV55" s="25" cm="1">
        <f t="array" aca="1" ref="CV55" ca="1">-SUMPRODUCT($AG5:$AL5,TRANSPOSE(CV$45:CV$50))/$AC5+CV48</f>
        <v>-0.34597272543554697</v>
      </c>
      <c r="CW55" s="25" cm="1">
        <f t="array" aca="1" ref="CW55" ca="1">-SUMPRODUCT($AG5:$AL5,TRANSPOSE(CW$45:CW$50))/$AC5+CW48</f>
        <v>-0.34600034232394011</v>
      </c>
      <c r="CX55" s="25" cm="1">
        <f t="array" aca="1" ref="CX55" ca="1">-SUMPRODUCT($AG5:$AL5,TRANSPOSE(CX$45:CX$50))/$AC5+CX48</f>
        <v>-0.34601743247649802</v>
      </c>
      <c r="CY55" s="25" cm="1">
        <f t="array" aca="1" ref="CY55" ca="1">-SUMPRODUCT($AG5:$AL5,TRANSPOSE(CY$45:CY$50))/$AC5+CY48</f>
        <v>-0.34602458206983222</v>
      </c>
      <c r="CZ55" s="25" cm="1">
        <f t="array" aca="1" ref="CZ55" ca="1">-SUMPRODUCT($AG5:$AL5,TRANSPOSE(CZ$45:CZ$50))/$AC5+CZ48</f>
        <v>-0.34602233958946083</v>
      </c>
      <c r="DA55" s="25" cm="1">
        <f t="array" aca="1" ref="DA55" ca="1">-SUMPRODUCT($AG5:$AL5,TRANSPOSE(DA$45:DA$50))/$AC5+DA48</f>
        <v>-0.34601121881525548</v>
      </c>
      <c r="DB55" s="25" cm="1">
        <f t="array" aca="1" ref="DB55" ca="1">-SUMPRODUCT($AG5:$AL5,TRANSPOSE(DB$45:DB$50))/$AC5+DB48</f>
        <v>-0.34599170152563663</v>
      </c>
      <c r="DC55" s="25" cm="1">
        <f t="array" aca="1" ref="DC55" ca="1">-SUMPRODUCT($AG5:$AL5,TRANSPOSE(DC$45:DC$50))/$AC5+DC48</f>
        <v>-0.34596423995095826</v>
      </c>
      <c r="DD55" s="25" cm="1">
        <f t="array" aca="1" ref="DD55" ca="1">-SUMPRODUCT($AG5:$AL5,TRANSPOSE(DD$45:DD$50))/$AC5+DD48</f>
        <v>-0.34592925900281668</v>
      </c>
      <c r="DE55" s="25" cm="1">
        <f t="array" aca="1" ref="DE55" ca="1">-SUMPRODUCT($AG5:$AL5,TRANSPOSE(DE$45:DE$50))/$AC5+DE48</f>
        <v>-0.3458871583028213</v>
      </c>
      <c r="DF55" s="25" cm="1">
        <f t="array" aca="1" ref="DF55" ca="1">-SUMPRODUCT($AG5:$AL5,TRANSPOSE(DF$45:DF$50))/$AC5+DF48</f>
        <v>-0.34583831403158954</v>
      </c>
      <c r="DG55" s="25" cm="1">
        <f t="array" aca="1" ref="DG55" ca="1">-SUMPRODUCT($AG5:$AL5,TRANSPOSE(DG$45:DG$50))/$AC5+DG48</f>
        <v>-0.34578308061630719</v>
      </c>
      <c r="DH55" s="25" cm="1">
        <f t="array" aca="1" ref="DH55" ca="1">-SUMPRODUCT($AG5:$AL5,TRANSPOSE(DH$45:DH$50))/$AC5+DH48</f>
        <v>-0.34572179227310107</v>
      </c>
      <c r="DI55" s="25" cm="1">
        <f t="array" aca="1" ref="DI55" ca="1">-SUMPRODUCT($AG5:$AL5,TRANSPOSE(DI$45:DI$50))/$AC5+DI48</f>
        <v>-0.34565476441862247</v>
      </c>
      <c r="DJ55" s="25" cm="1">
        <f t="array" aca="1" ref="DJ55" ca="1">-SUMPRODUCT($AG5:$AL5,TRANSPOSE(DJ$45:DJ$50))/$AC5+DJ48</f>
        <v>-0.34558229496364101</v>
      </c>
      <c r="DK55" s="25" cm="1">
        <f t="array" aca="1" ref="DK55" ca="1">-SUMPRODUCT($AG5:$AL5,TRANSPOSE(DK$45:DK$50))/$AC5+DK48</f>
        <v>-0.34550466550003595</v>
      </c>
      <c r="DL55" s="25" cm="1">
        <f t="array" aca="1" ref="DL55" ca="1">-SUMPRODUCT($AG5:$AL5,TRANSPOSE(DL$45:DL$50))/$AC5+DL48</f>
        <v>-0.34542214239133545</v>
      </c>
      <c r="DM55" s="25" cm="1">
        <f t="array" aca="1" ref="DM55" ca="1">-SUMPRODUCT($AG5:$AL5,TRANSPOSE(DM$45:DM$50))/$AC5+DM48</f>
        <v>-0.34533497777586597</v>
      </c>
      <c r="DN55" s="25" cm="1">
        <f t="array" aca="1" ref="DN55" ca="1">-SUMPRODUCT($AG5:$AL5,TRANSPOSE(DN$45:DN$50))/$AC5+DN48</f>
        <v>-0.34524341049061558</v>
      </c>
      <c r="DO55" s="25" cm="1">
        <f t="array" aca="1" ref="DO55" ca="1">-SUMPRODUCT($AG5:$AL5,TRANSPOSE(DO$45:DO$50))/$AC5+DO48</f>
        <v>-0.3451476669230662</v>
      </c>
      <c r="DP55" s="25" cm="1">
        <f t="array" aca="1" ref="DP55" ca="1">-SUMPRODUCT($AG5:$AL5,TRANSPOSE(DP$45:DP$50))/$AC5+DP48</f>
        <v>-0.34504796179750469</v>
      </c>
      <c r="DQ55" s="25" cm="1">
        <f t="array" aca="1" ref="DQ55" ca="1">-SUMPRODUCT($AG5:$AL5,TRANSPOSE(DQ$45:DQ$50))/$AC5+DQ48</f>
        <v>-0.34494449890165585</v>
      </c>
      <c r="DR55" s="25" cm="1">
        <f t="array" aca="1" ref="DR55" ca="1">-SUMPRODUCT($AG5:$AL5,TRANSPOSE(DR$45:DR$50))/$AC5+DR48</f>
        <v>-0.34483747175889351</v>
      </c>
      <c r="DS55" s="25" cm="1">
        <f t="array" aca="1" ref="DS55" ca="1">-SUMPRODUCT($AG5:$AL5,TRANSPOSE(DS$45:DS$50))/$AC5+DS48</f>
        <v>-0.34472706425076605</v>
      </c>
      <c r="DT55" s="25" cm="1">
        <f t="array" aca="1" ref="DT55" ca="1">-SUMPRODUCT($AG5:$AL5,TRANSPOSE(DT$45:DT$50))/$AC5+DT48</f>
        <v>-0.34461345119410175</v>
      </c>
      <c r="DU55" s="25" cm="1">
        <f t="array" aca="1" ref="DU55" ca="1">-SUMPRODUCT($AG5:$AL5,TRANSPOSE(DU$45:DU$50))/$AC5+DU48</f>
        <v>-0.34449679887655177</v>
      </c>
      <c r="DV55" s="25" cm="1">
        <f t="array" aca="1" ref="DV55" ca="1">-SUMPRODUCT($AG5:$AL5,TRANSPOSE(DV$45:DV$50))/$AC5+DV48</f>
        <v>-0.34437726555405335</v>
      </c>
      <c r="DW55" s="25" cm="1">
        <f t="array" aca="1" ref="DW55" ca="1">-SUMPRODUCT($AG5:$AL5,TRANSPOSE(DW$45:DW$50))/$AC5+DW48</f>
        <v>-0.34425500191336822</v>
      </c>
      <c r="DX55" s="25" cm="1">
        <f t="array" aca="1" ref="DX55" ca="1">-SUMPRODUCT($AG5:$AL5,TRANSPOSE(DX$45:DX$50))/$AC5+DX48</f>
        <v>-0.34413015150255633</v>
      </c>
      <c r="DY55" s="25" cm="1">
        <f t="array" aca="1" ref="DY55" ca="1">-SUMPRODUCT($AG5:$AL5,TRANSPOSE(DY$45:DY$50))/$AC5+DY48</f>
        <v>-0.34400285113197637</v>
      </c>
      <c r="DZ55" s="25" cm="1">
        <f t="array" aca="1" ref="DZ55" ca="1">-SUMPRODUCT($AG5:$AL5,TRANSPOSE(DZ$45:DZ$50))/$AC5+DZ48</f>
        <v>-0.3438732312481716</v>
      </c>
      <c r="EA55" s="25" cm="1">
        <f t="array" aca="1" ref="EA55" ca="1">-SUMPRODUCT($AG5:$AL5,TRANSPOSE(EA$45:EA$50))/$AC5+EA48</f>
        <v>-0.34374141628278282</v>
      </c>
      <c r="EB55" s="25" cm="1">
        <f t="array" aca="1" ref="EB55" ca="1">-SUMPRODUCT($AG5:$AL5,TRANSPOSE(EB$45:EB$50))/$AC5+EB48</f>
        <v>-0.34360752497843816</v>
      </c>
      <c r="EC55" s="25" cm="1">
        <f t="array" aca="1" ref="EC55" ca="1">-SUMPRODUCT($AG5:$AL5,TRANSPOSE(EC$45:EC$50))/$AC5+EC48</f>
        <v>-0.3434716706934009</v>
      </c>
      <c r="ED55" s="25" cm="1">
        <f t="array" aca="1" ref="ED55" ca="1">-SUMPRODUCT($AG5:$AL5,TRANSPOSE(ED$45:ED$50))/$AC5+ED48</f>
        <v>-0.34333396168659286</v>
      </c>
      <c r="EE55" s="25" cm="1">
        <f t="array" aca="1" ref="EE55" ca="1">-SUMPRODUCT($AG5:$AL5,TRANSPOSE(EE$45:EE$50))/$AC5+EE48</f>
        <v>-0.3431945013844796</v>
      </c>
      <c r="EF55" s="25" cm="1">
        <f t="array" aca="1" ref="EF55" ca="1">-SUMPRODUCT($AG5:$AL5,TRANSPOSE(EF$45:EF$50))/$AC5+EF48</f>
        <v>-0.34305338863116724</v>
      </c>
      <c r="EG55" s="25" cm="1">
        <f t="array" aca="1" ref="EG55" ca="1">-SUMPRODUCT($AG5:$AL5,TRANSPOSE(EG$45:EG$50))/$AC5+EG48</f>
        <v>-0.34291071792295341</v>
      </c>
      <c r="EH55" s="25" cm="1">
        <f t="array" aca="1" ref="EH55" ca="1">-SUMPRODUCT($AG5:$AL5,TRANSPOSE(EH$45:EH$50))/$AC5+EH48</f>
        <v>-0.34276657962846596</v>
      </c>
      <c r="EI55" s="25" cm="1">
        <f t="array" aca="1" ref="EI55" ca="1">-SUMPRODUCT($AG5:$AL5,TRANSPOSE(EI$45:EI$50))/$AC5+EI48</f>
        <v>-0.34262106019543132</v>
      </c>
      <c r="EJ55" s="25" cm="1">
        <f t="array" aca="1" ref="EJ55" ca="1">-SUMPRODUCT($AG5:$AL5,TRANSPOSE(EJ$45:EJ$50))/$AC5+EJ48</f>
        <v>-0.34247424234502549</v>
      </c>
    </row>
    <row r="56" spans="1:140">
      <c r="A56" s="6">
        <f ca="1">LN((RAND()^(-Results!$E$4))-1)</f>
        <v>2.7407267227764747</v>
      </c>
      <c r="B56" s="6">
        <f ca="1">LN((RAND()^(-Results!$E$4))-1)</f>
        <v>6.1579330991077184</v>
      </c>
      <c r="C56" s="6">
        <f ca="1">LN((RAND()^(-Results!$E$4))-1)</f>
        <v>1.7746039676391552</v>
      </c>
      <c r="D56" s="6">
        <f ca="1">LN((RAND()^(-Results!$E$4))-1)</f>
        <v>0.27736275012722578</v>
      </c>
      <c r="E56" s="6">
        <f ca="1">LN((RAND()^(-Results!$E$4))-1)</f>
        <v>-0.9126177254657879</v>
      </c>
      <c r="F56" s="6">
        <f ca="1">LN((RAND()^(-Results!$E$4))-1)</f>
        <v>0.48220893023696598</v>
      </c>
      <c r="G56" s="6">
        <f ca="1">LN((RAND()^(-Results!$E$4))-1)</f>
        <v>-0.91609613298770387</v>
      </c>
      <c r="H56" s="6">
        <f t="shared" ca="1" si="0"/>
        <v>-2.2084351394334893</v>
      </c>
      <c r="I56" s="12">
        <f ca="1">SUMPRODUCT(J56:O56,Results!B$12:G$12)+Results!$E$5*H56</f>
        <v>-58.823950589929581</v>
      </c>
      <c r="J56" s="12">
        <f ca="1">SUMPRODUCT($A56:$F56,Results!$B$15:$G$15)</f>
        <v>-6.3260392969517323</v>
      </c>
      <c r="K56" s="12">
        <f ca="1">SUMPRODUCT($A56:$F56,Results!$B$16:$G$16)</f>
        <v>-4.3673516952270536E-2</v>
      </c>
      <c r="L56" s="12">
        <f ca="1">SUMPRODUCT($A56:$F56,Results!$B$17:$G$17)</f>
        <v>2.6641835566016532</v>
      </c>
      <c r="M56" s="12">
        <f ca="1">SUMPRODUCT($A56:$F56,Results!$B$18:$G$18)</f>
        <v>-8.2728481854024487</v>
      </c>
      <c r="N56" s="12">
        <f ca="1">SUMPRODUCT($A56:$F56,Results!$B$19:$G$19)</f>
        <v>12.759102871715262</v>
      </c>
      <c r="O56" s="12">
        <f ca="1">SUMPRODUCT($A56:$F56,Results!$B$20:$G$20)</f>
        <v>9.6201741790736808</v>
      </c>
      <c r="P56" s="12" cm="1">
        <f t="array" aca="1" ref="P56" ca="1">SUMPRODUCT(J56:O56,TRANSPOSE(BC$2:BC$7))+$U$20-$BC$9</f>
        <v>-40.523235837096621</v>
      </c>
      <c r="Q56" s="12" cm="1">
        <f t="array" aca="1" ref="Q56" ca="1">SUMPRODUCT(J56:O56,TRANSPOSE(EJ$2:EJ$7))+$U$20-$EJ$9</f>
        <v>-46.463214994240019</v>
      </c>
      <c r="R56" s="12">
        <f ca="1">I56-Results!$E$5*H56</f>
        <v>-36.739599195594685</v>
      </c>
      <c r="AP56" s="25" cm="1">
        <f t="array" aca="1" ref="AP56" ca="1">-SUMPRODUCT($AG6:$AL6,TRANSPOSE(AP$45:AP$50))/$AC6+AP49</f>
        <v>-0.26261557125664969</v>
      </c>
      <c r="AQ56" s="25" cm="1">
        <f t="array" aca="1" ref="AQ56" ca="1">-SUMPRODUCT($AG6:$AL6,TRANSPOSE(AQ$45:AQ$50))/$AC6+AQ49</f>
        <v>-0.44929203292095937</v>
      </c>
      <c r="AR56" s="25" cm="1">
        <f t="array" aca="1" ref="AR56" ca="1">-SUMPRODUCT($AG6:$AL6,TRANSPOSE(AR$45:AR$50))/$AC6+AR49</f>
        <v>-0.54332011869218266</v>
      </c>
      <c r="AS56" s="25" cm="1">
        <f t="array" aca="1" ref="AS56" ca="1">-SUMPRODUCT($AG6:$AL6,TRANSPOSE(AS$45:AS$50))/$AC6+AS49</f>
        <v>-0.61585276171275749</v>
      </c>
      <c r="AT56" s="25" cm="1">
        <f t="array" aca="1" ref="AT56" ca="1">-SUMPRODUCT($AG6:$AL6,TRANSPOSE(AT$45:AT$50))/$AC6+AT49</f>
        <v>-0.66219406305833717</v>
      </c>
      <c r="AU56" s="25" cm="1">
        <f t="array" aca="1" ref="AU56" ca="1">-SUMPRODUCT($AG6:$AL6,TRANSPOSE(AU$45:AU$50))/$AC6+AU49</f>
        <v>-0.69396790167432332</v>
      </c>
      <c r="AV56" s="25" cm="1">
        <f t="array" aca="1" ref="AV56" ca="1">-SUMPRODUCT($AG6:$AL6,TRANSPOSE(AV$45:AV$50))/$AC6+AV49</f>
        <v>-0.71571465405666779</v>
      </c>
      <c r="AW56" s="25" cm="1">
        <f t="array" aca="1" ref="AW56" ca="1">-SUMPRODUCT($AG6:$AL6,TRANSPOSE(AW$45:AW$50))/$AC6+AW49</f>
        <v>-0.73091451684754039</v>
      </c>
      <c r="AX56" s="25" cm="1">
        <f t="array" aca="1" ref="AX56" ca="1">-SUMPRODUCT($AG6:$AL6,TRANSPOSE(AX$45:AX$50))/$AC6+AX49</f>
        <v>-0.74169914600323494</v>
      </c>
      <c r="AY56" s="25" cm="1">
        <f t="array" aca="1" ref="AY56" ca="1">-SUMPRODUCT($AG6:$AL6,TRANSPOSE(AY$45:AY$50))/$AC6+AY49</f>
        <v>-0.74947026446635134</v>
      </c>
      <c r="AZ56" s="25" cm="1">
        <f t="array" aca="1" ref="AZ56" ca="1">-SUMPRODUCT($AG6:$AL6,TRANSPOSE(AZ$45:AZ$50))/$AC6+AZ49</f>
        <v>-0.75514533429823461</v>
      </c>
      <c r="BA56" s="25" cm="1">
        <f t="array" aca="1" ref="BA56" ca="1">-SUMPRODUCT($AG6:$AL6,TRANSPOSE(BA$45:BA$50))/$AC6+BA49</f>
        <v>-0.75933747306742538</v>
      </c>
      <c r="BB56" s="25" cm="1">
        <f t="array" aca="1" ref="BB56" ca="1">-SUMPRODUCT($AG6:$AL6,TRANSPOSE(BB$45:BB$50))/$AC6+BB49</f>
        <v>-0.7624628549079252</v>
      </c>
      <c r="BC56" s="25" cm="1">
        <f t="array" aca="1" ref="BC56" ca="1">-SUMPRODUCT($AG6:$AL6,TRANSPOSE(BC$45:BC$50))/$AC6+BC49</f>
        <v>-0.76480894172584712</v>
      </c>
      <c r="BD56" s="25" cm="1">
        <f t="array" aca="1" ref="BD56" ca="1">-SUMPRODUCT($AG6:$AL6,TRANSPOSE(BD$45:BD$50))/$AC6+BD49</f>
        <v>-0.76657758997346404</v>
      </c>
      <c r="BE56" s="25" cm="1">
        <f t="array" aca="1" ref="BE56" ca="1">-SUMPRODUCT($AG6:$AL6,TRANSPOSE(BE$45:BE$50))/$AC6+BE49</f>
        <v>-0.76791279607451179</v>
      </c>
      <c r="BF56" s="25" cm="1">
        <f t="array" aca="1" ref="BF56" ca="1">-SUMPRODUCT($AG6:$AL6,TRANSPOSE(BF$45:BF$50))/$AC6+BF49</f>
        <v>-0.76891880581240457</v>
      </c>
      <c r="BG56" s="25" cm="1">
        <f t="array" aca="1" ref="BG56" ca="1">-SUMPRODUCT($AG6:$AL6,TRANSPOSE(BG$45:BG$50))/$AC6+BG49</f>
        <v>-0.76967212695476261</v>
      </c>
      <c r="BH56" s="25" cm="1">
        <f t="array" aca="1" ref="BH56" ca="1">-SUMPRODUCT($AG6:$AL6,TRANSPOSE(BH$45:BH$50))/$AC6+BH49</f>
        <v>-0.77022962294822306</v>
      </c>
      <c r="BI56" s="25" cm="1">
        <f t="array" aca="1" ref="BI56" ca="1">-SUMPRODUCT($AG6:$AL6,TRANSPOSE(BI$45:BI$50))/$AC6+BI49</f>
        <v>-0.77063405014821984</v>
      </c>
      <c r="BJ56" s="25" cm="1">
        <f t="array" aca="1" ref="BJ56" ca="1">-SUMPRODUCT($AG6:$AL6,TRANSPOSE(BJ$45:BJ$50))/$AC6+BJ49</f>
        <v>-0.77091790178963882</v>
      </c>
      <c r="BK56" s="25" cm="1">
        <f t="array" aca="1" ref="BK56" ca="1">-SUMPRODUCT($AG6:$AL6,TRANSPOSE(BK$45:BK$50))/$AC6+BK49</f>
        <v>-0.7711061137334857</v>
      </c>
      <c r="BL56" s="25" cm="1">
        <f t="array" aca="1" ref="BL56" ca="1">-SUMPRODUCT($AG6:$AL6,TRANSPOSE(BL$45:BL$50))/$AC6+BL49</f>
        <v>-0.77121799407126856</v>
      </c>
      <c r="BM56" s="25" cm="1">
        <f t="array" aca="1" ref="BM56" ca="1">-SUMPRODUCT($AG6:$AL6,TRANSPOSE(BM$45:BM$50))/$AC6+BM49</f>
        <v>-0.77126861620881493</v>
      </c>
      <c r="BN56" s="25" cm="1">
        <f t="array" aca="1" ref="BN56" ca="1">-SUMPRODUCT($AG6:$AL6,TRANSPOSE(BN$45:BN$50))/$AC6+BN49</f>
        <v>-0.7712698362296726</v>
      </c>
      <c r="BO56" s="25" cm="1">
        <f t="array" aca="1" ref="BO56" ca="1">-SUMPRODUCT($AG6:$AL6,TRANSPOSE(BO$45:BO$50))/$AC6+BO49</f>
        <v>-0.7712310438979848</v>
      </c>
      <c r="BP56" s="25" cm="1">
        <f t="array" aca="1" ref="BP56" ca="1">-SUMPRODUCT($AG6:$AL6,TRANSPOSE(BP$45:BP$50))/$AC6+BP49</f>
        <v>-0.77115972263307386</v>
      </c>
      <c r="BQ56" s="25" cm="1">
        <f t="array" aca="1" ref="BQ56" ca="1">-SUMPRODUCT($AG6:$AL6,TRANSPOSE(BQ$45:BQ$50))/$AC6+BQ49</f>
        <v>-0.77106187098279089</v>
      </c>
      <c r="BR56" s="25" cm="1">
        <f t="array" aca="1" ref="BR56" ca="1">-SUMPRODUCT($AG6:$AL6,TRANSPOSE(BR$45:BR$50))/$AC6+BR49</f>
        <v>-0.77094232264587881</v>
      </c>
      <c r="BS56" s="25" cm="1">
        <f t="array" aca="1" ref="BS56" ca="1">-SUMPRODUCT($AG6:$AL6,TRANSPOSE(BS$45:BS$50))/$AC6+BS49</f>
        <v>-0.7708049914635644</v>
      </c>
      <c r="BT56" s="25" cm="1">
        <f t="array" aca="1" ref="BT56" ca="1">-SUMPRODUCT($AG6:$AL6,TRANSPOSE(BT$45:BT$50))/$AC6+BT49</f>
        <v>-0.7706530604156856</v>
      </c>
      <c r="BU56" s="25" cm="1">
        <f t="array" aca="1" ref="BU56" ca="1">-SUMPRODUCT($AG6:$AL6,TRANSPOSE(BU$45:BU$50))/$AC6+BU49</f>
        <v>-0.77048912847018991</v>
      </c>
      <c r="BV56" s="25" cm="1">
        <f t="array" aca="1" ref="BV56" ca="1">-SUMPRODUCT($AG6:$AL6,TRANSPOSE(BV$45:BV$50))/$AC6+BV49</f>
        <v>-0.77031532545465586</v>
      </c>
      <c r="BW56" s="25" cm="1">
        <f t="array" aca="1" ref="BW56" ca="1">-SUMPRODUCT($AG6:$AL6,TRANSPOSE(BW$45:BW$50))/$AC6+BW49</f>
        <v>-0.770133402481462</v>
      </c>
      <c r="BX56" s="25" cm="1">
        <f t="array" aca="1" ref="BX56" ca="1">-SUMPRODUCT($AG6:$AL6,TRANSPOSE(BX$45:BX$50))/$AC6+BX49</f>
        <v>-0.76994480355106931</v>
      </c>
      <c r="BY56" s="25" cm="1">
        <f t="array" aca="1" ref="BY56" ca="1">-SUMPRODUCT($AG6:$AL6,TRANSPOSE(BY$45:BY$50))/$AC6+BY49</f>
        <v>-0.76975072256643218</v>
      </c>
      <c r="BZ56" s="25" cm="1">
        <f t="array" aca="1" ref="BZ56" ca="1">-SUMPRODUCT($AG6:$AL6,TRANSPOSE(BZ$45:BZ$50))/$AC6+BZ49</f>
        <v>-0.76955214896782509</v>
      </c>
      <c r="CA56" s="25" cm="1">
        <f t="array" aca="1" ref="CA56" ca="1">-SUMPRODUCT($AG6:$AL6,TRANSPOSE(CA$45:CA$50))/$AC6+CA49</f>
        <v>-0.76934990443824658</v>
      </c>
      <c r="CB56" s="25" cm="1">
        <f t="array" aca="1" ref="CB56" ca="1">-SUMPRODUCT($AG6:$AL6,TRANSPOSE(CB$45:CB$50))/$AC6+CB49</f>
        <v>-0.7691446725623573</v>
      </c>
      <c r="CC56" s="25" cm="1">
        <f t="array" aca="1" ref="CC56" ca="1">-SUMPRODUCT($AG6:$AL6,TRANSPOSE(CC$45:CC$50))/$AC6+CC49</f>
        <v>-0.76893702289511201</v>
      </c>
      <c r="CD56" s="25" cm="1">
        <f t="array" aca="1" ref="CD56" ca="1">-SUMPRODUCT($AG6:$AL6,TRANSPOSE(CD$45:CD$50))/$AC6+CD49</f>
        <v>-0.76872743057288251</v>
      </c>
      <c r="CE56" s="25" cm="1">
        <f t="array" aca="1" ref="CE56" ca="1">-SUMPRODUCT($AG6:$AL6,TRANSPOSE(CE$45:CE$50))/$AC6+CE49</f>
        <v>-0.76851629235330254</v>
      </c>
      <c r="CF56" s="25" cm="1">
        <f t="array" aca="1" ref="CF56" ca="1">-SUMPRODUCT($AG6:$AL6,TRANSPOSE(CF$45:CF$50))/$AC6+CF49</f>
        <v>-0.7683039397808894</v>
      </c>
      <c r="CG56" s="25" cm="1">
        <f t="array" aca="1" ref="CG56" ca="1">-SUMPRODUCT($AG6:$AL6,TRANSPOSE(CG$45:CG$50))/$AC6+CG49</f>
        <v>-0.76809065002951171</v>
      </c>
      <c r="CH56" s="25" cm="1">
        <f t="array" aca="1" ref="CH56" ca="1">-SUMPRODUCT($AG6:$AL6,TRANSPOSE(CH$45:CH$50))/$AC6+CH49</f>
        <v>-0.76787665485946999</v>
      </c>
      <c r="CI56" s="25" cm="1">
        <f t="array" aca="1" ref="CI56" ca="1">-SUMPRODUCT($AG6:$AL6,TRANSPOSE(CI$45:CI$50))/$AC6+CI49</f>
        <v>-0.76766214803857213</v>
      </c>
      <c r="CJ56" s="25" cm="1">
        <f t="array" aca="1" ref="CJ56" ca="1">-SUMPRODUCT($AG6:$AL6,TRANSPOSE(CJ$45:CJ$50))/$AC6+CJ49</f>
        <v>-0.76744729150726376</v>
      </c>
      <c r="CK56" s="25" cm="1">
        <f t="array" aca="1" ref="CK56" ca="1">-SUMPRODUCT($AG6:$AL6,TRANSPOSE(CK$45:CK$50))/$AC6+CK49</f>
        <v>-0.7672322205132579</v>
      </c>
      <c r="CL56" s="25" cm="1">
        <f t="array" aca="1" ref="CL56" ca="1">-SUMPRODUCT($AG6:$AL6,TRANSPOSE(CL$45:CL$50))/$AC6+CL49</f>
        <v>-0.76701704789787328</v>
      </c>
      <c r="CM56" s="25" cm="1">
        <f t="array" aca="1" ref="CM56" ca="1">-SUMPRODUCT($AG6:$AL6,TRANSPOSE(CM$45:CM$50))/$AC6+CM49</f>
        <v>-0.76680186768189562</v>
      </c>
      <c r="CN56" s="25" cm="1">
        <f t="array" aca="1" ref="CN56" ca="1">-SUMPRODUCT($AG6:$AL6,TRANSPOSE(CN$45:CN$50))/$AC6+CN49</f>
        <v>-0.76658675807133247</v>
      </c>
      <c r="CO56" s="25" cm="1">
        <f t="array" aca="1" ref="CO56" ca="1">-SUMPRODUCT($AG6:$AL6,TRANSPOSE(CO$45:CO$50))/$AC6+CO49</f>
        <v>-0.76637178398140549</v>
      </c>
      <c r="CP56" s="25" cm="1">
        <f t="array" aca="1" ref="CP56" ca="1">-SUMPRODUCT($AG6:$AL6,TRANSPOSE(CP$45:CP$50))/$AC6+CP49</f>
        <v>-0.76615699915941138</v>
      </c>
      <c r="CQ56" s="25" cm="1">
        <f t="array" aca="1" ref="CQ56" ca="1">-SUMPRODUCT($AG6:$AL6,TRANSPOSE(CQ$45:CQ$50))/$AC6+CQ49</f>
        <v>-0.76594244797275457</v>
      </c>
      <c r="CR56" s="25" cm="1">
        <f t="array" aca="1" ref="CR56" ca="1">-SUMPRODUCT($AG6:$AL6,TRANSPOSE(CR$45:CR$50))/$AC6+CR49</f>
        <v>-0.76572816691685297</v>
      </c>
      <c r="CS56" s="25" cm="1">
        <f t="array" aca="1" ref="CS56" ca="1">-SUMPRODUCT($AG6:$AL6,TRANSPOSE(CS$45:CS$50))/$AC6+CS49</f>
        <v>-0.76551418588816544</v>
      </c>
      <c r="CT56" s="25" cm="1">
        <f t="array" aca="1" ref="CT56" ca="1">-SUMPRODUCT($AG6:$AL6,TRANSPOSE(CT$45:CT$50))/$AC6+CT49</f>
        <v>-0.76530052925987779</v>
      </c>
      <c r="CU56" s="25" cm="1">
        <f t="array" aca="1" ref="CU56" ca="1">-SUMPRODUCT($AG6:$AL6,TRANSPOSE(CU$45:CU$50))/$AC6+CU49</f>
        <v>-0.76508721679147362</v>
      </c>
      <c r="CV56" s="25" cm="1">
        <f t="array" aca="1" ref="CV56" ca="1">-SUMPRODUCT($AG6:$AL6,TRANSPOSE(CV$45:CV$50))/$AC6+CV49</f>
        <v>-0.76487426439821682</v>
      </c>
      <c r="CW56" s="25" cm="1">
        <f t="array" aca="1" ref="CW56" ca="1">-SUMPRODUCT($AG6:$AL6,TRANSPOSE(CW$45:CW$50))/$AC6+CW49</f>
        <v>-0.76466168480231622</v>
      </c>
      <c r="CX56" s="25" cm="1">
        <f t="array" aca="1" ref="CX56" ca="1">-SUMPRODUCT($AG6:$AL6,TRANSPOSE(CX$45:CX$50))/$AC6+CX49</f>
        <v>-0.76444948808399027</v>
      </c>
      <c r="CY56" s="25" cm="1">
        <f t="array" aca="1" ref="CY56" ca="1">-SUMPRODUCT($AG6:$AL6,TRANSPOSE(CY$45:CY$50))/$AC6+CY49</f>
        <v>-0.7642376821477459</v>
      </c>
      <c r="CZ56" s="25" cm="1">
        <f t="array" aca="1" ref="CZ56" ca="1">-SUMPRODUCT($AG6:$AL6,TRANSPOSE(CZ$45:CZ$50))/$AC6+CZ49</f>
        <v>-0.76402627311673788</v>
      </c>
      <c r="DA56" s="25" cm="1">
        <f t="array" aca="1" ref="DA56" ca="1">-SUMPRODUCT($AG6:$AL6,TRANSPOSE(DA$45:DA$50))/$AC6+DA49</f>
        <v>-0.76381526566606961</v>
      </c>
      <c r="DB56" s="25" cm="1">
        <f t="array" aca="1" ref="DB56" ca="1">-SUMPRODUCT($AG6:$AL6,TRANSPOSE(DB$45:DB$50))/$AC6+DB49</f>
        <v>-0.76360466330419186</v>
      </c>
      <c r="DC56" s="25" cm="1">
        <f t="array" aca="1" ref="DC56" ca="1">-SUMPRODUCT($AG6:$AL6,TRANSPOSE(DC$45:DC$50))/$AC6+DC49</f>
        <v>-0.76339446861015725</v>
      </c>
      <c r="DD56" s="25" cm="1">
        <f t="array" aca="1" ref="DD56" ca="1">-SUMPRODUCT($AG6:$AL6,TRANSPOSE(DD$45:DD$50))/$AC6+DD49</f>
        <v>-0.76318468343329815</v>
      </c>
      <c r="DE56" s="25" cm="1">
        <f t="array" aca="1" ref="DE56" ca="1">-SUMPRODUCT($AG6:$AL6,TRANSPOSE(DE$45:DE$50))/$AC6+DE49</f>
        <v>-0.76297530906090139</v>
      </c>
      <c r="DF56" s="25" cm="1">
        <f t="array" aca="1" ref="DF56" ca="1">-SUMPRODUCT($AG6:$AL6,TRANSPOSE(DF$45:DF$50))/$AC6+DF49</f>
        <v>-0.7627663463586204</v>
      </c>
      <c r="DG56" s="25" cm="1">
        <f t="array" aca="1" ref="DG56" ca="1">-SUMPRODUCT($AG6:$AL6,TRANSPOSE(DG$45:DG$50))/$AC6+DG49</f>
        <v>-0.76255779588765082</v>
      </c>
      <c r="DH56" s="25" cm="1">
        <f t="array" aca="1" ref="DH56" ca="1">-SUMPRODUCT($AG6:$AL6,TRANSPOSE(DH$45:DH$50))/$AC6+DH49</f>
        <v>-0.76234965800211385</v>
      </c>
      <c r="DI56" s="25" cm="1">
        <f t="array" aca="1" ref="DI56" ca="1">-SUMPRODUCT($AG6:$AL6,TRANSPOSE(DI$45:DI$50))/$AC6+DI49</f>
        <v>-0.76214193292956756</v>
      </c>
      <c r="DJ56" s="25" cm="1">
        <f t="array" aca="1" ref="DJ56" ca="1">-SUMPRODUCT($AG6:$AL6,TRANSPOSE(DJ$45:DJ$50))/$AC6+DJ49</f>
        <v>-0.7619346208371568</v>
      </c>
      <c r="DK56" s="25" cm="1">
        <f t="array" aca="1" ref="DK56" ca="1">-SUMPRODUCT($AG6:$AL6,TRANSPOSE(DK$45:DK$50))/$AC6+DK49</f>
        <v>-0.76172772188553517</v>
      </c>
      <c r="DL56" s="25" cm="1">
        <f t="array" aca="1" ref="DL56" ca="1">-SUMPRODUCT($AG6:$AL6,TRANSPOSE(DL$45:DL$50))/$AC6+DL49</f>
        <v>-0.76152123627239099</v>
      </c>
      <c r="DM56" s="25" cm="1">
        <f t="array" aca="1" ref="DM56" ca="1">-SUMPRODUCT($AG6:$AL6,TRANSPOSE(DM$45:DM$50))/$AC6+DM49</f>
        <v>-0.76131516426714241</v>
      </c>
      <c r="DN56" s="25" cm="1">
        <f t="array" aca="1" ref="DN56" ca="1">-SUMPRODUCT($AG6:$AL6,TRANSPOSE(DN$45:DN$50))/$AC6+DN49</f>
        <v>-0.76110950623814388</v>
      </c>
      <c r="DO56" s="25" cm="1">
        <f t="array" aca="1" ref="DO56" ca="1">-SUMPRODUCT($AG6:$AL6,TRANSPOSE(DO$45:DO$50))/$AC6+DO49</f>
        <v>-0.7609042626735526</v>
      </c>
      <c r="DP56" s="25" cm="1">
        <f t="array" aca="1" ref="DP56" ca="1">-SUMPRODUCT($AG6:$AL6,TRANSPOSE(DP$45:DP$50))/$AC6+DP49</f>
        <v>-0.76069943419684094</v>
      </c>
      <c r="DQ56" s="25" cm="1">
        <f t="array" aca="1" ref="DQ56" ca="1">-SUMPRODUCT($AG6:$AL6,TRANSPOSE(DQ$45:DQ$50))/$AC6+DQ49</f>
        <v>-0.76049502157779858</v>
      </c>
      <c r="DR56" s="25" cm="1">
        <f t="array" aca="1" ref="DR56" ca="1">-SUMPRODUCT($AG6:$AL6,TRANSPOSE(DR$45:DR$50))/$AC6+DR49</f>
        <v>-0.76029102573975194</v>
      </c>
      <c r="DS56" s="25" cm="1">
        <f t="array" aca="1" ref="DS56" ca="1">-SUMPRODUCT($AG6:$AL6,TRANSPOSE(DS$45:DS$50))/$AC6+DS49</f>
        <v>-0.76008744776361792</v>
      </c>
      <c r="DT56" s="25" cm="1">
        <f t="array" aca="1" ref="DT56" ca="1">-SUMPRODUCT($AG6:$AL6,TRANSPOSE(DT$45:DT$50))/$AC6+DT49</f>
        <v>-0.75988428888932791</v>
      </c>
      <c r="DU56" s="25" cm="1">
        <f t="array" aca="1" ref="DU56" ca="1">-SUMPRODUCT($AG6:$AL6,TRANSPOSE(DU$45:DU$50))/$AC6+DU49</f>
        <v>-0.75968155051507713</v>
      </c>
      <c r="DV56" s="25" cm="1">
        <f t="array" aca="1" ref="DV56" ca="1">-SUMPRODUCT($AG6:$AL6,TRANSPOSE(DV$45:DV$50))/$AC6+DV49</f>
        <v>-0.75947923419478913</v>
      </c>
      <c r="DW56" s="25" cm="1">
        <f t="array" aca="1" ref="DW56" ca="1">-SUMPRODUCT($AG6:$AL6,TRANSPOSE(DW$45:DW$50))/$AC6+DW49</f>
        <v>-0.75927734163413085</v>
      </c>
      <c r="DX56" s="25" cm="1">
        <f t="array" aca="1" ref="DX56" ca="1">-SUMPRODUCT($AG6:$AL6,TRANSPOSE(DX$45:DX$50))/$AC6+DX49</f>
        <v>-0.75907587468536553</v>
      </c>
      <c r="DY56" s="25" cm="1">
        <f t="array" aca="1" ref="DY56" ca="1">-SUMPRODUCT($AG6:$AL6,TRANSPOSE(DY$45:DY$50))/$AC6+DY49</f>
        <v>-0.75887483534128275</v>
      </c>
      <c r="DZ56" s="25" cm="1">
        <f t="array" aca="1" ref="DZ56" ca="1">-SUMPRODUCT($AG6:$AL6,TRANSPOSE(DZ$45:DZ$50))/$AC6+DZ49</f>
        <v>-0.75867422572841936</v>
      </c>
      <c r="EA56" s="25" cm="1">
        <f t="array" aca="1" ref="EA56" ca="1">-SUMPRODUCT($AG6:$AL6,TRANSPOSE(EA$45:EA$50))/$AC6+EA49</f>
        <v>-0.75847404809974239</v>
      </c>
      <c r="EB56" s="25" cm="1">
        <f t="array" aca="1" ref="EB56" ca="1">-SUMPRODUCT($AG6:$AL6,TRANSPOSE(EB$45:EB$50))/$AC6+EB49</f>
        <v>-0.75827430482694747</v>
      </c>
      <c r="EC56" s="25" cm="1">
        <f t="array" aca="1" ref="EC56" ca="1">-SUMPRODUCT($AG6:$AL6,TRANSPOSE(EC$45:EC$50))/$AC6+EC49</f>
        <v>-0.75807499839249937</v>
      </c>
      <c r="ED56" s="25" cm="1">
        <f t="array" aca="1" ref="ED56" ca="1">-SUMPRODUCT($AG6:$AL6,TRANSPOSE(ED$45:ED$50))/$AC6+ED49</f>
        <v>-0.75787613138151877</v>
      </c>
      <c r="EE56" s="25" cm="1">
        <f t="array" aca="1" ref="EE56" ca="1">-SUMPRODUCT($AG6:$AL6,TRANSPOSE(EE$45:EE$50))/$AC6+EE49</f>
        <v>-0.75767770647360844</v>
      </c>
      <c r="EF56" s="25" cm="1">
        <f t="array" aca="1" ref="EF56" ca="1">-SUMPRODUCT($AG6:$AL6,TRANSPOSE(EF$45:EF$50))/$AC6+EF49</f>
        <v>-0.75747972643469097</v>
      </c>
      <c r="EG56" s="25" cm="1">
        <f t="array" aca="1" ref="EG56" ca="1">-SUMPRODUCT($AG6:$AL6,TRANSPOSE(EG$45:EG$50))/$AC6+EG49</f>
        <v>-0.75728219410892061</v>
      </c>
      <c r="EH56" s="25" cm="1">
        <f t="array" aca="1" ref="EH56" ca="1">-SUMPRODUCT($AG6:$AL6,TRANSPOSE(EH$45:EH$50))/$AC6+EH49</f>
        <v>-0.75708511241072263</v>
      </c>
      <c r="EI56" s="25" cm="1">
        <f t="array" aca="1" ref="EI56" ca="1">-SUMPRODUCT($AG6:$AL6,TRANSPOSE(EI$45:EI$50))/$AC6+EI49</f>
        <v>-0.75688848431699862</v>
      </c>
      <c r="EJ56" s="25" cm="1">
        <f t="array" aca="1" ref="EJ56" ca="1">-SUMPRODUCT($AG6:$AL6,TRANSPOSE(EJ$45:EJ$50))/$AC6+EJ49</f>
        <v>-0.75669231285953231</v>
      </c>
    </row>
    <row r="57" spans="1:140">
      <c r="A57" s="6">
        <f ca="1">LN((RAND()^(-Results!$E$4))-1)</f>
        <v>-0.62981911198934037</v>
      </c>
      <c r="B57" s="6">
        <f ca="1">LN((RAND()^(-Results!$E$4))-1)</f>
        <v>3.1660716662769444</v>
      </c>
      <c r="C57" s="6">
        <f ca="1">LN((RAND()^(-Results!$E$4))-1)</f>
        <v>2.7515998951438445</v>
      </c>
      <c r="D57" s="6">
        <f ca="1">LN((RAND()^(-Results!$E$4))-1)</f>
        <v>0.31481236276808355</v>
      </c>
      <c r="E57" s="6">
        <f ca="1">LN((RAND()^(-Results!$E$4))-1)</f>
        <v>0.40930797714601463</v>
      </c>
      <c r="F57" s="6">
        <f ca="1">LN((RAND()^(-Results!$E$4))-1)</f>
        <v>1.3917286860583651</v>
      </c>
      <c r="G57" s="6">
        <f ca="1">LN((RAND()^(-Results!$E$4))-1)</f>
        <v>4.313084581778444</v>
      </c>
      <c r="H57" s="6">
        <f t="shared" ca="1" si="0"/>
        <v>3.0207455753326586</v>
      </c>
      <c r="I57" s="12">
        <f ca="1">SUMPRODUCT(J57:O57,Results!B$12:G$12)+Results!$E$5*H57</f>
        <v>28.751954261524414</v>
      </c>
      <c r="J57" s="12">
        <f ca="1">SUMPRODUCT($A57:$F57,Results!$B$15:$G$15)</f>
        <v>-6.7579420997289255</v>
      </c>
      <c r="K57" s="12">
        <f ca="1">SUMPRODUCT($A57:$F57,Results!$B$16:$G$16)</f>
        <v>4.1396779459351993</v>
      </c>
      <c r="L57" s="12">
        <f ca="1">SUMPRODUCT($A57:$F57,Results!$B$17:$G$17)</f>
        <v>-2.0221867271321168</v>
      </c>
      <c r="M57" s="12">
        <f ca="1">SUMPRODUCT($A57:$F57,Results!$B$18:$G$18)</f>
        <v>10.813915839725302</v>
      </c>
      <c r="N57" s="12">
        <f ca="1">SUMPRODUCT($A57:$F57,Results!$B$19:$G$19)</f>
        <v>-1.0264381890168657</v>
      </c>
      <c r="O57" s="12">
        <f ca="1">SUMPRODUCT($A57:$F57,Results!$B$20:$G$20)</f>
        <v>-2.9072267818994035</v>
      </c>
      <c r="P57" s="12" cm="1">
        <f t="array" aca="1" ref="P57" ca="1">SUMPRODUCT(J57:O57,TRANSPOSE(BC$2:BC$7))+$U$20-$BC$9</f>
        <v>2.8406649616910564</v>
      </c>
      <c r="Q57" s="12" cm="1">
        <f t="array" aca="1" ref="Q57" ca="1">SUMPRODUCT(J57:O57,TRANSPOSE(EJ$2:EJ$7))+$U$20-$EJ$9</f>
        <v>0.7237667564228456</v>
      </c>
      <c r="R57" s="12">
        <f ca="1">I57-Results!$E$5*H57</f>
        <v>-1.4555014918021705</v>
      </c>
      <c r="AP57" s="25" cm="1">
        <f t="array" aca="1" ref="AP57" ca="1">-SUMPRODUCT($AG7:$AL7,TRANSPOSE(AP$45:AP$50))/$AC7+AP50</f>
        <v>-7.5702844102085609E-2</v>
      </c>
      <c r="AQ57" s="25" cm="1">
        <f t="array" aca="1" ref="AQ57" ca="1">-SUMPRODUCT($AG7:$AL7,TRANSPOSE(AQ$45:AQ$50))/$AC7+AQ50</f>
        <v>-5.5121141835214438E-2</v>
      </c>
      <c r="AR57" s="25" cm="1">
        <f t="array" aca="1" ref="AR57" ca="1">-SUMPRODUCT($AG7:$AL7,TRANSPOSE(AR$45:AR$50))/$AC7+AR50</f>
        <v>-5.9211058067414557E-2</v>
      </c>
      <c r="AS57" s="25" cm="1">
        <f t="array" aca="1" ref="AS57" ca="1">-SUMPRODUCT($AG7:$AL7,TRANSPOSE(AS$45:AS$50))/$AC7+AS50</f>
        <v>-6.060543654286954E-2</v>
      </c>
      <c r="AT57" s="25" cm="1">
        <f t="array" aca="1" ref="AT57" ca="1">-SUMPRODUCT($AG7:$AL7,TRANSPOSE(AT$45:AT$50))/$AC7+AT50</f>
        <v>-6.2950879010456651E-2</v>
      </c>
      <c r="AU57" s="25" cm="1">
        <f t="array" aca="1" ref="AU57" ca="1">-SUMPRODUCT($AG7:$AL7,TRANSPOSE(AU$45:AU$50))/$AC7+AU50</f>
        <v>-6.4505382004389378E-2</v>
      </c>
      <c r="AV57" s="25" cm="1">
        <f t="array" aca="1" ref="AV57" ca="1">-SUMPRODUCT($AG7:$AL7,TRANSPOSE(AV$45:AV$50))/$AC7+AV50</f>
        <v>-6.5479198009768647E-2</v>
      </c>
      <c r="AW57" s="25" cm="1">
        <f t="array" aca="1" ref="AW57" ca="1">-SUMPRODUCT($AG7:$AL7,TRANSPOSE(AW$45:AW$50))/$AC7+AW50</f>
        <v>-6.5919515296423536E-2</v>
      </c>
      <c r="AX57" s="25" cm="1">
        <f t="array" aca="1" ref="AX57" ca="1">-SUMPRODUCT($AG7:$AL7,TRANSPOSE(AX$45:AX$50))/$AC7+AX50</f>
        <v>-6.5962165256268884E-2</v>
      </c>
      <c r="AY57" s="25" cm="1">
        <f t="array" aca="1" ref="AY57" ca="1">-SUMPRODUCT($AG7:$AL7,TRANSPOSE(AY$45:AY$50))/$AC7+AY50</f>
        <v>-6.5710495918606254E-2</v>
      </c>
      <c r="AZ57" s="25" cm="1">
        <f t="array" aca="1" ref="AZ57" ca="1">-SUMPRODUCT($AG7:$AL7,TRANSPOSE(AZ$45:AZ$50))/$AC7+AZ50</f>
        <v>-6.5246168303244645E-2</v>
      </c>
      <c r="BA57" s="25" cm="1">
        <f t="array" aca="1" ref="BA57" ca="1">-SUMPRODUCT($AG7:$AL7,TRANSPOSE(BA$45:BA$50))/$AC7+BA50</f>
        <v>-6.4628507394462464E-2</v>
      </c>
      <c r="BB57" s="25" cm="1">
        <f t="array" aca="1" ref="BB57" ca="1">-SUMPRODUCT($AG7:$AL7,TRANSPOSE(BB$45:BB$50))/$AC7+BB50</f>
        <v>-6.3900409611489933E-2</v>
      </c>
      <c r="BC57" s="25" cm="1">
        <f t="array" aca="1" ref="BC57" ca="1">-SUMPRODUCT($AG7:$AL7,TRANSPOSE(BC$45:BC$50))/$AC7+BC50</f>
        <v>-6.3092701850852168E-2</v>
      </c>
      <c r="BD57" s="25" cm="1">
        <f t="array" aca="1" ref="BD57" ca="1">-SUMPRODUCT($AG7:$AL7,TRANSPOSE(BD$45:BD$50))/$AC7+BD50</f>
        <v>-6.2227657860109309E-2</v>
      </c>
      <c r="BE57" s="25" cm="1">
        <f t="array" aca="1" ref="BE57" ca="1">-SUMPRODUCT($AG7:$AL7,TRANSPOSE(BE$45:BE$50))/$AC7+BE50</f>
        <v>-6.1321497706393974E-2</v>
      </c>
      <c r="BF57" s="25" cm="1">
        <f t="array" aca="1" ref="BF57" ca="1">-SUMPRODUCT($AG7:$AL7,TRANSPOSE(BF$45:BF$50))/$AC7+BF50</f>
        <v>-6.0386153050492247E-2</v>
      </c>
      <c r="BG57" s="25" cm="1">
        <f t="array" aca="1" ref="BG57" ca="1">-SUMPRODUCT($AG7:$AL7,TRANSPOSE(BG$45:BG$50))/$AC7+BG50</f>
        <v>-5.9430495782006459E-2</v>
      </c>
      <c r="BH57" s="25" cm="1">
        <f t="array" aca="1" ref="BH57" ca="1">-SUMPRODUCT($AG7:$AL7,TRANSPOSE(BH$45:BH$50))/$AC7+BH50</f>
        <v>-5.846119485226596E-2</v>
      </c>
      <c r="BI57" s="25" cm="1">
        <f t="array" aca="1" ref="BI57" ca="1">-SUMPRODUCT($AG7:$AL7,TRANSPOSE(BI$45:BI$50))/$AC7+BI50</f>
        <v>-5.7483316557545086E-2</v>
      </c>
      <c r="BJ57" s="25" cm="1">
        <f t="array" aca="1" ref="BJ57" ca="1">-SUMPRODUCT($AG7:$AL7,TRANSPOSE(BJ$45:BJ$50))/$AC7+BJ50</f>
        <v>-5.6500748537697557E-2</v>
      </c>
      <c r="BK57" s="25" cm="1">
        <f t="array" aca="1" ref="BK57" ca="1">-SUMPRODUCT($AG7:$AL7,TRANSPOSE(BK$45:BK$50))/$AC7+BK50</f>
        <v>-5.5516502107800098E-2</v>
      </c>
      <c r="BL57" s="25" cm="1">
        <f t="array" aca="1" ref="BL57" ca="1">-SUMPRODUCT($AG7:$AL7,TRANSPOSE(BL$45:BL$50))/$AC7+BL50</f>
        <v>-5.4532930061704316E-2</v>
      </c>
      <c r="BM57" s="25" cm="1">
        <f t="array" aca="1" ref="BM57" ca="1">-SUMPRODUCT($AG7:$AL7,TRANSPOSE(BM$45:BM$50))/$AC7+BM50</f>
        <v>-5.3551885233404678E-2</v>
      </c>
      <c r="BN57" s="25" cm="1">
        <f t="array" aca="1" ref="BN57" ca="1">-SUMPRODUCT($AG7:$AL7,TRANSPOSE(BN$45:BN$50))/$AC7+BN50</f>
        <v>-5.2574837136581731E-2</v>
      </c>
      <c r="BO57" s="25" cm="1">
        <f t="array" aca="1" ref="BO57" ca="1">-SUMPRODUCT($AG7:$AL7,TRANSPOSE(BO$45:BO$50))/$AC7+BO50</f>
        <v>-5.1602958638334348E-2</v>
      </c>
      <c r="BP57" s="25" cm="1">
        <f t="array" aca="1" ref="BP57" ca="1">-SUMPRODUCT($AG7:$AL7,TRANSPOSE(BP$45:BP$50))/$AC7+BP50</f>
        <v>-5.0637190995053802E-2</v>
      </c>
      <c r="BQ57" s="25" cm="1">
        <f t="array" aca="1" ref="BQ57" ca="1">-SUMPRODUCT($AG7:$AL7,TRANSPOSE(BQ$45:BQ$50))/$AC7+BQ50</f>
        <v>-4.967829310716905E-2</v>
      </c>
      <c r="BR57" s="25" cm="1">
        <f t="array" aca="1" ref="BR57" ca="1">-SUMPRODUCT($AG7:$AL7,TRANSPOSE(BR$45:BR$50))/$AC7+BR50</f>
        <v>-4.8726879152217198E-2</v>
      </c>
      <c r="BS57" s="25" cm="1">
        <f t="array" aca="1" ref="BS57" ca="1">-SUMPRODUCT($AG7:$AL7,TRANSPOSE(BS$45:BS$50))/$AC7+BS50</f>
        <v>-4.7783447579330091E-2</v>
      </c>
      <c r="BT57" s="25" cm="1">
        <f t="array" aca="1" ref="BT57" ca="1">-SUMPRODUCT($AG7:$AL7,TRANSPOSE(BT$45:BT$50))/$AC7+BT50</f>
        <v>-4.6848403625164306E-2</v>
      </c>
      <c r="BU57" s="25" cm="1">
        <f t="array" aca="1" ref="BU57" ca="1">-SUMPRODUCT($AG7:$AL7,TRANSPOSE(BU$45:BU$50))/$AC7+BU50</f>
        <v>-4.5922076929933595E-2</v>
      </c>
      <c r="BV57" s="25" cm="1">
        <f t="array" aca="1" ref="BV57" ca="1">-SUMPRODUCT($AG7:$AL7,TRANSPOSE(BV$45:BV$50))/$AC7+BV50</f>
        <v>-4.5004735417659036E-2</v>
      </c>
      <c r="BW57" s="25" cm="1">
        <f t="array" aca="1" ref="BW57" ca="1">-SUMPRODUCT($AG7:$AL7,TRANSPOSE(BW$45:BW$50))/$AC7+BW50</f>
        <v>-4.4096596306438696E-2</v>
      </c>
      <c r="BX57" s="25" cm="1">
        <f t="array" aca="1" ref="BX57" ca="1">-SUMPRODUCT($AG7:$AL7,TRANSPOSE(BX$45:BX$50))/$AC7+BX50</f>
        <v>-4.3197834897944279E-2</v>
      </c>
      <c r="BY57" s="25" cm="1">
        <f t="array" aca="1" ref="BY57" ca="1">-SUMPRODUCT($AG7:$AL7,TRANSPOSE(BY$45:BY$50))/$AC7+BY50</f>
        <v>-4.2308591636735324E-2</v>
      </c>
      <c r="BZ57" s="25" cm="1">
        <f t="array" aca="1" ref="BZ57" ca="1">-SUMPRODUCT($AG7:$AL7,TRANSPOSE(BZ$45:BZ$50))/$AC7+BZ50</f>
        <v>-4.1428977812867626E-2</v>
      </c>
      <c r="CA57" s="25" cm="1">
        <f t="array" aca="1" ref="CA57" ca="1">-SUMPRODUCT($AG7:$AL7,TRANSPOSE(CA$45:CA$50))/$AC7+CA50</f>
        <v>-4.0559080194118372E-2</v>
      </c>
      <c r="CB57" s="25" cm="1">
        <f t="array" aca="1" ref="CB57" ca="1">-SUMPRODUCT($AG7:$AL7,TRANSPOSE(CB$45:CB$50))/$AC7+CB50</f>
        <v>-3.9698964808800696E-2</v>
      </c>
      <c r="CC57" s="25" cm="1">
        <f t="array" aca="1" ref="CC57" ca="1">-SUMPRODUCT($AG7:$AL7,TRANSPOSE(CC$45:CC$50))/$AC7+CC50</f>
        <v>-3.8848680050794643E-2</v>
      </c>
      <c r="CD57" s="25" cm="1">
        <f t="array" aca="1" ref="CD57" ca="1">-SUMPRODUCT($AG7:$AL7,TRANSPOSE(CD$45:CD$50))/$AC7+CD50</f>
        <v>-3.8008259240897305E-2</v>
      </c>
      <c r="CE57" s="25" cm="1">
        <f t="array" aca="1" ref="CE57" ca="1">-SUMPRODUCT($AG7:$AL7,TRANSPOSE(CE$45:CE$50))/$AC7+CE50</f>
        <v>-3.7177722749879905E-2</v>
      </c>
      <c r="CF57" s="25" cm="1">
        <f t="array" aca="1" ref="CF57" ca="1">-SUMPRODUCT($AG7:$AL7,TRANSPOSE(CF$45:CF$50))/$AC7+CF50</f>
        <v>-3.6357079766526829E-2</v>
      </c>
      <c r="CG57" s="25" cm="1">
        <f t="array" aca="1" ref="CG57" ca="1">-SUMPRODUCT($AG7:$AL7,TRANSPOSE(CG$45:CG$50))/$AC7+CG50</f>
        <v>-3.5546329776799737E-2</v>
      </c>
      <c r="CH57" s="25" cm="1">
        <f t="array" aca="1" ref="CH57" ca="1">-SUMPRODUCT($AG7:$AL7,TRANSPOSE(CH$45:CH$50))/$AC7+CH50</f>
        <v>-3.4745463806925878E-2</v>
      </c>
      <c r="CI57" s="25" cm="1">
        <f t="array" aca="1" ref="CI57" ca="1">-SUMPRODUCT($AG7:$AL7,TRANSPOSE(CI$45:CI$50))/$AC7+CI50</f>
        <v>-3.3954465472756115E-2</v>
      </c>
      <c r="CJ57" s="25" cm="1">
        <f t="array" aca="1" ref="CJ57" ca="1">-SUMPRODUCT($AG7:$AL7,TRANSPOSE(CJ$45:CJ$50))/$AC7+CJ50</f>
        <v>-3.3173311869508434E-2</v>
      </c>
      <c r="CK57" s="25" cm="1">
        <f t="array" aca="1" ref="CK57" ca="1">-SUMPRODUCT($AG7:$AL7,TRANSPOSE(CK$45:CK$50))/$AC7+CK50</f>
        <v>-3.2401974329502051E-2</v>
      </c>
      <c r="CL57" s="25" cm="1">
        <f t="array" aca="1" ref="CL57" ca="1">-SUMPRODUCT($AG7:$AL7,TRANSPOSE(CL$45:CL$50))/$AC7+CL50</f>
        <v>-3.1640419070307818E-2</v>
      </c>
      <c r="CM57" s="25" cm="1">
        <f t="array" aca="1" ref="CM57" ca="1">-SUMPRODUCT($AG7:$AL7,TRANSPOSE(CM$45:CM$50))/$AC7+CM50</f>
        <v>-3.0888607751610231E-2</v>
      </c>
      <c r="CN57" s="25" cm="1">
        <f t="array" aca="1" ref="CN57" ca="1">-SUMPRODUCT($AG7:$AL7,TRANSPOSE(CN$45:CN$50))/$AC7+CN50</f>
        <v>-3.0146497955757134E-2</v>
      </c>
      <c r="CO57" s="25" cm="1">
        <f t="array" aca="1" ref="CO57" ca="1">-SUMPRODUCT($AG7:$AL7,TRANSPOSE(CO$45:CO$50))/$AC7+CO50</f>
        <v>-2.941404360430587E-2</v>
      </c>
      <c r="CP57" s="25" cm="1">
        <f t="array" aca="1" ref="CP57" ca="1">-SUMPRODUCT($AG7:$AL7,TRANSPOSE(CP$45:CP$50))/$AC7+CP50</f>
        <v>-2.8691195320712418E-2</v>
      </c>
      <c r="CQ57" s="25" cm="1">
        <f t="array" aca="1" ref="CQ57" ca="1">-SUMPRODUCT($AG7:$AL7,TRANSPOSE(CQ$45:CQ$50))/$AC7+CQ50</f>
        <v>-2.7977900747559098E-2</v>
      </c>
      <c r="CR57" s="25" cm="1">
        <f t="array" aca="1" ref="CR57" ca="1">-SUMPRODUCT($AG7:$AL7,TRANSPOSE(CR$45:CR$50))/$AC7+CR50</f>
        <v>-2.7274104825287609E-2</v>
      </c>
      <c r="CS57" s="25" cm="1">
        <f t="array" aca="1" ref="CS57" ca="1">-SUMPRODUCT($AG7:$AL7,TRANSPOSE(CS$45:CS$50))/$AC7+CS50</f>
        <v>-2.6579750038236372E-2</v>
      </c>
      <c r="CT57" s="25" cm="1">
        <f t="array" aca="1" ref="CT57" ca="1">-SUMPRODUCT($AG7:$AL7,TRANSPOSE(CT$45:CT$50))/$AC7+CT50</f>
        <v>-2.5894776632823469E-2</v>
      </c>
      <c r="CU57" s="25" cm="1">
        <f t="array" aca="1" ref="CU57" ca="1">-SUMPRODUCT($AG7:$AL7,TRANSPOSE(CU$45:CU$50))/$AC7+CU50</f>
        <v>-2.5219122811928979E-2</v>
      </c>
      <c r="CV57" s="25" cm="1">
        <f t="array" aca="1" ref="CV57" ca="1">-SUMPRODUCT($AG7:$AL7,TRANSPOSE(CV$45:CV$50))/$AC7+CV50</f>
        <v>-2.4552724908876972E-2</v>
      </c>
      <c r="CW57" s="25" cm="1">
        <f t="array" aca="1" ref="CW57" ca="1">-SUMPRODUCT($AG7:$AL7,TRANSPOSE(CW$45:CW$50))/$AC7+CW50</f>
        <v>-2.3895517543882444E-2</v>
      </c>
      <c r="CX57" s="25" cm="1">
        <f t="array" aca="1" ref="CX57" ca="1">-SUMPRODUCT($AG7:$AL7,TRANSPOSE(CX$45:CX$50))/$AC7+CX50</f>
        <v>-2.3247433765376371E-2</v>
      </c>
      <c r="CY57" s="25" cm="1">
        <f t="array" aca="1" ref="CY57" ca="1">-SUMPRODUCT($AG7:$AL7,TRANSPOSE(CY$45:CY$50))/$AC7+CY50</f>
        <v>-2.2608405178252675E-2</v>
      </c>
      <c r="CZ57" s="25" cm="1">
        <f t="array" aca="1" ref="CZ57" ca="1">-SUMPRODUCT($AG7:$AL7,TRANSPOSE(CZ$45:CZ$50))/$AC7+CZ50</f>
        <v>-2.1978362060767934E-2</v>
      </c>
      <c r="DA57" s="25" cm="1">
        <f t="array" aca="1" ref="DA57" ca="1">-SUMPRODUCT($AG7:$AL7,TRANSPOSE(DA$45:DA$50))/$AC7+DA50</f>
        <v>-2.1357233471564013E-2</v>
      </c>
      <c r="DB57" s="25" cm="1">
        <f t="array" aca="1" ref="DB57" ca="1">-SUMPRODUCT($AG7:$AL7,TRANSPOSE(DB$45:DB$50))/$AC7+DB50</f>
        <v>-2.0744947348065743E-2</v>
      </c>
      <c r="DC57" s="25" cm="1">
        <f t="array" aca="1" ref="DC57" ca="1">-SUMPRODUCT($AG7:$AL7,TRANSPOSE(DC$45:DC$50))/$AC7+DC50</f>
        <v>-2.0141430597320945E-2</v>
      </c>
      <c r="DD57" s="25" cm="1">
        <f t="array" aca="1" ref="DD57" ca="1">-SUMPRODUCT($AG7:$AL7,TRANSPOSE(DD$45:DD$50))/$AC7+DD50</f>
        <v>-1.954660918019592E-2</v>
      </c>
      <c r="DE57" s="25" cm="1">
        <f t="array" aca="1" ref="DE57" ca="1">-SUMPRODUCT($AG7:$AL7,TRANSPOSE(DE$45:DE$50))/$AC7+DE50</f>
        <v>-1.8960408189707068E-2</v>
      </c>
      <c r="DF57" s="25" cm="1">
        <f t="array" aca="1" ref="DF57" ca="1">-SUMPRODUCT($AG7:$AL7,TRANSPOSE(DF$45:DF$50))/$AC7+DF50</f>
        <v>-1.8382751924159724E-2</v>
      </c>
      <c r="DG57" s="25" cm="1">
        <f t="array" aca="1" ref="DG57" ca="1">-SUMPRODUCT($AG7:$AL7,TRANSPOSE(DG$45:DG$50))/$AC7+DG50</f>
        <v>-1.7813563955670103E-2</v>
      </c>
      <c r="DH57" s="25" cm="1">
        <f t="array" aca="1" ref="DH57" ca="1">-SUMPRODUCT($AG7:$AL7,TRANSPOSE(DH$45:DH$50))/$AC7+DH50</f>
        <v>-1.7252767194566601E-2</v>
      </c>
      <c r="DI57" s="25" cm="1">
        <f t="array" aca="1" ref="DI57" ca="1">-SUMPRODUCT($AG7:$AL7,TRANSPOSE(DI$45:DI$50))/$AC7+DI50</f>
        <v>-1.6700283950098413E-2</v>
      </c>
      <c r="DJ57" s="25" cm="1">
        <f t="array" aca="1" ref="DJ57" ca="1">-SUMPRODUCT($AG7:$AL7,TRANSPOSE(DJ$45:DJ$50))/$AC7+DJ50</f>
        <v>-1.6156035987821421E-2</v>
      </c>
      <c r="DK57" s="25" cm="1">
        <f t="array" aca="1" ref="DK57" ca="1">-SUMPRODUCT($AG7:$AL7,TRANSPOSE(DK$45:DK$50))/$AC7+DK50</f>
        <v>-1.5619944583981485E-2</v>
      </c>
      <c r="DL57" s="25" cm="1">
        <f t="array" aca="1" ref="DL57" ca="1">-SUMPRODUCT($AG7:$AL7,TRANSPOSE(DL$45:DL$50))/$AC7+DL50</f>
        <v>-1.5091930577172105E-2</v>
      </c>
      <c r="DM57" s="25" cm="1">
        <f t="array" aca="1" ref="DM57" ca="1">-SUMPRODUCT($AG7:$AL7,TRANSPOSE(DM$45:DM$50))/$AC7+DM50</f>
        <v>-1.4571914417509199E-2</v>
      </c>
      <c r="DN57" s="25" cm="1">
        <f t="array" aca="1" ref="DN57" ca="1">-SUMPRODUCT($AG7:$AL7,TRANSPOSE(DN$45:DN$50))/$AC7+DN50</f>
        <v>-1.4059816213530946E-2</v>
      </c>
      <c r="DO57" s="25" cm="1">
        <f t="array" aca="1" ref="DO57" ca="1">-SUMPRODUCT($AG7:$AL7,TRANSPOSE(DO$45:DO$50))/$AC7+DO50</f>
        <v>-1.3555555777007164E-2</v>
      </c>
      <c r="DP57" s="25" cm="1">
        <f t="array" aca="1" ref="DP57" ca="1">-SUMPRODUCT($AG7:$AL7,TRANSPOSE(DP$45:DP$50))/$AC7+DP50</f>
        <v>-1.3059052665817361E-2</v>
      </c>
      <c r="DQ57" s="25" cm="1">
        <f t="array" aca="1" ref="DQ57" ca="1">-SUMPRODUCT($AG7:$AL7,TRANSPOSE(DQ$45:DQ$50))/$AC7+DQ50</f>
        <v>-1.2570226225037867E-2</v>
      </c>
      <c r="DR57" s="25" cm="1">
        <f t="array" aca="1" ref="DR57" ca="1">-SUMPRODUCT($AG7:$AL7,TRANSPOSE(DR$45:DR$50))/$AC7+DR50</f>
        <v>-1.2088995626360191E-2</v>
      </c>
      <c r="DS57" s="25" cm="1">
        <f t="array" aca="1" ref="DS57" ca="1">-SUMPRODUCT($AG7:$AL7,TRANSPOSE(DS$45:DS$50))/$AC7+DS50</f>
        <v>-1.1615279905949502E-2</v>
      </c>
      <c r="DT57" s="25" cm="1">
        <f t="array" aca="1" ref="DT57" ca="1">-SUMPRODUCT($AG7:$AL7,TRANSPOSE(DT$45:DT$50))/$AC7+DT50</f>
        <v>-1.1148998000837324E-2</v>
      </c>
      <c r="DU57" s="25" cm="1">
        <f t="array" aca="1" ref="DU57" ca="1">-SUMPRODUCT($AG7:$AL7,TRANSPOSE(DU$45:DU$50))/$AC7+DU50</f>
        <v>-1.0690068783933679E-2</v>
      </c>
      <c r="DV57" s="25" cm="1">
        <f t="array" aca="1" ref="DV57" ca="1">-SUMPRODUCT($AG7:$AL7,TRANSPOSE(DV$45:DV$50))/$AC7+DV50</f>
        <v>-1.0238411097731867E-2</v>
      </c>
      <c r="DW57" s="25" cm="1">
        <f t="array" aca="1" ref="DW57" ca="1">-SUMPRODUCT($AG7:$AL7,TRANSPOSE(DW$45:DW$50))/$AC7+DW50</f>
        <v>-9.7939437867731044E-3</v>
      </c>
      <c r="DX57" s="25" cm="1">
        <f t="array" aca="1" ref="DX57" ca="1">-SUMPRODUCT($AG7:$AL7,TRANSPOSE(DX$45:DX$50))/$AC7+DX50</f>
        <v>-9.3565857289296533E-3</v>
      </c>
      <c r="DY57" s="25" cm="1">
        <f t="array" aca="1" ref="DY57" ca="1">-SUMPRODUCT($AG7:$AL7,TRANSPOSE(DY$45:DY$50))/$AC7+DY50</f>
        <v>-8.9262558655589519E-3</v>
      </c>
      <c r="DZ57" s="25" cm="1">
        <f t="array" aca="1" ref="DZ57" ca="1">-SUMPRODUCT($AG7:$AL7,TRANSPOSE(DZ$45:DZ$50))/$AC7+DZ50</f>
        <v>-8.5028732305768018E-3</v>
      </c>
      <c r="EA57" s="25" cm="1">
        <f t="array" aca="1" ref="EA57" ca="1">-SUMPRODUCT($AG7:$AL7,TRANSPOSE(EA$45:EA$50))/$AC7+EA50</f>
        <v>-8.0863569784913047E-3</v>
      </c>
      <c r="EB57" s="25" cm="1">
        <f t="array" aca="1" ref="EB57" ca="1">-SUMPRODUCT($AG7:$AL7,TRANSPOSE(EB$45:EB$50))/$AC7+EB50</f>
        <v>-7.6766264114370569E-3</v>
      </c>
      <c r="EC57" s="25" cm="1">
        <f t="array" aca="1" ref="EC57" ca="1">-SUMPRODUCT($AG7:$AL7,TRANSPOSE(EC$45:EC$50))/$AC7+EC50</f>
        <v>-7.2736010052440458E-3</v>
      </c>
      <c r="ED57" s="25" cm="1">
        <f t="array" aca="1" ref="ED57" ca="1">-SUMPRODUCT($AG7:$AL7,TRANSPOSE(ED$45:ED$50))/$AC7+ED50</f>
        <v>-6.8772004345737381E-3</v>
      </c>
      <c r="EE57" s="25" cm="1">
        <f t="array" aca="1" ref="EE57" ca="1">-SUMPRODUCT($AG7:$AL7,TRANSPOSE(EE$45:EE$50))/$AC7+EE50</f>
        <v>-6.4873445971513483E-3</v>
      </c>
      <c r="EF57" s="25" cm="1">
        <f t="array" aca="1" ref="EF57" ca="1">-SUMPRODUCT($AG7:$AL7,TRANSPOSE(EF$45:EF$50))/$AC7+EF50</f>
        <v>-6.1039536371211567E-3</v>
      </c>
      <c r="EG57" s="25" cm="1">
        <f t="array" aca="1" ref="EG57" ca="1">-SUMPRODUCT($AG7:$AL7,TRANSPOSE(EG$45:EG$50))/$AC7+EG50</f>
        <v>-5.7269479675506191E-3</v>
      </c>
      <c r="EH57" s="25" cm="1">
        <f t="array" aca="1" ref="EH57" ca="1">-SUMPRODUCT($AG7:$AL7,TRANSPOSE(EH$45:EH$50))/$AC7+EH50</f>
        <v>-5.3562482921057364E-3</v>
      </c>
      <c r="EI57" s="25" cm="1">
        <f t="array" aca="1" ref="EI57" ca="1">-SUMPRODUCT($AG7:$AL7,TRANSPOSE(EI$45:EI$50))/$AC7+EI50</f>
        <v>-4.9917756259198198E-3</v>
      </c>
      <c r="EJ57" s="25" cm="1">
        <f t="array" aca="1" ref="EJ57" ca="1">-SUMPRODUCT($AG7:$AL7,TRANSPOSE(EJ$45:EJ$50))/$AC7+EJ50</f>
        <v>-4.6334513156761209E-3</v>
      </c>
    </row>
    <row r="58" spans="1:140">
      <c r="A58" s="6">
        <f ca="1">LN((RAND()^(-Results!$E$4))-1)</f>
        <v>3.8604976264345243</v>
      </c>
      <c r="B58" s="6">
        <f ca="1">LN((RAND()^(-Results!$E$4))-1)</f>
        <v>5.8902355390406012</v>
      </c>
      <c r="C58" s="6">
        <f ca="1">LN((RAND()^(-Results!$E$4))-1)</f>
        <v>0.80210391814075277</v>
      </c>
      <c r="D58" s="6">
        <f ca="1">LN((RAND()^(-Results!$E$4))-1)</f>
        <v>1.2744207636438858</v>
      </c>
      <c r="E58" s="6">
        <f ca="1">LN((RAND()^(-Results!$E$4))-1)</f>
        <v>1.1508081298439614</v>
      </c>
      <c r="F58" s="6">
        <f ca="1">LN((RAND()^(-Results!$E$4))-1)</f>
        <v>1.832010773295504</v>
      </c>
      <c r="G58" s="6">
        <f ca="1">LN((RAND()^(-Results!$E$4))-1)</f>
        <v>1.9570114571956816</v>
      </c>
      <c r="H58" s="6">
        <f t="shared" ca="1" si="0"/>
        <v>0.664672450749896</v>
      </c>
      <c r="I58" s="12">
        <f ca="1">SUMPRODUCT(J58:O58,Results!B$12:G$12)+Results!$E$5*H58</f>
        <v>-25.36635577439899</v>
      </c>
      <c r="J58" s="12">
        <f ca="1">SUMPRODUCT($A58:$F58,Results!$B$15:$G$15)</f>
        <v>-6.0217624864956445</v>
      </c>
      <c r="K58" s="12">
        <f ca="1">SUMPRODUCT($A58:$F58,Results!$B$16:$G$16)</f>
        <v>4.3085331398855926</v>
      </c>
      <c r="L58" s="12">
        <f ca="1">SUMPRODUCT($A58:$F58,Results!$B$17:$G$17)</f>
        <v>-8.1658674749369844</v>
      </c>
      <c r="M58" s="12">
        <f ca="1">SUMPRODUCT($A58:$F58,Results!$B$18:$G$18)</f>
        <v>-7.8325714329521521</v>
      </c>
      <c r="N58" s="12">
        <f ca="1">SUMPRODUCT($A58:$F58,Results!$B$19:$G$19)</f>
        <v>12.225907425471402</v>
      </c>
      <c r="O58" s="12">
        <f ca="1">SUMPRODUCT($A58:$F58,Results!$B$20:$G$20)</f>
        <v>0.76830012969939465</v>
      </c>
      <c r="P58" s="12" cm="1">
        <f t="array" aca="1" ref="P58" ca="1">SUMPRODUCT(J58:O58,TRANSPOSE(BC$2:BC$7))+$U$20-$BC$9</f>
        <v>-36.665994085225002</v>
      </c>
      <c r="Q58" s="12" cm="1">
        <f t="array" aca="1" ref="Q58" ca="1">SUMPRODUCT(J58:O58,TRANSPOSE(EJ$2:EJ$7))+$U$20-$EJ$9</f>
        <v>-40.495793065368673</v>
      </c>
      <c r="R58" s="12">
        <f ca="1">I58-Results!$E$5*H58</f>
        <v>-32.013080281897949</v>
      </c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</row>
    <row r="59" spans="1:140">
      <c r="A59" s="6">
        <f ca="1">LN((RAND()^(-Results!$E$4))-1)</f>
        <v>-2.838984318994533</v>
      </c>
      <c r="B59" s="6">
        <f ca="1">LN((RAND()^(-Results!$E$4))-1)</f>
        <v>1.6128898117486608</v>
      </c>
      <c r="C59" s="6">
        <f ca="1">LN((RAND()^(-Results!$E$4))-1)</f>
        <v>1.3144594361123805</v>
      </c>
      <c r="D59" s="6">
        <f ca="1">LN((RAND()^(-Results!$E$4))-1)</f>
        <v>-0.61230718013632113</v>
      </c>
      <c r="E59" s="6">
        <f ca="1">LN((RAND()^(-Results!$E$4))-1)</f>
        <v>5.0182236446287343</v>
      </c>
      <c r="F59" s="6">
        <f ca="1">LN((RAND()^(-Results!$E$4))-1)</f>
        <v>-0.47468471117376704</v>
      </c>
      <c r="G59" s="6">
        <f ca="1">LN((RAND()^(-Results!$E$4))-1)</f>
        <v>1.9179947212344297</v>
      </c>
      <c r="H59" s="6">
        <f t="shared" ca="1" si="0"/>
        <v>0.62565571478864412</v>
      </c>
      <c r="I59" s="12">
        <f ca="1">SUMPRODUCT(J59:O59,Results!B$12:G$12)+Results!$E$5*H59</f>
        <v>54.246004994056356</v>
      </c>
      <c r="J59" s="12">
        <f ca="1">SUMPRODUCT($A59:$F59,Results!$B$15:$G$15)</f>
        <v>6.1987152998449853</v>
      </c>
      <c r="K59" s="12">
        <f ca="1">SUMPRODUCT($A59:$F59,Results!$B$16:$G$16)</f>
        <v>15.78278456864056</v>
      </c>
      <c r="L59" s="12">
        <f ca="1">SUMPRODUCT($A59:$F59,Results!$B$17:$G$17)</f>
        <v>-18.534123758311939</v>
      </c>
      <c r="M59" s="12">
        <f ca="1">SUMPRODUCT($A59:$F59,Results!$B$18:$G$18)</f>
        <v>27.383701990793416</v>
      </c>
      <c r="N59" s="12">
        <f ca="1">SUMPRODUCT($A59:$F59,Results!$B$19:$G$19)</f>
        <v>-14.825809726135748</v>
      </c>
      <c r="O59" s="12">
        <f ca="1">SUMPRODUCT($A59:$F59,Results!$B$20:$G$20)</f>
        <v>-26.877943032827122</v>
      </c>
      <c r="P59" s="12" cm="1">
        <f t="array" aca="1" ref="P59" ca="1">SUMPRODUCT(J59:O59,TRANSPOSE(BC$2:BC$7))+$U$20-$BC$9</f>
        <v>63.574059590888972</v>
      </c>
      <c r="Q59" s="12" cm="1">
        <f t="array" aca="1" ref="Q59" ca="1">SUMPRODUCT(J59:O59,TRANSPOSE(EJ$2:EJ$7))+$U$20-$EJ$9</f>
        <v>61.11639389433725</v>
      </c>
      <c r="R59" s="12">
        <f ca="1">I59-Results!$E$5*H59</f>
        <v>47.989447846169917</v>
      </c>
      <c r="AN59" t="s">
        <v>94</v>
      </c>
      <c r="AP59" s="15">
        <f ca="1">SUMPRODUCT(AP45:AP50,AP52:AP57)</f>
        <v>-0.14421788429087881</v>
      </c>
      <c r="AQ59" s="15">
        <f ca="1">SUMPRODUCT(AQ45:AQ50,AQ52:AQ57)</f>
        <v>9.2119994033380087E-2</v>
      </c>
      <c r="AR59" s="15">
        <f ca="1">SUMPRODUCT(AR45:AR50,AR52:AR57)</f>
        <v>0.25102417707730451</v>
      </c>
      <c r="AS59" s="15">
        <f ca="1">SUMPRODUCT(AS45:AS50,AS52:AS57)</f>
        <v>0.41242733434107837</v>
      </c>
      <c r="AT59" s="15">
        <f ca="1">SUMPRODUCT(AT45:AT50,AT52:AT57)</f>
        <v>0.52980507221611273</v>
      </c>
      <c r="AU59" s="15">
        <f ca="1">SUMPRODUCT(AU45:AU50,AU52:AU57)</f>
        <v>0.62007783447085496</v>
      </c>
      <c r="AV59" s="15">
        <f ca="1">SUMPRODUCT(AV45:AV50,AV52:AV57)</f>
        <v>0.68785932579598719</v>
      </c>
      <c r="AW59" s="15">
        <f ca="1">SUMPRODUCT(AW45:AW50,AW52:AW57)</f>
        <v>0.73945031678105155</v>
      </c>
      <c r="AX59" s="15">
        <f ca="1">SUMPRODUCT(AX45:AX50,AX52:AX57)</f>
        <v>0.77910543773237673</v>
      </c>
      <c r="AY59" s="15">
        <f ca="1">SUMPRODUCT(AY45:AY50,AY52:AY57)</f>
        <v>0.81000302892007181</v>
      </c>
      <c r="AZ59" s="15">
        <f ca="1">SUMPRODUCT(AZ45:AZ50,AZ52:AZ57)</f>
        <v>0.83440147126552455</v>
      </c>
      <c r="BA59" s="15">
        <f ca="1">SUMPRODUCT(BA45:BA50,BA52:BA57)</f>
        <v>0.85392331677444155</v>
      </c>
      <c r="BB59" s="15">
        <f ca="1">SUMPRODUCT(BB45:BB50,BB52:BB57)</f>
        <v>0.86973879275686417</v>
      </c>
      <c r="BC59" s="15">
        <f ca="1">SUMPRODUCT(BC45:BC50,BC52:BC57)</f>
        <v>0.88270113550286777</v>
      </c>
      <c r="BD59" s="15">
        <f ca="1">SUMPRODUCT(BD45:BD50,BD52:BD57)</f>
        <v>0.89343956550802184</v>
      </c>
      <c r="BE59" s="15">
        <f ca="1">SUMPRODUCT(BE45:BE50,BE52:BE57)</f>
        <v>0.90242379959295516</v>
      </c>
      <c r="BF59" s="15">
        <f ca="1">SUMPRODUCT(BF45:BF50,BF52:BF57)</f>
        <v>0.91000875433135364</v>
      </c>
      <c r="BG59" s="15">
        <f ca="1">SUMPRODUCT(BG45:BG50,BG52:BG57)</f>
        <v>0.9164657844785683</v>
      </c>
      <c r="BH59" s="15">
        <f ca="1">SUMPRODUCT(BH45:BH50,BH52:BH57)</f>
        <v>0.922004710201349</v>
      </c>
      <c r="BI59" s="15">
        <f ca="1">SUMPRODUCT(BI45:BI50,BI52:BI57)</f>
        <v>0.92678951534901177</v>
      </c>
      <c r="BJ59" s="15">
        <f ca="1">SUMPRODUCT(BJ45:BJ50,BJ52:BJ57)</f>
        <v>0.93094965854174738</v>
      </c>
      <c r="BK59" s="15">
        <f ca="1">SUMPRODUCT(BK45:BK50,BK52:BK57)</f>
        <v>0.93458831378241258</v>
      </c>
      <c r="BL59" s="15">
        <f ca="1">SUMPRODUCT(BL45:BL50,BL52:BL57)</f>
        <v>0.93778843963649938</v>
      </c>
      <c r="BM59" s="15">
        <f ca="1">SUMPRODUCT(BM45:BM50,BM52:BM57)</f>
        <v>0.94061729647359815</v>
      </c>
      <c r="BN59" s="15">
        <f ca="1">SUMPRODUCT(BN45:BN50,BN52:BN57)</f>
        <v>0.94312984279666634</v>
      </c>
      <c r="BO59" s="15">
        <f ca="1">SUMPRODUCT(BO45:BO50,BO52:BO57)</f>
        <v>0.94537131359959936</v>
      </c>
      <c r="BP59" s="15">
        <f ca="1">SUMPRODUCT(BP45:BP50,BP52:BP57)</f>
        <v>0.94737919583858532</v>
      </c>
      <c r="BQ59" s="15">
        <f ca="1">SUMPRODUCT(BQ45:BQ50,BQ52:BQ57)</f>
        <v>0.94918475526260182</v>
      </c>
      <c r="BR59" s="15">
        <f ca="1">SUMPRODUCT(BR45:BR50,BR52:BR57)</f>
        <v>0.95081422630354162</v>
      </c>
      <c r="BS59" s="15">
        <f ca="1">SUMPRODUCT(BS45:BS50,BS52:BS57)</f>
        <v>0.95228974668541344</v>
      </c>
      <c r="BT59" s="15">
        <f ca="1">SUMPRODUCT(BT45:BT50,BT52:BT57)</f>
        <v>0.95363009699690804</v>
      </c>
      <c r="BU59" s="15">
        <f ca="1">SUMPRODUCT(BU45:BU50,BU52:BU57)</f>
        <v>0.95485129006308933</v>
      </c>
      <c r="BV59" s="15">
        <f ca="1">SUMPRODUCT(BV45:BV50,BV52:BV57)</f>
        <v>0.95596704376522179</v>
      </c>
      <c r="BW59" s="15">
        <f ca="1">SUMPRODUCT(BW45:BW50,BW52:BW57)</f>
        <v>0.95698916276524659</v>
      </c>
      <c r="BX59" s="15">
        <f ca="1">SUMPRODUCT(BX45:BX50,BX52:BX57)</f>
        <v>0.9579278485415077</v>
      </c>
      <c r="BY59" s="15">
        <f ca="1">SUMPRODUCT(BY45:BY50,BY52:BY57)</f>
        <v>0.95879195263871497</v>
      </c>
      <c r="BZ59" s="15">
        <f ca="1">SUMPRODUCT(BZ45:BZ50,BZ52:BZ57)</f>
        <v>0.9595891846567467</v>
      </c>
      <c r="CA59" s="15">
        <f ca="1">SUMPRODUCT(CA45:CA50,CA52:CA57)</f>
        <v>0.96032628394993491</v>
      </c>
      <c r="CB59" s="15">
        <f ca="1">SUMPRODUCT(CB45:CB50,CB52:CB57)</f>
        <v>0.96100916206556353</v>
      </c>
      <c r="CC59" s="15">
        <f ca="1">SUMPRODUCT(CC45:CC50,CC52:CC57)</f>
        <v>0.96164302146173153</v>
      </c>
      <c r="CD59" s="15">
        <f ca="1">SUMPRODUCT(CD45:CD50,CD52:CD57)</f>
        <v>0.96223245489681553</v>
      </c>
      <c r="CE59" s="15">
        <f ca="1">SUMPRODUCT(CE45:CE50,CE52:CE57)</f>
        <v>0.96278152899208158</v>
      </c>
      <c r="CF59" s="15">
        <f ca="1">SUMPRODUCT(CF45:CF50,CF52:CF57)</f>
        <v>0.96329385477377794</v>
      </c>
      <c r="CG59" s="15">
        <f ca="1">SUMPRODUCT(CG45:CG50,CG52:CG57)</f>
        <v>0.96377264745532132</v>
      </c>
      <c r="CH59" s="15">
        <f ca="1">SUMPRODUCT(CH45:CH50,CH52:CH57)</f>
        <v>0.96422077728947442</v>
      </c>
      <c r="CI59" s="15">
        <f ca="1">SUMPRODUCT(CI45:CI50,CI52:CI57)</f>
        <v>0.96464081297867987</v>
      </c>
      <c r="CJ59" s="15">
        <f ca="1">SUMPRODUCT(CJ45:CJ50,CJ52:CJ57)</f>
        <v>0.96503505885924168</v>
      </c>
      <c r="CK59" s="15">
        <f ca="1">SUMPRODUCT(CK45:CK50,CK52:CK57)</f>
        <v>0.96540558685671307</v>
      </c>
      <c r="CL59" s="15">
        <f ca="1">SUMPRODUCT(CL45:CL50,CL52:CL57)</f>
        <v>0.96575426403414322</v>
      </c>
      <c r="CM59" s="15">
        <f ca="1">SUMPRODUCT(CM45:CM50,CM52:CM57)</f>
        <v>0.96608277641271945</v>
      </c>
      <c r="CN59" s="15">
        <f ca="1">SUMPRODUCT(CN45:CN50,CN52:CN57)</f>
        <v>0.96639264962901006</v>
      </c>
      <c r="CO59" s="15">
        <f ca="1">SUMPRODUCT(CO45:CO50,CO52:CO57)</f>
        <v>0.96668526689892353</v>
      </c>
      <c r="CP59" s="15">
        <f ca="1">SUMPRODUCT(CP45:CP50,CP52:CP57)</f>
        <v>0.96696188468152822</v>
      </c>
      <c r="CQ59" s="15">
        <f ca="1">SUMPRODUCT(CQ45:CQ50,CQ52:CQ57)</f>
        <v>0.96722364637259273</v>
      </c>
      <c r="CR59" s="15">
        <f ca="1">SUMPRODUCT(CR45:CR50,CR52:CR57)</f>
        <v>0.96747159430554497</v>
      </c>
      <c r="CS59" s="15">
        <f ca="1">SUMPRODUCT(CS45:CS50,CS52:CS57)</f>
        <v>0.96770668029435603</v>
      </c>
      <c r="CT59" s="15">
        <f ca="1">SUMPRODUCT(CT45:CT50,CT52:CT57)</f>
        <v>0.96792977491699717</v>
      </c>
      <c r="CU59" s="15">
        <f ca="1">SUMPRODUCT(CU45:CU50,CU52:CU57)</f>
        <v>0.96814167570823506</v>
      </c>
      <c r="CV59" s="15">
        <f ca="1">SUMPRODUCT(CV45:CV50,CV52:CV57)</f>
        <v>0.96834311440554055</v>
      </c>
      <c r="CW59" s="15">
        <f ca="1">SUMPRODUCT(CW45:CW50,CW52:CW57)</f>
        <v>0.96853476337097177</v>
      </c>
      <c r="CX59" s="15">
        <f ca="1">SUMPRODUCT(CX45:CX50,CX52:CX57)</f>
        <v>0.9687172412942332</v>
      </c>
      <c r="CY59" s="15">
        <f ca="1">SUMPRODUCT(CY45:CY50,CY52:CY57)</f>
        <v>0.96889111826730268</v>
      </c>
      <c r="CZ59" s="15">
        <f ca="1">SUMPRODUCT(CZ45:CZ50,CZ52:CZ57)</f>
        <v>0.96905692030841428</v>
      </c>
      <c r="DA59" s="15">
        <f ca="1">SUMPRODUCT(DA45:DA50,DA52:DA57)</f>
        <v>0.96921513340256105</v>
      </c>
      <c r="DB59" s="15">
        <f ca="1">SUMPRODUCT(DB45:DB50,DB52:DB57)</f>
        <v>0.96936620711659027</v>
      </c>
      <c r="DC59" s="15">
        <f ca="1">SUMPRODUCT(DC45:DC50,DC52:DC57)</f>
        <v>0.96951055783926254</v>
      </c>
      <c r="DD59" s="15">
        <f ca="1">SUMPRODUCT(DD45:DD50,DD52:DD57)</f>
        <v>0.96964857169003527</v>
      </c>
      <c r="DE59" s="15">
        <f ca="1">SUMPRODUCT(DE45:DE50,DE52:DE57)</f>
        <v>0.96978060713467185</v>
      </c>
      <c r="DF59" s="15">
        <f ca="1">SUMPRODUCT(DF45:DF50,DF52:DF57)</f>
        <v>0.969906997340935</v>
      </c>
      <c r="DG59" s="15">
        <f ca="1">SUMPRODUCT(DG45:DG50,DG52:DG57)</f>
        <v>0.97002805230342593</v>
      </c>
      <c r="DH59" s="15">
        <f ca="1">SUMPRODUCT(DH45:DH50,DH52:DH57)</f>
        <v>0.97014406076305215</v>
      </c>
      <c r="DI59" s="15">
        <f ca="1">SUMPRODUCT(DI45:DI50,DI52:DI57)</f>
        <v>0.97025529194346327</v>
      </c>
      <c r="DJ59" s="15">
        <f ca="1">SUMPRODUCT(DJ45:DJ50,DJ52:DJ57)</f>
        <v>0.97036199712412219</v>
      </c>
      <c r="DK59" s="15">
        <f ca="1">SUMPRODUCT(DK45:DK50,DK52:DK57)</f>
        <v>0.97046441106732129</v>
      </c>
      <c r="DL59" s="15">
        <f ca="1">SUMPRODUCT(DL45:DL50,DL52:DL57)</f>
        <v>0.97056275331442488</v>
      </c>
      <c r="DM59" s="15">
        <f ca="1">SUMPRODUCT(DM45:DM50,DM52:DM57)</f>
        <v>0.97065722936484544</v>
      </c>
      <c r="DN59" s="15">
        <f ca="1">SUMPRODUCT(DN45:DN50,DN52:DN57)</f>
        <v>0.97074803174971092</v>
      </c>
      <c r="DO59" s="15">
        <f ca="1">SUMPRODUCT(DO45:DO50,DO52:DO57)</f>
        <v>0.97083534101083058</v>
      </c>
      <c r="DP59" s="15">
        <f ca="1">SUMPRODUCT(DP45:DP50,DP52:DP57)</f>
        <v>0.9709193265943753</v>
      </c>
      <c r="DQ59" s="15">
        <f ca="1">SUMPRODUCT(DQ45:DQ50,DQ52:DQ57)</f>
        <v>0.97100014766765386</v>
      </c>
      <c r="DR59" s="15">
        <f ca="1">SUMPRODUCT(DR45:DR50,DR52:DR57)</f>
        <v>0.97107795386645568</v>
      </c>
      <c r="DS59" s="15">
        <f ca="1">SUMPRODUCT(DS45:DS50,DS52:DS57)</f>
        <v>0.97115288597961136</v>
      </c>
      <c r="DT59" s="15">
        <f ca="1">SUMPRODUCT(DT45:DT50,DT52:DT57)</f>
        <v>0.9712250765767283</v>
      </c>
      <c r="DU59" s="15">
        <f ca="1">SUMPRODUCT(DU45:DU50,DU52:DU57)</f>
        <v>0.97129465058442588</v>
      </c>
      <c r="DV59" s="15">
        <f ca="1">SUMPRODUCT(DV45:DV50,DV52:DV57)</f>
        <v>0.97136172581583913</v>
      </c>
      <c r="DW59" s="15">
        <f ca="1">SUMPRODUCT(DW45:DW50,DW52:DW57)</f>
        <v>0.97142641345766489</v>
      </c>
      <c r="DX59" s="15">
        <f ca="1">SUMPRODUCT(DX45:DX50,DX52:DX57)</f>
        <v>0.97148881851860902</v>
      </c>
      <c r="DY59" s="15">
        <f ca="1">SUMPRODUCT(DY45:DY50,DY52:DY57)</f>
        <v>0.97154904024267152</v>
      </c>
      <c r="DZ59" s="15">
        <f ca="1">SUMPRODUCT(DZ45:DZ50,DZ52:DZ57)</f>
        <v>0.97160717249040185</v>
      </c>
      <c r="EA59" s="15">
        <f ca="1">SUMPRODUCT(EA45:EA50,EA52:EA57)</f>
        <v>0.97166330409091672</v>
      </c>
      <c r="EB59" s="15">
        <f ca="1">SUMPRODUCT(EB45:EB50,EB52:EB57)</f>
        <v>0.97171751916721949</v>
      </c>
      <c r="EC59" s="15">
        <f ca="1">SUMPRODUCT(EC45:EC50,EC52:EC57)</f>
        <v>0.97176989743711417</v>
      </c>
      <c r="ED59" s="15">
        <f ca="1">SUMPRODUCT(ED45:ED50,ED52:ED57)</f>
        <v>0.97182051449177398</v>
      </c>
      <c r="EE59" s="15">
        <f ca="1">SUMPRODUCT(EE45:EE50,EE52:EE57)</f>
        <v>0.97186944205385173</v>
      </c>
      <c r="EF59" s="15">
        <f ca="1">SUMPRODUCT(EF45:EF50,EF52:EF57)</f>
        <v>0.97191674821682428</v>
      </c>
      <c r="EG59" s="15">
        <f ca="1">SUMPRODUCT(EG45:EG50,EG52:EG57)</f>
        <v>0.97196249766711706</v>
      </c>
      <c r="EH59" s="15">
        <f ca="1">SUMPRODUCT(EH45:EH50,EH52:EH57)</f>
        <v>0.97200675189041097</v>
      </c>
      <c r="EI59" s="15">
        <f ca="1">SUMPRODUCT(EI45:EI50,EI52:EI57)</f>
        <v>0.97204956936340825</v>
      </c>
      <c r="EJ59" s="15">
        <f ca="1">SUMPRODUCT(EJ45:EJ50,EJ52:EJ57)</f>
        <v>0.97209100573221152</v>
      </c>
    </row>
    <row r="60" spans="1:140">
      <c r="A60" s="6">
        <f ca="1">LN((RAND()^(-Results!$E$4))-1)</f>
        <v>-2.8960010126714852</v>
      </c>
      <c r="B60" s="6">
        <f ca="1">LN((RAND()^(-Results!$E$4))-1)</f>
        <v>1.3433149615518643</v>
      </c>
      <c r="C60" s="6">
        <f ca="1">LN((RAND()^(-Results!$E$4))-1)</f>
        <v>-2.0606914071641338</v>
      </c>
      <c r="D60" s="6">
        <f ca="1">LN((RAND()^(-Results!$E$4))-1)</f>
        <v>2.4460303774513954</v>
      </c>
      <c r="E60" s="6">
        <f ca="1">LN((RAND()^(-Results!$E$4))-1)</f>
        <v>11.427541561879609</v>
      </c>
      <c r="F60" s="6">
        <f ca="1">LN((RAND()^(-Results!$E$4))-1)</f>
        <v>-2.550160249302432</v>
      </c>
      <c r="G60" s="6">
        <f ca="1">LN((RAND()^(-Results!$E$4))-1)</f>
        <v>3.5028369959883907</v>
      </c>
      <c r="H60" s="6">
        <f t="shared" ca="1" si="0"/>
        <v>2.2104979895426053</v>
      </c>
      <c r="I60" s="12">
        <f ca="1">SUMPRODUCT(J60:O60,Results!B$12:G$12)+Results!$E$5*H60</f>
        <v>122.78342505824261</v>
      </c>
      <c r="J60" s="12">
        <f ca="1">SUMPRODUCT($A60:$F60,Results!$B$15:$G$15)</f>
        <v>22.616889858806545</v>
      </c>
      <c r="K60" s="12">
        <f ca="1">SUMPRODUCT($A60:$F60,Results!$B$16:$G$16)</f>
        <v>29.011652413831975</v>
      </c>
      <c r="L60" s="12">
        <f ca="1">SUMPRODUCT($A60:$F60,Results!$B$17:$G$17)</f>
        <v>-41.35563025640414</v>
      </c>
      <c r="M60" s="12">
        <f ca="1">SUMPRODUCT($A60:$F60,Results!$B$18:$G$18)</f>
        <v>46.182055153083283</v>
      </c>
      <c r="N60" s="12">
        <f ca="1">SUMPRODUCT($A60:$F60,Results!$B$19:$G$19)</f>
        <v>-29.213294082814311</v>
      </c>
      <c r="O60" s="12">
        <f ca="1">SUMPRODUCT($A60:$F60,Results!$B$20:$G$20)</f>
        <v>-50.522776455897827</v>
      </c>
      <c r="P60" s="12" cm="1">
        <f t="array" aca="1" ref="P60" ca="1">SUMPRODUCT(J60:O60,TRANSPOSE(BC$2:BC$7))+$U$20-$BC$9</f>
        <v>131.98314922350104</v>
      </c>
      <c r="Q60" s="12" cm="1">
        <f t="array" aca="1" ref="Q60" ca="1">SUMPRODUCT(J60:O60,TRANSPOSE(EJ$2:EJ$7))+$U$20-$EJ$9</f>
        <v>128.78165042623934</v>
      </c>
      <c r="R60" s="12">
        <f ca="1">I60-Results!$E$5*H60</f>
        <v>100.67844516281656</v>
      </c>
    </row>
    <row r="61" spans="1:140">
      <c r="A61" s="6">
        <f ca="1">LN((RAND()^(-Results!$E$4))-1)</f>
        <v>-2.0756495294779769</v>
      </c>
      <c r="B61" s="6">
        <f ca="1">LN((RAND()^(-Results!$E$4))-1)</f>
        <v>-0.12792891070848034</v>
      </c>
      <c r="C61" s="6">
        <f ca="1">LN((RAND()^(-Results!$E$4))-1)</f>
        <v>2.6362660909732778</v>
      </c>
      <c r="D61" s="6">
        <f ca="1">LN((RAND()^(-Results!$E$4))-1)</f>
        <v>0.88157876284913417</v>
      </c>
      <c r="E61" s="6">
        <f ca="1">LN((RAND()^(-Results!$E$4))-1)</f>
        <v>5.2644114314395614</v>
      </c>
      <c r="F61" s="6">
        <f ca="1">LN((RAND()^(-Results!$E$4))-1)</f>
        <v>0.73183232781572805</v>
      </c>
      <c r="G61" s="6">
        <f ca="1">LN((RAND()^(-Results!$E$4))-1)</f>
        <v>3.4990443470274024</v>
      </c>
      <c r="H61" s="6">
        <f t="shared" ca="1" si="0"/>
        <v>2.2067053405816166</v>
      </c>
      <c r="I61" s="12">
        <f ca="1">SUMPRODUCT(J61:O61,Results!B$12:G$12)+Results!$E$5*H61</f>
        <v>66.995385652465202</v>
      </c>
      <c r="J61" s="12">
        <f ca="1">SUMPRODUCT($A61:$F61,Results!$B$15:$G$15)</f>
        <v>-0.27108651546079443</v>
      </c>
      <c r="K61" s="12">
        <f ca="1">SUMPRODUCT($A61:$F61,Results!$B$16:$G$16)</f>
        <v>15.306266753685014</v>
      </c>
      <c r="L61" s="12">
        <f ca="1">SUMPRODUCT($A61:$F61,Results!$B$17:$G$17)</f>
        <v>-21.373515970181764</v>
      </c>
      <c r="M61" s="12">
        <f ca="1">SUMPRODUCT($A61:$F61,Results!$B$18:$G$18)</f>
        <v>29.852542861326853</v>
      </c>
      <c r="N61" s="12">
        <f ca="1">SUMPRODUCT($A61:$F61,Results!$B$19:$G$19)</f>
        <v>-14.621562484443986</v>
      </c>
      <c r="O61" s="12">
        <f ca="1">SUMPRODUCT($A61:$F61,Results!$B$20:$G$20)</f>
        <v>-30.747602402213403</v>
      </c>
      <c r="P61" s="12" cm="1">
        <f t="array" aca="1" ref="P61" ca="1">SUMPRODUCT(J61:O61,TRANSPOSE(BC$2:BC$7))+$U$20-$BC$9</f>
        <v>58.101553898194631</v>
      </c>
      <c r="Q61" s="12" cm="1">
        <f t="array" aca="1" ref="Q61" ca="1">SUMPRODUCT(J61:O61,TRANSPOSE(EJ$2:EJ$7))+$U$20-$EJ$9</f>
        <v>58.329516876127656</v>
      </c>
      <c r="R61" s="12">
        <f ca="1">I61-Results!$E$5*H61</f>
        <v>44.928332246649035</v>
      </c>
    </row>
    <row r="62" spans="1:140">
      <c r="A62" s="6">
        <f ca="1">LN((RAND()^(-Results!$E$4))-1)</f>
        <v>-1.2092825727102463</v>
      </c>
      <c r="B62" s="6">
        <f ca="1">LN((RAND()^(-Results!$E$4))-1)</f>
        <v>3.1130587916649213</v>
      </c>
      <c r="C62" s="6">
        <f ca="1">LN((RAND()^(-Results!$E$4))-1)</f>
        <v>0.97099434853374023</v>
      </c>
      <c r="D62" s="6">
        <f ca="1">LN((RAND()^(-Results!$E$4))-1)</f>
        <v>5.5754642944852906</v>
      </c>
      <c r="E62" s="6">
        <f ca="1">LN((RAND()^(-Results!$E$4))-1)</f>
        <v>0.49643865728239062</v>
      </c>
      <c r="F62" s="6">
        <f ca="1">LN((RAND()^(-Results!$E$4))-1)</f>
        <v>0.78922171306006483</v>
      </c>
      <c r="G62" s="6">
        <f ca="1">LN((RAND()^(-Results!$E$4))-1)</f>
        <v>1.9071237071932576</v>
      </c>
      <c r="H62" s="6">
        <f t="shared" ca="1" si="0"/>
        <v>0.61478470074747205</v>
      </c>
      <c r="I62" s="12">
        <f ca="1">SUMPRODUCT(J62:O62,Results!B$12:G$12)+Results!$E$5*H62</f>
        <v>24.08797853722238</v>
      </c>
      <c r="J62" s="12">
        <f ca="1">SUMPRODUCT($A62:$F62,Results!$B$15:$G$15)</f>
        <v>-3.1710390064708474</v>
      </c>
      <c r="K62" s="12">
        <f ca="1">SUMPRODUCT($A62:$F62,Results!$B$16:$G$16)</f>
        <v>1.17472682001453</v>
      </c>
      <c r="L62" s="12">
        <f ca="1">SUMPRODUCT($A62:$F62,Results!$B$17:$G$17)</f>
        <v>2.3568462363655023</v>
      </c>
      <c r="M62" s="12">
        <f ca="1">SUMPRODUCT($A62:$F62,Results!$B$18:$G$18)</f>
        <v>24.281568501186403</v>
      </c>
      <c r="N62" s="12">
        <f ca="1">SUMPRODUCT($A62:$F62,Results!$B$19:$G$19)</f>
        <v>-10.527213775443681</v>
      </c>
      <c r="O62" s="12">
        <f ca="1">SUMPRODUCT($A62:$F62,Results!$B$20:$G$20)</f>
        <v>5.9492920596770524</v>
      </c>
      <c r="P62" s="12" cm="1">
        <f t="array" aca="1" ref="P62" ca="1">SUMPRODUCT(J62:O62,TRANSPOSE(BC$2:BC$7))+$U$20-$BC$9</f>
        <v>34.525829593024376</v>
      </c>
      <c r="Q62" s="12" cm="1">
        <f t="array" aca="1" ref="Q62" ca="1">SUMPRODUCT(J62:O62,TRANSPOSE(EJ$2:EJ$7))+$U$20-$EJ$9</f>
        <v>33.551149263780729</v>
      </c>
      <c r="R62" s="12">
        <f ca="1">I62-Results!$E$5*H62</f>
        <v>17.94013152974766</v>
      </c>
    </row>
    <row r="63" spans="1:140">
      <c r="A63" s="6">
        <f ca="1">LN((RAND()^(-Results!$E$4))-1)</f>
        <v>-1.8743758795996475</v>
      </c>
      <c r="B63" s="6">
        <f ca="1">LN((RAND()^(-Results!$E$4))-1)</f>
        <v>-2.4677680453901512</v>
      </c>
      <c r="C63" s="6">
        <f ca="1">LN((RAND()^(-Results!$E$4))-1)</f>
        <v>0.57019372113326783</v>
      </c>
      <c r="D63" s="6">
        <f ca="1">LN((RAND()^(-Results!$E$4))-1)</f>
        <v>-2.5086790998057711</v>
      </c>
      <c r="E63" s="6">
        <f ca="1">LN((RAND()^(-Results!$E$4))-1)</f>
        <v>1.9668818742174499</v>
      </c>
      <c r="F63" s="6">
        <f ca="1">LN((RAND()^(-Results!$E$4))-1)</f>
        <v>1.8326353664848092</v>
      </c>
      <c r="G63" s="6">
        <f ca="1">LN((RAND()^(-Results!$E$4))-1)</f>
        <v>5.5687465069246054</v>
      </c>
      <c r="H63" s="6">
        <f t="shared" ca="1" si="0"/>
        <v>4.27640750047882</v>
      </c>
      <c r="I63" s="12">
        <f ca="1">SUMPRODUCT(J63:O63,Results!B$12:G$12)+Results!$E$5*H63</f>
        <v>63.08028621270185</v>
      </c>
      <c r="J63" s="12">
        <f ca="1">SUMPRODUCT($A63:$F63,Results!$B$15:$G$15)</f>
        <v>-0.80726254446182422</v>
      </c>
      <c r="K63" s="12">
        <f ca="1">SUMPRODUCT($A63:$F63,Results!$B$16:$G$16)</f>
        <v>6.8747891813915523</v>
      </c>
      <c r="L63" s="12">
        <f ca="1">SUMPRODUCT($A63:$F63,Results!$B$17:$G$17)</f>
        <v>-11.339354018211807</v>
      </c>
      <c r="M63" s="12">
        <f ca="1">SUMPRODUCT($A63:$F63,Results!$B$18:$G$18)</f>
        <v>6.4294882938386282</v>
      </c>
      <c r="N63" s="12">
        <f ca="1">SUMPRODUCT($A63:$F63,Results!$B$19:$G$19)</f>
        <v>-6.1235707227911265</v>
      </c>
      <c r="O63" s="12">
        <f ca="1">SUMPRODUCT($A63:$F63,Results!$B$20:$G$20)</f>
        <v>-18.102269752235237</v>
      </c>
      <c r="P63" s="12" cm="1">
        <f t="array" aca="1" ref="P63" ca="1">SUMPRODUCT(J63:O63,TRANSPOSE(BC$2:BC$7))+$U$20-$BC$9</f>
        <v>19.291351742021057</v>
      </c>
      <c r="Q63" s="12" cm="1">
        <f t="array" aca="1" ref="Q63" ca="1">SUMPRODUCT(J63:O63,TRANSPOSE(EJ$2:EJ$7))+$U$20-$EJ$9</f>
        <v>24.184088335063532</v>
      </c>
      <c r="R63" s="12">
        <f ca="1">I63-Results!$E$5*H63</f>
        <v>20.316211207913653</v>
      </c>
    </row>
    <row r="64" spans="1:140">
      <c r="A64" s="6">
        <f ca="1">LN((RAND()^(-Results!$E$4))-1)</f>
        <v>-2.200107222266229</v>
      </c>
      <c r="B64" s="6">
        <f ca="1">LN((RAND()^(-Results!$E$4))-1)</f>
        <v>0.78980305836570086</v>
      </c>
      <c r="C64" s="6">
        <f ca="1">LN((RAND()^(-Results!$E$4))-1)</f>
        <v>-1.1066661858197269</v>
      </c>
      <c r="D64" s="6">
        <f ca="1">LN((RAND()^(-Results!$E$4))-1)</f>
        <v>0.35895135247548127</v>
      </c>
      <c r="E64" s="6">
        <f ca="1">LN((RAND()^(-Results!$E$4))-1)</f>
        <v>-0.36527151819416331</v>
      </c>
      <c r="F64" s="6">
        <f ca="1">LN((RAND()^(-Results!$E$4))-1)</f>
        <v>0.51753930157183836</v>
      </c>
      <c r="G64" s="6">
        <f ca="1">LN((RAND()^(-Results!$E$4))-1)</f>
        <v>1.0181515460744135</v>
      </c>
      <c r="H64" s="6">
        <f t="shared" ca="1" si="0"/>
        <v>-0.27418746037137209</v>
      </c>
      <c r="I64" s="12">
        <f ca="1">SUMPRODUCT(J64:O64,Results!B$12:G$12)+Results!$E$5*H64</f>
        <v>12.828162181758341</v>
      </c>
      <c r="J64" s="12">
        <f ca="1">SUMPRODUCT($A64:$F64,Results!$B$15:$G$15)</f>
        <v>2.9851698778805691</v>
      </c>
      <c r="K64" s="12">
        <f ca="1">SUMPRODUCT($A64:$F64,Results!$B$16:$G$16)</f>
        <v>0.1060629193518452</v>
      </c>
      <c r="L64" s="12">
        <f ca="1">SUMPRODUCT($A64:$F64,Results!$B$17:$G$17)</f>
        <v>3.46130874931429</v>
      </c>
      <c r="M64" s="12">
        <f ca="1">SUMPRODUCT($A64:$F64,Results!$B$18:$G$18)</f>
        <v>8.0972130210820605</v>
      </c>
      <c r="N64" s="12">
        <f ca="1">SUMPRODUCT($A64:$F64,Results!$B$19:$G$19)</f>
        <v>-7.2410589492172814</v>
      </c>
      <c r="O64" s="12">
        <f ca="1">SUMPRODUCT($A64:$F64,Results!$B$20:$G$20)</f>
        <v>4.3257176078585955</v>
      </c>
      <c r="P64" s="12" cm="1">
        <f t="array" aca="1" ref="P64" ca="1">SUMPRODUCT(J64:O64,TRANSPOSE(BC$2:BC$7))+$U$20-$BC$9</f>
        <v>22.743505254532518</v>
      </c>
      <c r="Q64" s="12" cm="1">
        <f t="array" aca="1" ref="Q64" ca="1">SUMPRODUCT(J64:O64,TRANSPOSE(EJ$2:EJ$7))+$U$20-$EJ$9</f>
        <v>24.337818667255029</v>
      </c>
      <c r="R64" s="12">
        <f ca="1">I64-Results!$E$5*H64</f>
        <v>15.570036785472062</v>
      </c>
    </row>
    <row r="65" spans="1:18">
      <c r="A65" s="6">
        <f ca="1">LN((RAND()^(-Results!$E$4))-1)</f>
        <v>-5.9170328175314181E-2</v>
      </c>
      <c r="B65" s="6">
        <f ca="1">LN((RAND()^(-Results!$E$4))-1)</f>
        <v>-1.3958179806150126</v>
      </c>
      <c r="C65" s="6">
        <f ca="1">LN((RAND()^(-Results!$E$4))-1)</f>
        <v>-0.56003555288804974</v>
      </c>
      <c r="D65" s="6">
        <f ca="1">LN((RAND()^(-Results!$E$4))-1)</f>
        <v>2.9796296229912205</v>
      </c>
      <c r="E65" s="6">
        <f ca="1">LN((RAND()^(-Results!$E$4))-1)</f>
        <v>-0.69254840941329798</v>
      </c>
      <c r="F65" s="6">
        <f ca="1">LN((RAND()^(-Results!$E$4))-1)</f>
        <v>2.0612237236992365E-2</v>
      </c>
      <c r="G65" s="6">
        <f ca="1">LN((RAND()^(-Results!$E$4))-1)</f>
        <v>-0.27745908188364071</v>
      </c>
      <c r="H65" s="6">
        <f t="shared" ca="1" si="0"/>
        <v>-1.5697980883294262</v>
      </c>
      <c r="I65" s="12">
        <f ca="1">SUMPRODUCT(J65:O65,Results!B$12:G$12)+Results!$E$5*H65</f>
        <v>-10.770515767438825</v>
      </c>
      <c r="J65" s="12">
        <f ca="1">SUMPRODUCT($A65:$F65,Results!$B$15:$G$15)</f>
        <v>-0.95073264220552911</v>
      </c>
      <c r="K65" s="12">
        <f ca="1">SUMPRODUCT($A65:$F65,Results!$B$16:$G$16)</f>
        <v>-4.1368479354477055</v>
      </c>
      <c r="L65" s="12">
        <f ca="1">SUMPRODUCT($A65:$F65,Results!$B$17:$G$17)</f>
        <v>4.5691832719805472</v>
      </c>
      <c r="M65" s="12">
        <f ca="1">SUMPRODUCT($A65:$F65,Results!$B$18:$G$18)</f>
        <v>4.6739465049307976</v>
      </c>
      <c r="N65" s="12">
        <f ca="1">SUMPRODUCT($A65:$F65,Results!$B$19:$G$19)</f>
        <v>-3.7518878585236202</v>
      </c>
      <c r="O65" s="12">
        <f ca="1">SUMPRODUCT($A65:$F65,Results!$B$20:$G$20)</f>
        <v>6.4758470533435393</v>
      </c>
      <c r="P65" s="12" cm="1">
        <f t="array" aca="1" ref="P65" ca="1">SUMPRODUCT(J65:O65,TRANSPOSE(BC$2:BC$7))+$U$20-$BC$9</f>
        <v>8.3526625832067971</v>
      </c>
      <c r="Q65" s="12" cm="1">
        <f t="array" aca="1" ref="Q65" ca="1">SUMPRODUCT(J65:O65,TRANSPOSE(EJ$2:EJ$7))+$U$20-$EJ$9</f>
        <v>11.679149616071168</v>
      </c>
      <c r="R65" s="12">
        <f ca="1">I65-Results!$E$5*H65</f>
        <v>4.927465115855437</v>
      </c>
    </row>
    <row r="66" spans="1:18">
      <c r="A66" s="6">
        <f ca="1">LN((RAND()^(-Results!$E$4))-1)</f>
        <v>1.1412980601604692</v>
      </c>
      <c r="B66" s="6">
        <f ca="1">LN((RAND()^(-Results!$E$4))-1)</f>
        <v>0.37308368107485085</v>
      </c>
      <c r="C66" s="6">
        <f ca="1">LN((RAND()^(-Results!$E$4))-1)</f>
        <v>2.4423785416621335</v>
      </c>
      <c r="D66" s="6">
        <f ca="1">LN((RAND()^(-Results!$E$4))-1)</f>
        <v>1.6141744760455012</v>
      </c>
      <c r="E66" s="6">
        <f ca="1">LN((RAND()^(-Results!$E$4))-1)</f>
        <v>0.9296578464220514</v>
      </c>
      <c r="F66" s="6">
        <f ca="1">LN((RAND()^(-Results!$E$4))-1)</f>
        <v>1.6909658861865562</v>
      </c>
      <c r="G66" s="6">
        <f ca="1">LN((RAND()^(-Results!$E$4))-1)</f>
        <v>0.50827536899058601</v>
      </c>
      <c r="H66" s="6">
        <f t="shared" ca="1" si="0"/>
        <v>-0.78406363745519958</v>
      </c>
      <c r="I66" s="12">
        <f ca="1">SUMPRODUCT(J66:O66,Results!B$12:G$12)+Results!$E$5*H66</f>
        <v>-14.305440422967607</v>
      </c>
      <c r="J66" s="12">
        <f ca="1">SUMPRODUCT($A66:$F66,Results!$B$15:$G$15)</f>
        <v>-8.850883601991157</v>
      </c>
      <c r="K66" s="12">
        <f ca="1">SUMPRODUCT($A66:$F66,Results!$B$16:$G$16)</f>
        <v>2.6356140655296949</v>
      </c>
      <c r="L66" s="12">
        <f ca="1">SUMPRODUCT($A66:$F66,Results!$B$17:$G$17)</f>
        <v>-6.1217129383494786</v>
      </c>
      <c r="M66" s="12">
        <f ca="1">SUMPRODUCT($A66:$F66,Results!$B$18:$G$18)</f>
        <v>5.6591395974037306</v>
      </c>
      <c r="N66" s="12">
        <f ca="1">SUMPRODUCT($A66:$F66,Results!$B$19:$G$19)</f>
        <v>1.4751032972937048</v>
      </c>
      <c r="O66" s="12">
        <f ca="1">SUMPRODUCT($A66:$F66,Results!$B$20:$G$20)</f>
        <v>-6.6673806526527262</v>
      </c>
      <c r="P66" s="12" cm="1">
        <f t="array" aca="1" ref="P66" ca="1">SUMPRODUCT(J66:O66,TRANSPOSE(BC$2:BC$7))+$U$20-$BC$9</f>
        <v>-7.6306167820358271</v>
      </c>
      <c r="Q66" s="12" cm="1">
        <f t="array" aca="1" ref="Q66" ca="1">SUMPRODUCT(J66:O66,TRANSPOSE(EJ$2:EJ$7))+$U$20-$EJ$9</f>
        <v>-6.3174599878744306</v>
      </c>
      <c r="R66" s="12">
        <f ca="1">I66-Results!$E$5*H66</f>
        <v>-6.4648040484156111</v>
      </c>
    </row>
    <row r="67" spans="1:18">
      <c r="A67" s="6">
        <f ca="1">LN((RAND()^(-Results!$E$4))-1)</f>
        <v>-1.26436515347723</v>
      </c>
      <c r="B67" s="6">
        <f ca="1">LN((RAND()^(-Results!$E$4))-1)</f>
        <v>-0.16046110556039064</v>
      </c>
      <c r="C67" s="6">
        <f ca="1">LN((RAND()^(-Results!$E$4))-1)</f>
        <v>4.3352195136043665</v>
      </c>
      <c r="D67" s="6">
        <f ca="1">LN((RAND()^(-Results!$E$4))-1)</f>
        <v>3.7020885913451402</v>
      </c>
      <c r="E67" s="6">
        <f ca="1">LN((RAND()^(-Results!$E$4))-1)</f>
        <v>3.9358036567899721</v>
      </c>
      <c r="F67" s="6">
        <f ca="1">LN((RAND()^(-Results!$E$4))-1)</f>
        <v>0.10846497827026541</v>
      </c>
      <c r="G67" s="6">
        <f ca="1">LN((RAND()^(-Results!$E$4))-1)</f>
        <v>-0.56701663897365506</v>
      </c>
      <c r="H67" s="6">
        <f t="shared" ref="H67:H130" ca="1" si="4">G67-$AC$10</f>
        <v>-1.8593556454194407</v>
      </c>
      <c r="I67" s="12">
        <f ca="1">SUMPRODUCT(J67:O67,Results!B$12:G$12)+Results!$E$5*H67</f>
        <v>16.918893669450696</v>
      </c>
      <c r="J67" s="12">
        <f ca="1">SUMPRODUCT($A67:$F67,Results!$B$15:$G$15)</f>
        <v>-5.8148815177026281</v>
      </c>
      <c r="K67" s="12">
        <f ca="1">SUMPRODUCT($A67:$F67,Results!$B$16:$G$16)</f>
        <v>10.375261466944496</v>
      </c>
      <c r="L67" s="12">
        <f ca="1">SUMPRODUCT($A67:$F67,Results!$B$17:$G$17)</f>
        <v>-13.99671887154668</v>
      </c>
      <c r="M67" s="12">
        <f ca="1">SUMPRODUCT($A67:$F67,Results!$B$18:$G$18)</f>
        <v>33.5499701093459</v>
      </c>
      <c r="N67" s="12">
        <f ca="1">SUMPRODUCT($A67:$F67,Results!$B$19:$G$19)</f>
        <v>-13.420726415645172</v>
      </c>
      <c r="O67" s="12">
        <f ca="1">SUMPRODUCT($A67:$F67,Results!$B$20:$G$20)</f>
        <v>-22.49490410125636</v>
      </c>
      <c r="P67" s="12" cm="1">
        <f t="array" aca="1" ref="P67" ca="1">SUMPRODUCT(J67:O67,TRANSPOSE(BC$2:BC$7))+$U$20-$BC$9</f>
        <v>50.367185217091709</v>
      </c>
      <c r="Q67" s="12" cm="1">
        <f t="array" aca="1" ref="Q67" ca="1">SUMPRODUCT(J67:O67,TRANSPOSE(EJ$2:EJ$7))+$U$20-$EJ$9</f>
        <v>49.605427635784835</v>
      </c>
      <c r="R67" s="12">
        <f ca="1">I67-Results!$E$5*H67</f>
        <v>35.512450123645102</v>
      </c>
    </row>
    <row r="68" spans="1:18">
      <c r="A68" s="6">
        <f ca="1">LN((RAND()^(-Results!$E$4))-1)</f>
        <v>6.9299166125546763E-2</v>
      </c>
      <c r="B68" s="6">
        <f ca="1">LN((RAND()^(-Results!$E$4))-1)</f>
        <v>1.5261031475665776</v>
      </c>
      <c r="C68" s="6">
        <f ca="1">LN((RAND()^(-Results!$E$4))-1)</f>
        <v>2.290872457903125</v>
      </c>
      <c r="D68" s="6">
        <f ca="1">LN((RAND()^(-Results!$E$4))-1)</f>
        <v>-0.13044624268260266</v>
      </c>
      <c r="E68" s="6">
        <f ca="1">LN((RAND()^(-Results!$E$4))-1)</f>
        <v>0.16183901854571658</v>
      </c>
      <c r="F68" s="6">
        <f ca="1">LN((RAND()^(-Results!$E$4))-1)</f>
        <v>0.10405888543098972</v>
      </c>
      <c r="G68" s="6">
        <f ca="1">LN((RAND()^(-Results!$E$4))-1)</f>
        <v>1.3252494283925556</v>
      </c>
      <c r="H68" s="6">
        <f t="shared" ca="1" si="4"/>
        <v>3.2910421946769963E-2</v>
      </c>
      <c r="I68" s="12">
        <f ca="1">SUMPRODUCT(J68:O68,Results!B$12:G$12)+Results!$E$5*H68</f>
        <v>-4.3906679363955554</v>
      </c>
      <c r="J68" s="12">
        <f ca="1">SUMPRODUCT($A68:$F68,Results!$B$15:$G$15)</f>
        <v>-4.5249017809986061</v>
      </c>
      <c r="K68" s="12">
        <f ca="1">SUMPRODUCT($A68:$F68,Results!$B$16:$G$16)</f>
        <v>1.9937506716647759</v>
      </c>
      <c r="L68" s="12">
        <f ca="1">SUMPRODUCT($A68:$F68,Results!$B$17:$G$17)</f>
        <v>-0.74425110631060643</v>
      </c>
      <c r="M68" s="12">
        <f ca="1">SUMPRODUCT($A68:$F68,Results!$B$18:$G$18)</f>
        <v>4.6743998509599933</v>
      </c>
      <c r="N68" s="12">
        <f ca="1">SUMPRODUCT($A68:$F68,Results!$B$19:$G$19)</f>
        <v>1.3231953423807719</v>
      </c>
      <c r="O68" s="12">
        <f ca="1">SUMPRODUCT($A68:$F68,Results!$B$20:$G$20)</f>
        <v>-2.6485471558972931</v>
      </c>
      <c r="P68" s="12" cm="1">
        <f t="array" aca="1" ref="P68" ca="1">SUMPRODUCT(J68:O68,TRANSPOSE(BC$2:BC$7))+$U$20-$BC$9</f>
        <v>-3.8096562850875424</v>
      </c>
      <c r="Q68" s="12" cm="1">
        <f t="array" aca="1" ref="Q68" ca="1">SUMPRODUCT(J68:O68,TRANSPOSE(EJ$2:EJ$7))+$U$20-$EJ$9</f>
        <v>-5.5363861702235742</v>
      </c>
      <c r="R68" s="12">
        <f ca="1">I68-Results!$E$5*H68</f>
        <v>-4.7197721558632555</v>
      </c>
    </row>
    <row r="69" spans="1:18">
      <c r="A69" s="6">
        <f ca="1">LN((RAND()^(-Results!$E$4))-1)</f>
        <v>-0.55498348901420402</v>
      </c>
      <c r="B69" s="6">
        <f ca="1">LN((RAND()^(-Results!$E$4))-1)</f>
        <v>-0.17246076118295625</v>
      </c>
      <c r="C69" s="6">
        <f ca="1">LN((RAND()^(-Results!$E$4))-1)</f>
        <v>0.27356711343274653</v>
      </c>
      <c r="D69" s="6">
        <f ca="1">LN((RAND()^(-Results!$E$4))-1)</f>
        <v>1.0890006564245804</v>
      </c>
      <c r="E69" s="6">
        <f ca="1">LN((RAND()^(-Results!$E$4))-1)</f>
        <v>4.6016964079009988</v>
      </c>
      <c r="F69" s="6">
        <f ca="1">LN((RAND()^(-Results!$E$4))-1)</f>
        <v>0.9116008066510507</v>
      </c>
      <c r="G69" s="6">
        <f ca="1">LN((RAND()^(-Results!$E$4))-1)</f>
        <v>-5.0610909206682502</v>
      </c>
      <c r="H69" s="6">
        <f t="shared" ca="1" si="4"/>
        <v>-6.3534299271140355</v>
      </c>
      <c r="I69" s="12">
        <f ca="1">SUMPRODUCT(J69:O69,Results!B$12:G$12)+Results!$E$5*H69</f>
        <v>-31.36256718035132</v>
      </c>
      <c r="J69" s="12">
        <f ca="1">SUMPRODUCT($A69:$F69,Results!$B$15:$G$15)</f>
        <v>2.4181539903937841</v>
      </c>
      <c r="K69" s="12">
        <f ca="1">SUMPRODUCT($A69:$F69,Results!$B$16:$G$16)</f>
        <v>12.017092805784726</v>
      </c>
      <c r="L69" s="12">
        <f ca="1">SUMPRODUCT($A69:$F69,Results!$B$17:$G$17)</f>
        <v>-19.755200165738664</v>
      </c>
      <c r="M69" s="12">
        <f ca="1">SUMPRODUCT($A69:$F69,Results!$B$18:$G$18)</f>
        <v>17.280597227134272</v>
      </c>
      <c r="N69" s="12">
        <f ca="1">SUMPRODUCT($A69:$F69,Results!$B$19:$G$19)</f>
        <v>-9.488352414766835</v>
      </c>
      <c r="O69" s="12">
        <f ca="1">SUMPRODUCT($A69:$F69,Results!$B$20:$G$20)</f>
        <v>-23.556688256428142</v>
      </c>
      <c r="P69" s="12" cm="1">
        <f t="array" aca="1" ref="P69" ca="1">SUMPRODUCT(J69:O69,TRANSPOSE(BC$2:BC$7))+$U$20-$BC$9</f>
        <v>40.122570395441244</v>
      </c>
      <c r="Q69" s="12" cm="1">
        <f t="array" aca="1" ref="Q69" ca="1">SUMPRODUCT(J69:O69,TRANSPOSE(EJ$2:EJ$7))+$U$20-$EJ$9</f>
        <v>41.79408065887165</v>
      </c>
      <c r="R69" s="12">
        <f ca="1">I69-Results!$E$5*H69</f>
        <v>32.171732090789035</v>
      </c>
    </row>
    <row r="70" spans="1:18">
      <c r="A70" s="6">
        <f ca="1">LN((RAND()^(-Results!$E$4))-1)</f>
        <v>2.6967310989383022</v>
      </c>
      <c r="B70" s="6">
        <f ca="1">LN((RAND()^(-Results!$E$4))-1)</f>
        <v>1.0237290979294997</v>
      </c>
      <c r="C70" s="6">
        <f ca="1">LN((RAND()^(-Results!$E$4))-1)</f>
        <v>0.97699297883374969</v>
      </c>
      <c r="D70" s="6">
        <f ca="1">LN((RAND()^(-Results!$E$4))-1)</f>
        <v>1.6449495858426677</v>
      </c>
      <c r="E70" s="6">
        <f ca="1">LN((RAND()^(-Results!$E$4))-1)</f>
        <v>0.80079419738210855</v>
      </c>
      <c r="F70" s="6">
        <f ca="1">LN((RAND()^(-Results!$E$4))-1)</f>
        <v>-5.4988305725391651E-2</v>
      </c>
      <c r="G70" s="6">
        <f ca="1">LN((RAND()^(-Results!$E$4))-1)</f>
        <v>0.70585977933726485</v>
      </c>
      <c r="H70" s="6">
        <f t="shared" ca="1" si="4"/>
        <v>-0.58647922710852074</v>
      </c>
      <c r="I70" s="12">
        <f ca="1">SUMPRODUCT(J70:O70,Results!B$12:G$12)+Results!$E$5*H70</f>
        <v>-21.335176257165688</v>
      </c>
      <c r="J70" s="12">
        <f ca="1">SUMPRODUCT($A70:$F70,Results!$B$15:$G$15)</f>
        <v>-3.7624177442256808</v>
      </c>
      <c r="K70" s="12">
        <f ca="1">SUMPRODUCT($A70:$F70,Results!$B$16:$G$16)</f>
        <v>0.78929942424056732</v>
      </c>
      <c r="L70" s="12">
        <f ca="1">SUMPRODUCT($A70:$F70,Results!$B$17:$G$17)</f>
        <v>-4.5212897286424276</v>
      </c>
      <c r="M70" s="12">
        <f ca="1">SUMPRODUCT($A70:$F70,Results!$B$18:$G$18)</f>
        <v>-3.6078531014192659</v>
      </c>
      <c r="N70" s="12">
        <f ca="1">SUMPRODUCT($A70:$F70,Results!$B$19:$G$19)</f>
        <v>6.3629676113178393</v>
      </c>
      <c r="O70" s="12">
        <f ca="1">SUMPRODUCT($A70:$F70,Results!$B$20:$G$20)</f>
        <v>-1.9924611498180349</v>
      </c>
      <c r="P70" s="12" cm="1">
        <f t="array" aca="1" ref="P70" ca="1">SUMPRODUCT(J70:O70,TRANSPOSE(BC$2:BC$7))+$U$20-$BC$9</f>
        <v>-18.865163246283565</v>
      </c>
      <c r="Q70" s="12" cm="1">
        <f t="array" aca="1" ref="Q70" ca="1">SUMPRODUCT(J70:O70,TRANSPOSE(EJ$2:EJ$7))+$U$20-$EJ$9</f>
        <v>-19.607289871803498</v>
      </c>
      <c r="R70" s="12">
        <f ca="1">I70-Results!$E$5*H70</f>
        <v>-15.470383986080481</v>
      </c>
    </row>
    <row r="71" spans="1:18">
      <c r="A71" s="6">
        <f ca="1">LN((RAND()^(-Results!$E$4))-1)</f>
        <v>-0.73113297095234242</v>
      </c>
      <c r="B71" s="6">
        <f ca="1">LN((RAND()^(-Results!$E$4))-1)</f>
        <v>3.0747120647514299</v>
      </c>
      <c r="C71" s="6">
        <f ca="1">LN((RAND()^(-Results!$E$4))-1)</f>
        <v>2.249203795854692</v>
      </c>
      <c r="D71" s="6">
        <f ca="1">LN((RAND()^(-Results!$E$4))-1)</f>
        <v>2.9505750695952981</v>
      </c>
      <c r="E71" s="6">
        <f ca="1">LN((RAND()^(-Results!$E$4))-1)</f>
        <v>-1.2325531169840669</v>
      </c>
      <c r="F71" s="6">
        <f ca="1">LN((RAND()^(-Results!$E$4))-1)</f>
        <v>1.0636166579188722</v>
      </c>
      <c r="G71" s="6">
        <f ca="1">LN((RAND()^(-Results!$E$4))-1)</f>
        <v>4.6600186937500032</v>
      </c>
      <c r="H71" s="6">
        <f t="shared" ca="1" si="4"/>
        <v>3.3676796873042179</v>
      </c>
      <c r="I71" s="12">
        <f ca="1">SUMPRODUCT(J71:O71,Results!B$12:G$12)+Results!$E$5*H71</f>
        <v>30.126242706117193</v>
      </c>
      <c r="J71" s="12">
        <f ca="1">SUMPRODUCT($A71:$F71,Results!$B$15:$G$15)</f>
        <v>-7.6308516300334004</v>
      </c>
      <c r="K71" s="12">
        <f ca="1">SUMPRODUCT($A71:$F71,Results!$B$16:$G$16)</f>
        <v>-1.7375484068922868</v>
      </c>
      <c r="L71" s="12">
        <f ca="1">SUMPRODUCT($A71:$F71,Results!$B$17:$G$17)</f>
        <v>7.2261729572955575</v>
      </c>
      <c r="M71" s="12">
        <f ca="1">SUMPRODUCT($A71:$F71,Results!$B$18:$G$18)</f>
        <v>13.117900745927717</v>
      </c>
      <c r="N71" s="12">
        <f ca="1">SUMPRODUCT($A71:$F71,Results!$B$19:$G$19)</f>
        <v>-2.7439580271229902</v>
      </c>
      <c r="O71" s="12">
        <f ca="1">SUMPRODUCT($A71:$F71,Results!$B$20:$G$20)</f>
        <v>9.6309444041340821</v>
      </c>
      <c r="P71" s="12" cm="1">
        <f t="array" aca="1" ref="P71" ca="1">SUMPRODUCT(J71:O71,TRANSPOSE(BC$2:BC$7))+$U$20-$BC$9</f>
        <v>4.2494425239356897</v>
      </c>
      <c r="Q71" s="12" cm="1">
        <f t="array" aca="1" ref="Q71" ca="1">SUMPRODUCT(J71:O71,TRANSPOSE(EJ$2:EJ$7))+$U$20-$EJ$9</f>
        <v>2.7532942298392666</v>
      </c>
      <c r="R71" s="12">
        <f ca="1">I71-Results!$E$5*H71</f>
        <v>-3.5505541669249858</v>
      </c>
    </row>
    <row r="72" spans="1:18">
      <c r="A72" s="6">
        <f ca="1">LN((RAND()^(-Results!$E$4))-1)</f>
        <v>0.32539581638330445</v>
      </c>
      <c r="B72" s="6">
        <f ca="1">LN((RAND()^(-Results!$E$4))-1)</f>
        <v>7.570759061321068</v>
      </c>
      <c r="C72" s="6">
        <f ca="1">LN((RAND()^(-Results!$E$4))-1)</f>
        <v>1.5687746588288207</v>
      </c>
      <c r="D72" s="6">
        <f ca="1">LN((RAND()^(-Results!$E$4))-1)</f>
        <v>1.6828189915044773</v>
      </c>
      <c r="E72" s="6">
        <f ca="1">LN((RAND()^(-Results!$E$4))-1)</f>
        <v>1.5349928059376508</v>
      </c>
      <c r="F72" s="6">
        <f ca="1">LN((RAND()^(-Results!$E$4))-1)</f>
        <v>0.74899257582521361</v>
      </c>
      <c r="G72" s="6">
        <f ca="1">LN((RAND()^(-Results!$E$4))-1)</f>
        <v>0.57123252532060564</v>
      </c>
      <c r="H72" s="6">
        <f t="shared" ca="1" si="4"/>
        <v>-0.72110648112517994</v>
      </c>
      <c r="I72" s="12">
        <f ca="1">SUMPRODUCT(J72:O72,Results!B$12:G$12)+Results!$E$5*H72</f>
        <v>-9.3402642946120675</v>
      </c>
      <c r="J72" s="12">
        <f ca="1">SUMPRODUCT($A72:$F72,Results!$B$15:$G$15)</f>
        <v>-1.9837853678348034</v>
      </c>
      <c r="K72" s="12">
        <f ca="1">SUMPRODUCT($A72:$F72,Results!$B$16:$G$16)</f>
        <v>7.481337138916472</v>
      </c>
      <c r="L72" s="12">
        <f ca="1">SUMPRODUCT($A72:$F72,Results!$B$17:$G$17)</f>
        <v>-4.7102911612486347</v>
      </c>
      <c r="M72" s="12">
        <f ca="1">SUMPRODUCT($A72:$F72,Results!$B$18:$G$18)</f>
        <v>12.754533224250633</v>
      </c>
      <c r="N72" s="12">
        <f ca="1">SUMPRODUCT($A72:$F72,Results!$B$19:$G$19)</f>
        <v>-5.6374838506257074E-2</v>
      </c>
      <c r="O72" s="12">
        <f ca="1">SUMPRODUCT($A72:$F72,Results!$B$20:$G$20)</f>
        <v>0.20375878854257062</v>
      </c>
      <c r="P72" s="12" cm="1">
        <f t="array" aca="1" ref="P72" ca="1">SUMPRODUCT(J72:O72,TRANSPOSE(BC$2:BC$7))+$U$20-$BC$9</f>
        <v>8.124803189718099</v>
      </c>
      <c r="Q72" s="12" cm="1">
        <f t="array" aca="1" ref="Q72" ca="1">SUMPRODUCT(J72:O72,TRANSPOSE(EJ$2:EJ$7))+$U$20-$EJ$9</f>
        <v>1.2100592376167678</v>
      </c>
      <c r="R72" s="12">
        <f ca="1">I72-Results!$E$5*H72</f>
        <v>-2.1291994833602681</v>
      </c>
    </row>
    <row r="73" spans="1:18">
      <c r="A73" s="6">
        <f ca="1">LN((RAND()^(-Results!$E$4))-1)</f>
        <v>1.0028130024497401</v>
      </c>
      <c r="B73" s="6">
        <f ca="1">LN((RAND()^(-Results!$E$4))-1)</f>
        <v>1.2380276979192484</v>
      </c>
      <c r="C73" s="6">
        <f ca="1">LN((RAND()^(-Results!$E$4))-1)</f>
        <v>2.8448098491720639</v>
      </c>
      <c r="D73" s="6">
        <f ca="1">LN((RAND()^(-Results!$E$4))-1)</f>
        <v>2.391791757992709</v>
      </c>
      <c r="E73" s="6">
        <f ca="1">LN((RAND()^(-Results!$E$4))-1)</f>
        <v>2.6014657296032433</v>
      </c>
      <c r="F73" s="6">
        <f ca="1">LN((RAND()^(-Results!$E$4))-1)</f>
        <v>2.9525210484975926</v>
      </c>
      <c r="G73" s="6">
        <f ca="1">LN((RAND()^(-Results!$E$4))-1)</f>
        <v>1.5385398611069385</v>
      </c>
      <c r="H73" s="6">
        <f t="shared" ca="1" si="4"/>
        <v>0.24620085466115293</v>
      </c>
      <c r="I73" s="12">
        <f ca="1">SUMPRODUCT(J73:O73,Results!B$12:G$12)+Results!$E$5*H73</f>
        <v>4.9683256784496903</v>
      </c>
      <c r="J73" s="12">
        <f ca="1">SUMPRODUCT($A73:$F73,Results!$B$15:$G$15)</f>
        <v>-10.274050831998879</v>
      </c>
      <c r="K73" s="12">
        <f ca="1">SUMPRODUCT($A73:$F73,Results!$B$16:$G$16)</f>
        <v>7.6514069617899763</v>
      </c>
      <c r="L73" s="12">
        <f ca="1">SUMPRODUCT($A73:$F73,Results!$B$17:$G$17)</f>
        <v>-13.990336985252283</v>
      </c>
      <c r="M73" s="12">
        <f ca="1">SUMPRODUCT($A73:$F73,Results!$B$18:$G$18)</f>
        <v>13.329570272232358</v>
      </c>
      <c r="N73" s="12">
        <f ca="1">SUMPRODUCT($A73:$F73,Results!$B$19:$G$19)</f>
        <v>-1.6981141441639647</v>
      </c>
      <c r="O73" s="12">
        <f ca="1">SUMPRODUCT($A73:$F73,Results!$B$20:$G$20)</f>
        <v>-14.594783312564889</v>
      </c>
      <c r="P73" s="12" cm="1">
        <f t="array" aca="1" ref="P73" ca="1">SUMPRODUCT(J73:O73,TRANSPOSE(BC$2:BC$7))+$U$20-$BC$9</f>
        <v>4.5992826683076204</v>
      </c>
      <c r="Q73" s="12" cm="1">
        <f t="array" aca="1" ref="Q73" ca="1">SUMPRODUCT(J73:O73,TRANSPOSE(EJ$2:EJ$7))+$U$20-$EJ$9</f>
        <v>6.1540072915967974</v>
      </c>
      <c r="R73" s="12">
        <f ca="1">I73-Results!$E$5*H73</f>
        <v>2.506317131838161</v>
      </c>
    </row>
    <row r="74" spans="1:18">
      <c r="A74" s="6">
        <f ca="1">LN((RAND()^(-Results!$E$4))-1)</f>
        <v>1.4753062000912776</v>
      </c>
      <c r="B74" s="6">
        <f ca="1">LN((RAND()^(-Results!$E$4))-1)</f>
        <v>1.5904932891134336</v>
      </c>
      <c r="C74" s="6">
        <f ca="1">LN((RAND()^(-Results!$E$4))-1)</f>
        <v>1.4994791551975093</v>
      </c>
      <c r="D74" s="6">
        <f ca="1">LN((RAND()^(-Results!$E$4))-1)</f>
        <v>2.1952177493290601</v>
      </c>
      <c r="E74" s="6">
        <f ca="1">LN((RAND()^(-Results!$E$4))-1)</f>
        <v>1.6399024296465721</v>
      </c>
      <c r="F74" s="6">
        <f ca="1">LN((RAND()^(-Results!$E$4))-1)</f>
        <v>-0.14072617020309541</v>
      </c>
      <c r="G74" s="6">
        <f ca="1">LN((RAND()^(-Results!$E$4))-1)</f>
        <v>-0.40584663595996412</v>
      </c>
      <c r="H74" s="6">
        <f t="shared" ca="1" si="4"/>
        <v>-1.6981856424057498</v>
      </c>
      <c r="I74" s="12">
        <f ca="1">SUMPRODUCT(J74:O74,Results!B$12:G$12)+Results!$E$5*H74</f>
        <v>-17.887493679296892</v>
      </c>
      <c r="J74" s="12">
        <f ca="1">SUMPRODUCT($A74:$F74,Results!$B$15:$G$15)</f>
        <v>-2.8875305278466161</v>
      </c>
      <c r="K74" s="12">
        <f ca="1">SUMPRODUCT($A74:$F74,Results!$B$16:$G$16)</f>
        <v>3.6961556175830119</v>
      </c>
      <c r="L74" s="12">
        <f ca="1">SUMPRODUCT($A74:$F74,Results!$B$17:$G$17)</f>
        <v>-6.4747560714766408</v>
      </c>
      <c r="M74" s="12">
        <f ca="1">SUMPRODUCT($A74:$F74,Results!$B$18:$G$18)</f>
        <v>6.7715296973507444</v>
      </c>
      <c r="N74" s="12">
        <f ca="1">SUMPRODUCT($A74:$F74,Results!$B$19:$G$19)</f>
        <v>0.71780026445547207</v>
      </c>
      <c r="O74" s="12">
        <f ca="1">SUMPRODUCT($A74:$F74,Results!$B$20:$G$20)</f>
        <v>-5.8694769835434792</v>
      </c>
      <c r="P74" s="12" cm="1">
        <f t="array" aca="1" ref="P74" ca="1">SUMPRODUCT(J74:O74,TRANSPOSE(BC$2:BC$7))+$U$20-$BC$9</f>
        <v>2.0986136893163039</v>
      </c>
      <c r="Q74" s="12" cm="1">
        <f t="array" aca="1" ref="Q74" ca="1">SUMPRODUCT(J74:O74,TRANSPOSE(EJ$2:EJ$7))+$U$20-$EJ$9</f>
        <v>0.47570622084698577</v>
      </c>
      <c r="R74" s="12">
        <f ca="1">I74-Results!$E$5*H74</f>
        <v>-0.90563725523939453</v>
      </c>
    </row>
    <row r="75" spans="1:18">
      <c r="A75" s="6">
        <f ca="1">LN((RAND()^(-Results!$E$4))-1)</f>
        <v>0.65842566034234584</v>
      </c>
      <c r="B75" s="6">
        <f ca="1">LN((RAND()^(-Results!$E$4))-1)</f>
        <v>-0.61923897256556648</v>
      </c>
      <c r="C75" s="6">
        <f ca="1">LN((RAND()^(-Results!$E$4))-1)</f>
        <v>4.6742633787321273</v>
      </c>
      <c r="D75" s="6">
        <f ca="1">LN((RAND()^(-Results!$E$4))-1)</f>
        <v>5.054258299810475</v>
      </c>
      <c r="E75" s="6">
        <f ca="1">LN((RAND()^(-Results!$E$4))-1)</f>
        <v>1.0937836494401854</v>
      </c>
      <c r="F75" s="6">
        <f ca="1">LN((RAND()^(-Results!$E$4))-1)</f>
        <v>0.86210878804316615</v>
      </c>
      <c r="G75" s="6">
        <f ca="1">LN((RAND()^(-Results!$E$4))-1)</f>
        <v>0.32889369172807292</v>
      </c>
      <c r="H75" s="6">
        <f t="shared" ca="1" si="4"/>
        <v>-0.96344531471771266</v>
      </c>
      <c r="I75" s="12">
        <f ca="1">SUMPRODUCT(J75:O75,Results!B$12:G$12)+Results!$E$5*H75</f>
        <v>-4.3878115842522725</v>
      </c>
      <c r="J75" s="12">
        <f ca="1">SUMPRODUCT($A75:$F75,Results!$B$15:$G$15)</f>
        <v>-13.043512341731486</v>
      </c>
      <c r="K75" s="12">
        <f ca="1">SUMPRODUCT($A75:$F75,Results!$B$16:$G$16)</f>
        <v>1.5278954969842138</v>
      </c>
      <c r="L75" s="12">
        <f ca="1">SUMPRODUCT($A75:$F75,Results!$B$17:$G$17)</f>
        <v>-3.6881149015854775</v>
      </c>
      <c r="M75" s="12">
        <f ca="1">SUMPRODUCT($A75:$F75,Results!$B$18:$G$18)</f>
        <v>21.330336382436759</v>
      </c>
      <c r="N75" s="12">
        <f ca="1">SUMPRODUCT($A75:$F75,Results!$B$19:$G$19)</f>
        <v>-4.759331048125051</v>
      </c>
      <c r="O75" s="12">
        <f ca="1">SUMPRODUCT($A75:$F75,Results!$B$20:$G$20)</f>
        <v>-7.2983739823007587</v>
      </c>
      <c r="P75" s="12" cm="1">
        <f t="array" aca="1" ref="P75" ca="1">SUMPRODUCT(J75:O75,TRANSPOSE(BC$2:BC$7))+$U$20-$BC$9</f>
        <v>11.955029891002312</v>
      </c>
      <c r="Q75" s="12" cm="1">
        <f t="array" aca="1" ref="Q75" ca="1">SUMPRODUCT(J75:O75,TRANSPOSE(EJ$2:EJ$7))+$U$20-$EJ$9</f>
        <v>12.795649166542418</v>
      </c>
      <c r="R75" s="12">
        <f ca="1">I75-Results!$E$5*H75</f>
        <v>5.2466415629248537</v>
      </c>
    </row>
    <row r="76" spans="1:18">
      <c r="A76" s="6">
        <f ca="1">LN((RAND()^(-Results!$E$4))-1)</f>
        <v>-0.14736365604780507</v>
      </c>
      <c r="B76" s="6">
        <f ca="1">LN((RAND()^(-Results!$E$4))-1)</f>
        <v>2.5483742835194256</v>
      </c>
      <c r="C76" s="6">
        <f ca="1">LN((RAND()^(-Results!$E$4))-1)</f>
        <v>1.0038492796336411</v>
      </c>
      <c r="D76" s="6">
        <f ca="1">LN((RAND()^(-Results!$E$4))-1)</f>
        <v>7.8931373288151896</v>
      </c>
      <c r="E76" s="6">
        <f ca="1">LN((RAND()^(-Results!$E$4))-1)</f>
        <v>0.45541015790011219</v>
      </c>
      <c r="F76" s="6">
        <f ca="1">LN((RAND()^(-Results!$E$4))-1)</f>
        <v>-0.29870227954750678</v>
      </c>
      <c r="G76" s="6">
        <f ca="1">LN((RAND()^(-Results!$E$4))-1)</f>
        <v>-1.0968066011426598</v>
      </c>
      <c r="H76" s="6">
        <f t="shared" ca="1" si="4"/>
        <v>-2.3891456075884454</v>
      </c>
      <c r="I76" s="12">
        <f ca="1">SUMPRODUCT(J76:O76,Results!B$12:G$12)+Results!$E$5*H76</f>
        <v>-7.3025392475788564</v>
      </c>
      <c r="J76" s="12">
        <f ca="1">SUMPRODUCT($A76:$F76,Results!$B$15:$G$15)</f>
        <v>-3.1616524218607398</v>
      </c>
      <c r="K76" s="12">
        <f ca="1">SUMPRODUCT($A76:$F76,Results!$B$16:$G$16)</f>
        <v>-1.2369835910791473</v>
      </c>
      <c r="L76" s="12">
        <f ca="1">SUMPRODUCT($A76:$F76,Results!$B$17:$G$17)</f>
        <v>4.2132394082728437</v>
      </c>
      <c r="M76" s="12">
        <f ca="1">SUMPRODUCT($A76:$F76,Results!$B$18:$G$18)</f>
        <v>25.588714355904198</v>
      </c>
      <c r="N76" s="12">
        <f ca="1">SUMPRODUCT($A76:$F76,Results!$B$19:$G$19)</f>
        <v>-10.315559394177447</v>
      </c>
      <c r="O76" s="12">
        <f ca="1">SUMPRODUCT($A76:$F76,Results!$B$20:$G$20)</f>
        <v>9.0224317254947959</v>
      </c>
      <c r="P76" s="12" cm="1">
        <f t="array" aca="1" ref="P76" ca="1">SUMPRODUCT(J76:O76,TRANSPOSE(BC$2:BC$7))+$U$20-$BC$9</f>
        <v>34.792258761752407</v>
      </c>
      <c r="Q76" s="12" cm="1">
        <f t="array" aca="1" ref="Q76" ca="1">SUMPRODUCT(J76:O76,TRANSPOSE(EJ$2:EJ$7))+$U$20-$EJ$9</f>
        <v>33.430534745868954</v>
      </c>
      <c r="R76" s="12">
        <f ca="1">I76-Results!$E$5*H76</f>
        <v>16.588916828305599</v>
      </c>
    </row>
    <row r="77" spans="1:18">
      <c r="A77" s="6">
        <f ca="1">LN((RAND()^(-Results!$E$4))-1)</f>
        <v>2.2774407224384285</v>
      </c>
      <c r="B77" s="6">
        <f ca="1">LN((RAND()^(-Results!$E$4))-1)</f>
        <v>-2.0053058538973856</v>
      </c>
      <c r="C77" s="6">
        <f ca="1">LN((RAND()^(-Results!$E$4))-1)</f>
        <v>2.1107755559019687</v>
      </c>
      <c r="D77" s="6">
        <f ca="1">LN((RAND()^(-Results!$E$4))-1)</f>
        <v>-0.68027986686431841</v>
      </c>
      <c r="E77" s="6">
        <f ca="1">LN((RAND()^(-Results!$E$4))-1)</f>
        <v>-1.6618504732146904</v>
      </c>
      <c r="F77" s="6">
        <f ca="1">LN((RAND()^(-Results!$E$4))-1)</f>
        <v>4.9385042817220652</v>
      </c>
      <c r="G77" s="6">
        <f ca="1">LN((RAND()^(-Results!$E$4))-1)</f>
        <v>1.7517171969103063</v>
      </c>
      <c r="H77" s="6">
        <f t="shared" ca="1" si="4"/>
        <v>0.45937819046452066</v>
      </c>
      <c r="I77" s="12">
        <f ca="1">SUMPRODUCT(J77:O77,Results!B$12:G$12)+Results!$E$5*H77</f>
        <v>-33.101715547602097</v>
      </c>
      <c r="J77" s="12">
        <f ca="1">SUMPRODUCT($A77:$F77,Results!$B$15:$G$15)</f>
        <v>-17.542002924636591</v>
      </c>
      <c r="K77" s="12">
        <f ca="1">SUMPRODUCT($A77:$F77,Results!$B$16:$G$16)</f>
        <v>-3.6642670185564556</v>
      </c>
      <c r="L77" s="12">
        <f ca="1">SUMPRODUCT($A77:$F77,Results!$B$17:$G$17)</f>
        <v>-1.9936240525273039</v>
      </c>
      <c r="M77" s="12">
        <f ca="1">SUMPRODUCT($A77:$F77,Results!$B$18:$G$18)</f>
        <v>-14.740376142805749</v>
      </c>
      <c r="N77" s="12">
        <f ca="1">SUMPRODUCT($A77:$F77,Results!$B$19:$G$19)</f>
        <v>11.493818795649879</v>
      </c>
      <c r="O77" s="12">
        <f ca="1">SUMPRODUCT($A77:$F77,Results!$B$20:$G$20)</f>
        <v>0.13207299014583818</v>
      </c>
      <c r="P77" s="12" cm="1">
        <f t="array" aca="1" ref="P77" ca="1">SUMPRODUCT(J77:O77,TRANSPOSE(BC$2:BC$7))+$U$20-$BC$9</f>
        <v>-55.613767564594404</v>
      </c>
      <c r="Q77" s="12" cm="1">
        <f t="array" aca="1" ref="Q77" ca="1">SUMPRODUCT(J77:O77,TRANSPOSE(EJ$2:EJ$7))+$U$20-$EJ$9</f>
        <v>-48.017067895834458</v>
      </c>
      <c r="R77" s="12">
        <f ca="1">I77-Results!$E$5*H77</f>
        <v>-37.695497452247302</v>
      </c>
    </row>
    <row r="78" spans="1:18">
      <c r="A78" s="6">
        <f ca="1">LN((RAND()^(-Results!$E$4))-1)</f>
        <v>7.6928834002245017</v>
      </c>
      <c r="B78" s="6">
        <f ca="1">LN((RAND()^(-Results!$E$4))-1)</f>
        <v>3.1163023783412447</v>
      </c>
      <c r="C78" s="6">
        <f ca="1">LN((RAND()^(-Results!$E$4))-1)</f>
        <v>1.1463243229870448</v>
      </c>
      <c r="D78" s="6">
        <f ca="1">LN((RAND()^(-Results!$E$4))-1)</f>
        <v>-1.1788556671893013</v>
      </c>
      <c r="E78" s="6">
        <f ca="1">LN((RAND()^(-Results!$E$4))-1)</f>
        <v>-3.2021038503031147</v>
      </c>
      <c r="F78" s="6">
        <f ca="1">LN((RAND()^(-Results!$E$4))-1)</f>
        <v>0.77363340339163766</v>
      </c>
      <c r="G78" s="6">
        <f ca="1">LN((RAND()^(-Results!$E$4))-1)</f>
        <v>4.0033397153051986</v>
      </c>
      <c r="H78" s="6">
        <f t="shared" ca="1" si="4"/>
        <v>2.7110007088594132</v>
      </c>
      <c r="I78" s="12">
        <f ca="1">SUMPRODUCT(J78:O78,Results!B$12:G$12)+Results!$E$5*H78</f>
        <v>-61.398381051796477</v>
      </c>
      <c r="J78" s="12">
        <f ca="1">SUMPRODUCT($A78:$F78,Results!$B$15:$G$15)</f>
        <v>-12.318449971455804</v>
      </c>
      <c r="K78" s="12">
        <f ca="1">SUMPRODUCT($A78:$F78,Results!$B$16:$G$16)</f>
        <v>-9.2130785697666422</v>
      </c>
      <c r="L78" s="12">
        <f ca="1">SUMPRODUCT($A78:$F78,Results!$B$17:$G$17)</f>
        <v>6.0180859599465295</v>
      </c>
      <c r="M78" s="12">
        <f ca="1">SUMPRODUCT($A78:$F78,Results!$B$18:$G$18)</f>
        <v>-42.976709072153135</v>
      </c>
      <c r="N78" s="12">
        <f ca="1">SUMPRODUCT($A78:$F78,Results!$B$19:$G$19)</f>
        <v>33.212520158405368</v>
      </c>
      <c r="O78" s="12">
        <f ca="1">SUMPRODUCT($A78:$F78,Results!$B$20:$G$20)</f>
        <v>17.542410196933009</v>
      </c>
      <c r="P78" s="12" cm="1">
        <f t="array" aca="1" ref="P78" ca="1">SUMPRODUCT(J78:O78,TRANSPOSE(BC$2:BC$7))+$U$20-$BC$9</f>
        <v>-116.20977216389679</v>
      </c>
      <c r="Q78" s="12" cm="1">
        <f t="array" aca="1" ref="Q78" ca="1">SUMPRODUCT(J78:O78,TRANSPOSE(EJ$2:EJ$7))+$U$20-$EJ$9</f>
        <v>-118.64125444299722</v>
      </c>
      <c r="R78" s="12">
        <f ca="1">I78-Results!$E$5*H78</f>
        <v>-88.508388140390608</v>
      </c>
    </row>
    <row r="79" spans="1:18">
      <c r="A79" s="6">
        <f ca="1">LN((RAND()^(-Results!$E$4))-1)</f>
        <v>1.4632419829852337</v>
      </c>
      <c r="B79" s="6">
        <f ca="1">LN((RAND()^(-Results!$E$4))-1)</f>
        <v>2.0472309568938751</v>
      </c>
      <c r="C79" s="6">
        <f ca="1">LN((RAND()^(-Results!$E$4))-1)</f>
        <v>3.7266604002468178</v>
      </c>
      <c r="D79" s="6">
        <f ca="1">LN((RAND()^(-Results!$E$4))-1)</f>
        <v>0.62067340365156232</v>
      </c>
      <c r="E79" s="6">
        <f ca="1">LN((RAND()^(-Results!$E$4))-1)</f>
        <v>2.7289765953276306</v>
      </c>
      <c r="F79" s="6">
        <f ca="1">LN((RAND()^(-Results!$E$4))-1)</f>
        <v>0.77362751782055195</v>
      </c>
      <c r="G79" s="6">
        <f ca="1">LN((RAND()^(-Results!$E$4))-1)</f>
        <v>1.4869673232743579</v>
      </c>
      <c r="H79" s="6">
        <f t="shared" ca="1" si="4"/>
        <v>0.19462831682857229</v>
      </c>
      <c r="I79" s="12">
        <f ca="1">SUMPRODUCT(J79:O79,Results!B$12:G$12)+Results!$E$5*H79</f>
        <v>-0.58624494673988137</v>
      </c>
      <c r="J79" s="12">
        <f ca="1">SUMPRODUCT($A79:$F79,Results!$B$15:$G$15)</f>
        <v>-7.5371186761092659</v>
      </c>
      <c r="K79" s="12">
        <f ca="1">SUMPRODUCT($A79:$F79,Results!$B$16:$G$16)</f>
        <v>8.6013519623392494</v>
      </c>
      <c r="L79" s="12">
        <f ca="1">SUMPRODUCT($A79:$F79,Results!$B$17:$G$17)</f>
        <v>-13.324026778689861</v>
      </c>
      <c r="M79" s="12">
        <f ca="1">SUMPRODUCT($A79:$F79,Results!$B$18:$G$18)</f>
        <v>9.576850735061976</v>
      </c>
      <c r="N79" s="12">
        <f ca="1">SUMPRODUCT($A79:$F79,Results!$B$19:$G$19)</f>
        <v>2.1145097188204489</v>
      </c>
      <c r="O79" s="12">
        <f ca="1">SUMPRODUCT($A79:$F79,Results!$B$20:$G$20)</f>
        <v>-16.654313631092208</v>
      </c>
      <c r="P79" s="12" cm="1">
        <f t="array" aca="1" ref="P79" ca="1">SUMPRODUCT(J79:O79,TRANSPOSE(BC$2:BC$7))+$U$20-$BC$9</f>
        <v>-1.7844398252237257</v>
      </c>
      <c r="Q79" s="12" cm="1">
        <f t="array" aca="1" ref="Q79" ca="1">SUMPRODUCT(J79:O79,TRANSPOSE(EJ$2:EJ$7))+$U$20-$EJ$9</f>
        <v>-4.3664587391292926</v>
      </c>
      <c r="R79" s="12">
        <f ca="1">I79-Results!$E$5*H79</f>
        <v>-2.5325281150256043</v>
      </c>
    </row>
    <row r="80" spans="1:18">
      <c r="A80" s="6">
        <f ca="1">LN((RAND()^(-Results!$E$4))-1)</f>
        <v>3.0381399353389176</v>
      </c>
      <c r="B80" s="6">
        <f ca="1">LN((RAND()^(-Results!$E$4))-1)</f>
        <v>0.38720528166829105</v>
      </c>
      <c r="C80" s="6">
        <f ca="1">LN((RAND()^(-Results!$E$4))-1)</f>
        <v>2.4840317813707138</v>
      </c>
      <c r="D80" s="6">
        <f ca="1">LN((RAND()^(-Results!$E$4))-1)</f>
        <v>7.7728545068385628</v>
      </c>
      <c r="E80" s="6">
        <f ca="1">LN((RAND()^(-Results!$E$4))-1)</f>
        <v>0.60732662280212946</v>
      </c>
      <c r="F80" s="6">
        <f ca="1">LN((RAND()^(-Results!$E$4))-1)</f>
        <v>1.9537058138467376</v>
      </c>
      <c r="G80" s="6">
        <f ca="1">LN((RAND()^(-Results!$E$4))-1)</f>
        <v>3.2465783085679103</v>
      </c>
      <c r="H80" s="6">
        <f t="shared" ca="1" si="4"/>
        <v>1.9542393021221247</v>
      </c>
      <c r="I80" s="12">
        <f ca="1">SUMPRODUCT(J80:O80,Results!B$12:G$12)+Results!$E$5*H80</f>
        <v>8.5747915385831615</v>
      </c>
      <c r="J80" s="12">
        <f ca="1">SUMPRODUCT($A80:$F80,Results!$B$15:$G$15)</f>
        <v>-13.568684043949844</v>
      </c>
      <c r="K80" s="12">
        <f ca="1">SUMPRODUCT($A80:$F80,Results!$B$16:$G$16)</f>
        <v>-2.0884730141097356</v>
      </c>
      <c r="L80" s="12">
        <f ca="1">SUMPRODUCT($A80:$F80,Results!$B$17:$G$17)</f>
        <v>-2.7943805016260823</v>
      </c>
      <c r="M80" s="12">
        <f ca="1">SUMPRODUCT($A80:$F80,Results!$B$18:$G$18)</f>
        <v>12.382713843682435</v>
      </c>
      <c r="N80" s="12">
        <f ca="1">SUMPRODUCT($A80:$F80,Results!$B$19:$G$19)</f>
        <v>0.29430206326961877</v>
      </c>
      <c r="O80" s="12">
        <f ca="1">SUMPRODUCT($A80:$F80,Results!$B$20:$G$20)</f>
        <v>2.6945323027052965</v>
      </c>
      <c r="P80" s="12" cm="1">
        <f t="array" aca="1" ref="P80" ca="1">SUMPRODUCT(J80:O80,TRANSPOSE(BC$2:BC$7))+$U$20-$BC$9</f>
        <v>-7.3131203061995445</v>
      </c>
      <c r="Q80" s="12" cm="1">
        <f t="array" aca="1" ref="Q80" ca="1">SUMPRODUCT(J80:O80,TRANSPOSE(EJ$2:EJ$7))+$U$20-$EJ$9</f>
        <v>-4.8798434856312927</v>
      </c>
      <c r="R80" s="12">
        <f ca="1">I80-Results!$E$5*H80</f>
        <v>-10.967601482638086</v>
      </c>
    </row>
    <row r="81" spans="1:18">
      <c r="A81" s="6">
        <f ca="1">LN((RAND()^(-Results!$E$4))-1)</f>
        <v>-2.134914289933457</v>
      </c>
      <c r="B81" s="6">
        <f ca="1">LN((RAND()^(-Results!$E$4))-1)</f>
        <v>4.7051044584122836</v>
      </c>
      <c r="C81" s="6">
        <f ca="1">LN((RAND()^(-Results!$E$4))-1)</f>
        <v>1.4249842167933191</v>
      </c>
      <c r="D81" s="6">
        <f ca="1">LN((RAND()^(-Results!$E$4))-1)</f>
        <v>0.21741031290085724</v>
      </c>
      <c r="E81" s="6">
        <f ca="1">LN((RAND()^(-Results!$E$4))-1)</f>
        <v>1.7969240887976563</v>
      </c>
      <c r="F81" s="6">
        <f ca="1">LN((RAND()^(-Results!$E$4))-1)</f>
        <v>3.0548716439729908</v>
      </c>
      <c r="G81" s="6">
        <f ca="1">LN((RAND()^(-Results!$E$4))-1)</f>
        <v>1.4899132440486731</v>
      </c>
      <c r="H81" s="6">
        <f t="shared" ca="1" si="4"/>
        <v>0.1975742376028875</v>
      </c>
      <c r="I81" s="12">
        <f ca="1">SUMPRODUCT(J81:O81,Results!B$12:G$12)+Results!$E$5*H81</f>
        <v>17.48996182181012</v>
      </c>
      <c r="J81" s="12">
        <f ca="1">SUMPRODUCT($A81:$F81,Results!$B$15:$G$15)</f>
        <v>-3.8550503279670494</v>
      </c>
      <c r="K81" s="12">
        <f ca="1">SUMPRODUCT($A81:$F81,Results!$B$16:$G$16)</f>
        <v>9.3980738097326935</v>
      </c>
      <c r="L81" s="12">
        <f ca="1">SUMPRODUCT($A81:$F81,Results!$B$17:$G$17)</f>
        <v>-8.1458787903436036</v>
      </c>
      <c r="M81" s="12">
        <f ca="1">SUMPRODUCT($A81:$F81,Results!$B$18:$G$18)</f>
        <v>18.580386761062627</v>
      </c>
      <c r="N81" s="12">
        <f ca="1">SUMPRODUCT($A81:$F81,Results!$B$19:$G$19)</f>
        <v>-7.3795309358343175</v>
      </c>
      <c r="O81" s="12">
        <f ca="1">SUMPRODUCT($A81:$F81,Results!$B$20:$G$20)</f>
        <v>-7.5169348265443592</v>
      </c>
      <c r="P81" s="12" cm="1">
        <f t="array" aca="1" ref="P81" ca="1">SUMPRODUCT(J81:O81,TRANSPOSE(BC$2:BC$7))+$U$20-$BC$9</f>
        <v>25.619475282607933</v>
      </c>
      <c r="Q81" s="12" cm="1">
        <f t="array" aca="1" ref="Q81" ca="1">SUMPRODUCT(J81:O81,TRANSPOSE(EJ$2:EJ$7))+$U$20-$EJ$9</f>
        <v>24.389291891793896</v>
      </c>
      <c r="R81" s="12">
        <f ca="1">I81-Results!$E$5*H81</f>
        <v>15.514219445781244</v>
      </c>
    </row>
    <row r="82" spans="1:18">
      <c r="A82" s="6">
        <f ca="1">LN((RAND()^(-Results!$E$4))-1)</f>
        <v>3.8783835469302645</v>
      </c>
      <c r="B82" s="6">
        <f ca="1">LN((RAND()^(-Results!$E$4))-1)</f>
        <v>-1.5129155741343807</v>
      </c>
      <c r="C82" s="6">
        <f ca="1">LN((RAND()^(-Results!$E$4))-1)</f>
        <v>3.6496694593087802</v>
      </c>
      <c r="D82" s="6">
        <f ca="1">LN((RAND()^(-Results!$E$4))-1)</f>
        <v>1.5953754611081561</v>
      </c>
      <c r="E82" s="6">
        <f ca="1">LN((RAND()^(-Results!$E$4))-1)</f>
        <v>1.0055411309354567</v>
      </c>
      <c r="F82" s="6">
        <f ca="1">LN((RAND()^(-Results!$E$4))-1)</f>
        <v>-4.0794184627707928</v>
      </c>
      <c r="G82" s="6">
        <f ca="1">LN((RAND()^(-Results!$E$4))-1)</f>
        <v>-0.32715292344256564</v>
      </c>
      <c r="H82" s="6">
        <f t="shared" ca="1" si="4"/>
        <v>-1.6194919298883512</v>
      </c>
      <c r="I82" s="12">
        <f ca="1">SUMPRODUCT(J82:O82,Results!B$12:G$12)+Results!$E$5*H82</f>
        <v>-33.592336817667515</v>
      </c>
      <c r="J82" s="12">
        <f ca="1">SUMPRODUCT($A82:$F82,Results!$B$15:$G$15)</f>
        <v>-3.5266405897142139</v>
      </c>
      <c r="K82" s="12">
        <f ca="1">SUMPRODUCT($A82:$F82,Results!$B$16:$G$16)</f>
        <v>-0.94494152220199101</v>
      </c>
      <c r="L82" s="12">
        <f ca="1">SUMPRODUCT($A82:$F82,Results!$B$17:$G$17)</f>
        <v>-2.626105108905894</v>
      </c>
      <c r="M82" s="12">
        <f ca="1">SUMPRODUCT($A82:$F82,Results!$B$18:$G$18)</f>
        <v>-3.3988105541946263</v>
      </c>
      <c r="N82" s="12">
        <f ca="1">SUMPRODUCT($A82:$F82,Results!$B$19:$G$19)</f>
        <v>9.2187395193057338</v>
      </c>
      <c r="O82" s="12">
        <f ca="1">SUMPRODUCT($A82:$F82,Results!$B$20:$G$20)</f>
        <v>-7.7553772261276759</v>
      </c>
      <c r="P82" s="12" cm="1">
        <f t="array" aca="1" ref="P82" ca="1">SUMPRODUCT(J82:O82,TRANSPOSE(BC$2:BC$7))+$U$20-$BC$9</f>
        <v>-22.351125074922319</v>
      </c>
      <c r="Q82" s="12" cm="1">
        <f t="array" aca="1" ref="Q82" ca="1">SUMPRODUCT(J82:O82,TRANSPOSE(EJ$2:EJ$7))+$U$20-$EJ$9</f>
        <v>-26.525781029140855</v>
      </c>
      <c r="R82" s="12">
        <f ca="1">I82-Results!$E$5*H82</f>
        <v>-17.397417518784003</v>
      </c>
    </row>
    <row r="83" spans="1:18">
      <c r="A83" s="6">
        <f ca="1">LN((RAND()^(-Results!$E$4))-1)</f>
        <v>8.3194279035713206E-2</v>
      </c>
      <c r="B83" s="6">
        <f ca="1">LN((RAND()^(-Results!$E$4))-1)</f>
        <v>5.811313345899225</v>
      </c>
      <c r="C83" s="6">
        <f ca="1">LN((RAND()^(-Results!$E$4))-1)</f>
        <v>4.97746641301549</v>
      </c>
      <c r="D83" s="6">
        <f ca="1">LN((RAND()^(-Results!$E$4))-1)</f>
        <v>0.7758234143311864</v>
      </c>
      <c r="E83" s="6">
        <f ca="1">LN((RAND()^(-Results!$E$4))-1)</f>
        <v>2.3711826159962084</v>
      </c>
      <c r="F83" s="6">
        <f ca="1">LN((RAND()^(-Results!$E$4))-1)</f>
        <v>-2.7841468225385713</v>
      </c>
      <c r="G83" s="6">
        <f ca="1">LN((RAND()^(-Results!$E$4))-1)</f>
        <v>1.7699071862642128</v>
      </c>
      <c r="H83" s="6">
        <f t="shared" ca="1" si="4"/>
        <v>0.47756817981842725</v>
      </c>
      <c r="I83" s="12">
        <f ca="1">SUMPRODUCT(J83:O83,Results!B$12:G$12)+Results!$E$5*H83</f>
        <v>11.23882073852586</v>
      </c>
      <c r="J83" s="12">
        <f ca="1">SUMPRODUCT($A83:$F83,Results!$B$15:$G$15)</f>
        <v>-1.8689127292145642</v>
      </c>
      <c r="K83" s="12">
        <f ca="1">SUMPRODUCT($A83:$F83,Results!$B$16:$G$16)</f>
        <v>9.287342871561556</v>
      </c>
      <c r="L83" s="12">
        <f ca="1">SUMPRODUCT($A83:$F83,Results!$B$17:$G$17)</f>
        <v>-5.2484696710551972</v>
      </c>
      <c r="M83" s="12">
        <f ca="1">SUMPRODUCT($A83:$F83,Results!$B$18:$G$18)</f>
        <v>20.354426741871631</v>
      </c>
      <c r="N83" s="12">
        <f ca="1">SUMPRODUCT($A83:$F83,Results!$B$19:$G$19)</f>
        <v>-1.1721707565733173</v>
      </c>
      <c r="O83" s="12">
        <f ca="1">SUMPRODUCT($A83:$F83,Results!$B$20:$G$20)</f>
        <v>-10.497815229311078</v>
      </c>
      <c r="P83" s="12" cm="1">
        <f t="array" aca="1" ref="P83" ca="1">SUMPRODUCT(J83:O83,TRANSPOSE(BC$2:BC$7))+$U$20-$BC$9</f>
        <v>18.886246367307947</v>
      </c>
      <c r="Q83" s="12" cm="1">
        <f t="array" aca="1" ref="Q83" ca="1">SUMPRODUCT(J83:O83,TRANSPOSE(EJ$2:EJ$7))+$U$20-$EJ$9</f>
        <v>7.8112036508312945</v>
      </c>
      <c r="R83" s="12">
        <f ca="1">I83-Results!$E$5*H83</f>
        <v>6.4631389403415866</v>
      </c>
    </row>
    <row r="84" spans="1:18">
      <c r="A84" s="6">
        <f ca="1">LN((RAND()^(-Results!$E$4))-1)</f>
        <v>2.2398722734577343</v>
      </c>
      <c r="B84" s="6">
        <f ca="1">LN((RAND()^(-Results!$E$4))-1)</f>
        <v>5.3864802017110414</v>
      </c>
      <c r="C84" s="6">
        <f ca="1">LN((RAND()^(-Results!$E$4))-1)</f>
        <v>5.794361503208096</v>
      </c>
      <c r="D84" s="6">
        <f ca="1">LN((RAND()^(-Results!$E$4))-1)</f>
        <v>-2.8562922230846772</v>
      </c>
      <c r="E84" s="6">
        <f ca="1">LN((RAND()^(-Results!$E$4))-1)</f>
        <v>2.7119420516300567</v>
      </c>
      <c r="F84" s="6">
        <f ca="1">LN((RAND()^(-Results!$E$4))-1)</f>
        <v>2.5415598878109491</v>
      </c>
      <c r="G84" s="6">
        <f ca="1">LN((RAND()^(-Results!$E$4))-1)</f>
        <v>1.5846282366612445</v>
      </c>
      <c r="H84" s="6">
        <f t="shared" ca="1" si="4"/>
        <v>0.29228923021545894</v>
      </c>
      <c r="I84" s="12">
        <f ca="1">SUMPRODUCT(J84:O84,Results!B$12:G$12)+Results!$E$5*H84</f>
        <v>-22.584862902595532</v>
      </c>
      <c r="J84" s="12">
        <f ca="1">SUMPRODUCT($A84:$F84,Results!$B$15:$G$15)</f>
        <v>-13.723765685884933</v>
      </c>
      <c r="K84" s="12">
        <f ca="1">SUMPRODUCT($A84:$F84,Results!$B$16:$G$16)</f>
        <v>12.861178696496076</v>
      </c>
      <c r="L84" s="12">
        <f ca="1">SUMPRODUCT($A84:$F84,Results!$B$17:$G$17)</f>
        <v>-17.530713324360363</v>
      </c>
      <c r="M84" s="12">
        <f ca="1">SUMPRODUCT($A84:$F84,Results!$B$18:$G$18)</f>
        <v>1.638015554160833</v>
      </c>
      <c r="N84" s="12">
        <f ca="1">SUMPRODUCT($A84:$F84,Results!$B$19:$G$19)</f>
        <v>11.271682499613895</v>
      </c>
      <c r="O84" s="12">
        <f ca="1">SUMPRODUCT($A84:$F84,Results!$B$20:$G$20)</f>
        <v>-20.876522177915056</v>
      </c>
      <c r="P84" s="12" cm="1">
        <f t="array" aca="1" ref="P84" ca="1">SUMPRODUCT(J84:O84,TRANSPOSE(BC$2:BC$7))+$U$20-$BC$9</f>
        <v>-32.438278236129335</v>
      </c>
      <c r="Q84" s="12" cm="1">
        <f t="array" aca="1" ref="Q84" ca="1">SUMPRODUCT(J84:O84,TRANSPOSE(EJ$2:EJ$7))+$U$20-$EJ$9</f>
        <v>-38.18290705189132</v>
      </c>
      <c r="R84" s="12">
        <f ca="1">I84-Results!$E$5*H84</f>
        <v>-25.507755204750122</v>
      </c>
    </row>
    <row r="85" spans="1:18">
      <c r="A85" s="6">
        <f ca="1">LN((RAND()^(-Results!$E$4))-1)</f>
        <v>9.0900688403611412</v>
      </c>
      <c r="B85" s="6">
        <f ca="1">LN((RAND()^(-Results!$E$4))-1)</f>
        <v>3.3048964737970614</v>
      </c>
      <c r="C85" s="6">
        <f ca="1">LN((RAND()^(-Results!$E$4))-1)</f>
        <v>2.9451686009278033</v>
      </c>
      <c r="D85" s="6">
        <f ca="1">LN((RAND()^(-Results!$E$4))-1)</f>
        <v>0.17584031400593583</v>
      </c>
      <c r="E85" s="6">
        <f ca="1">LN((RAND()^(-Results!$E$4))-1)</f>
        <v>0.87645094521540678</v>
      </c>
      <c r="F85" s="6">
        <f ca="1">LN((RAND()^(-Results!$E$4))-1)</f>
        <v>2.5760241874608409</v>
      </c>
      <c r="G85" s="6">
        <f ca="1">LN((RAND()^(-Results!$E$4))-1)</f>
        <v>-1.8605978655521056</v>
      </c>
      <c r="H85" s="6">
        <f t="shared" ca="1" si="4"/>
        <v>-3.1529368719978912</v>
      </c>
      <c r="I85" s="12">
        <f ca="1">SUMPRODUCT(J85:O85,Results!B$12:G$12)+Results!$E$5*H85</f>
        <v>-109.63466967769023</v>
      </c>
      <c r="J85" s="12">
        <f ca="1">SUMPRODUCT($A85:$F85,Results!$B$15:$G$15)</f>
        <v>-16.980661450664687</v>
      </c>
      <c r="K85" s="12">
        <f ca="1">SUMPRODUCT($A85:$F85,Results!$B$16:$G$16)</f>
        <v>1.3693501222394135</v>
      </c>
      <c r="L85" s="12">
        <f ca="1">SUMPRODUCT($A85:$F85,Results!$B$17:$G$17)</f>
        <v>-14.159157168871552</v>
      </c>
      <c r="M85" s="12">
        <f ca="1">SUMPRODUCT($A85:$F85,Results!$B$18:$G$18)</f>
        <v>-32.451145823635422</v>
      </c>
      <c r="N85" s="12">
        <f ca="1">SUMPRODUCT($A85:$F85,Results!$B$19:$G$19)</f>
        <v>31.303596944104022</v>
      </c>
      <c r="O85" s="12">
        <f ca="1">SUMPRODUCT($A85:$F85,Results!$B$20:$G$20)</f>
        <v>-5.0112802754199315</v>
      </c>
      <c r="P85" s="12" cm="1">
        <f t="array" aca="1" ref="P85" ca="1">SUMPRODUCT(J85:O85,TRANSPOSE(BC$2:BC$7))+$U$20-$BC$9</f>
        <v>-104.66928310170371</v>
      </c>
      <c r="Q85" s="12" cm="1">
        <f t="array" aca="1" ref="Q85" ca="1">SUMPRODUCT(J85:O85,TRANSPOSE(EJ$2:EJ$7))+$U$20-$EJ$9</f>
        <v>-106.59727168170285</v>
      </c>
      <c r="R85" s="12">
        <f ca="1">I85-Results!$E$5*H85</f>
        <v>-78.105300957711307</v>
      </c>
    </row>
    <row r="86" spans="1:18">
      <c r="A86" s="6">
        <f ca="1">LN((RAND()^(-Results!$E$4))-1)</f>
        <v>1.594420053346828</v>
      </c>
      <c r="B86" s="6">
        <f ca="1">LN((RAND()^(-Results!$E$4))-1)</f>
        <v>2.7216035977969026</v>
      </c>
      <c r="C86" s="6">
        <f ca="1">LN((RAND()^(-Results!$E$4))-1)</f>
        <v>-0.35255956874212024</v>
      </c>
      <c r="D86" s="6">
        <f ca="1">LN((RAND()^(-Results!$E$4))-1)</f>
        <v>-1.017862369644827</v>
      </c>
      <c r="E86" s="6">
        <f ca="1">LN((RAND()^(-Results!$E$4))-1)</f>
        <v>-2.7447002789118446</v>
      </c>
      <c r="F86" s="6">
        <f ca="1">LN((RAND()^(-Results!$E$4))-1)</f>
        <v>2.4099405608561559</v>
      </c>
      <c r="G86" s="6">
        <f ca="1">LN((RAND()^(-Results!$E$4))-1)</f>
        <v>1.105012363798255</v>
      </c>
      <c r="H86" s="6">
        <f t="shared" ca="1" si="4"/>
        <v>-0.18732664264753063</v>
      </c>
      <c r="I86" s="12">
        <f ca="1">SUMPRODUCT(J86:O86,Results!B$12:G$12)+Results!$E$5*H86</f>
        <v>-39.553564692158702</v>
      </c>
      <c r="J86" s="12">
        <f ca="1">SUMPRODUCT($A86:$F86,Results!$B$15:$G$15)</f>
        <v>-6.6975653596664433</v>
      </c>
      <c r="K86" s="12">
        <f ca="1">SUMPRODUCT($A86:$F86,Results!$B$16:$G$16)</f>
        <v>-5.3508390096248837</v>
      </c>
      <c r="L86" s="12">
        <f ca="1">SUMPRODUCT($A86:$F86,Results!$B$17:$G$17)</f>
        <v>7.6438358298246261</v>
      </c>
      <c r="M86" s="12">
        <f ca="1">SUMPRODUCT($A86:$F86,Results!$B$18:$G$18)</f>
        <v>-17.166386432042934</v>
      </c>
      <c r="N86" s="12">
        <f ca="1">SUMPRODUCT($A86:$F86,Results!$B$19:$G$19)</f>
        <v>11.73091406219287</v>
      </c>
      <c r="O86" s="12">
        <f ca="1">SUMPRODUCT($A86:$F86,Results!$B$20:$G$20)</f>
        <v>15.537349501915417</v>
      </c>
      <c r="P86" s="12" cm="1">
        <f t="array" aca="1" ref="P86" ca="1">SUMPRODUCT(J86:O86,TRANSPOSE(BC$2:BC$7))+$U$20-$BC$9</f>
        <v>-47.881732160152119</v>
      </c>
      <c r="Q86" s="12" cm="1">
        <f t="array" aca="1" ref="Q86" ca="1">SUMPRODUCT(J86:O86,TRANSPOSE(EJ$2:EJ$7))+$U$20-$EJ$9</f>
        <v>-46.768212021172857</v>
      </c>
      <c r="R86" s="12">
        <f ca="1">I86-Results!$E$5*H86</f>
        <v>-37.680298265683398</v>
      </c>
    </row>
    <row r="87" spans="1:18">
      <c r="A87" s="6">
        <f ca="1">LN((RAND()^(-Results!$E$4))-1)</f>
        <v>2.9091270482943563</v>
      </c>
      <c r="B87" s="6">
        <f ca="1">LN((RAND()^(-Results!$E$4))-1)</f>
        <v>3.1120816775857114</v>
      </c>
      <c r="C87" s="6">
        <f ca="1">LN((RAND()^(-Results!$E$4))-1)</f>
        <v>0.72372711810619517</v>
      </c>
      <c r="D87" s="6">
        <f ca="1">LN((RAND()^(-Results!$E$4))-1)</f>
        <v>-2.2042146331733101</v>
      </c>
      <c r="E87" s="6">
        <f ca="1">LN((RAND()^(-Results!$E$4))-1)</f>
        <v>0.26501882849450337</v>
      </c>
      <c r="F87" s="6">
        <f ca="1">LN((RAND()^(-Results!$E$4))-1)</f>
        <v>2.1167651496708628</v>
      </c>
      <c r="G87" s="6">
        <f ca="1">LN((RAND()^(-Results!$E$4))-1)</f>
        <v>7.4662349894769875</v>
      </c>
      <c r="H87" s="6">
        <f t="shared" ca="1" si="4"/>
        <v>6.1738959830312021</v>
      </c>
      <c r="I87" s="12">
        <f ca="1">SUMPRODUCT(J87:O87,Results!B$12:G$12)+Results!$E$5*H87</f>
        <v>27.634304190045192</v>
      </c>
      <c r="J87" s="12">
        <f ca="1">SUMPRODUCT($A87:$F87,Results!$B$15:$G$15)</f>
        <v>-5.9844546164977803</v>
      </c>
      <c r="K87" s="12">
        <f ca="1">SUMPRODUCT($A87:$F87,Results!$B$16:$G$16)</f>
        <v>2.9107016259541121</v>
      </c>
      <c r="L87" s="12">
        <f ca="1">SUMPRODUCT($A87:$F87,Results!$B$17:$G$17)</f>
        <v>-6.8590796948496902</v>
      </c>
      <c r="M87" s="12">
        <f ca="1">SUMPRODUCT($A87:$F87,Results!$B$18:$G$18)</f>
        <v>-16.297089629431046</v>
      </c>
      <c r="N87" s="12">
        <f ca="1">SUMPRODUCT($A87:$F87,Results!$B$19:$G$19)</f>
        <v>13.867017325330899</v>
      </c>
      <c r="O87" s="12">
        <f ca="1">SUMPRODUCT($A87:$F87,Results!$B$20:$G$20)</f>
        <v>-2.3040010158955089</v>
      </c>
      <c r="P87" s="12" cm="1">
        <f t="array" aca="1" ref="P87" ca="1">SUMPRODUCT(J87:O87,TRANSPOSE(BC$2:BC$7))+$U$20-$BC$9</f>
        <v>-46.287617266843561</v>
      </c>
      <c r="Q87" s="12" cm="1">
        <f t="array" aca="1" ref="Q87" ca="1">SUMPRODUCT(J87:O87,TRANSPOSE(EJ$2:EJ$7))+$U$20-$EJ$9</f>
        <v>-47.171555140761768</v>
      </c>
      <c r="R87" s="12">
        <f ca="1">I87-Results!$E$5*H87</f>
        <v>-34.104655640266827</v>
      </c>
    </row>
    <row r="88" spans="1:18">
      <c r="A88" s="6">
        <f ca="1">LN((RAND()^(-Results!$E$4))-1)</f>
        <v>0.92421152728819045</v>
      </c>
      <c r="B88" s="6">
        <f ca="1">LN((RAND()^(-Results!$E$4))-1)</f>
        <v>1.8657871387654277</v>
      </c>
      <c r="C88" s="6">
        <f ca="1">LN((RAND()^(-Results!$E$4))-1)</f>
        <v>4.7549204977352364</v>
      </c>
      <c r="D88" s="6">
        <f ca="1">LN((RAND()^(-Results!$E$4))-1)</f>
        <v>0.97140872746258233</v>
      </c>
      <c r="E88" s="6">
        <f ca="1">LN((RAND()^(-Results!$E$4))-1)</f>
        <v>-1.3544106822665603</v>
      </c>
      <c r="F88" s="6">
        <f ca="1">LN((RAND()^(-Results!$E$4))-1)</f>
        <v>0.82803887182220748</v>
      </c>
      <c r="G88" s="6">
        <f ca="1">LN((RAND()^(-Results!$E$4))-1)</f>
        <v>-3.6358014316145502</v>
      </c>
      <c r="H88" s="6">
        <f t="shared" ca="1" si="4"/>
        <v>-4.9281404380603355</v>
      </c>
      <c r="I88" s="12">
        <f ca="1">SUMPRODUCT(J88:O88,Results!B$12:G$12)+Results!$E$5*H88</f>
        <v>-72.0995369055087</v>
      </c>
      <c r="J88" s="12">
        <f ca="1">SUMPRODUCT($A88:$F88,Results!$B$15:$G$15)</f>
        <v>-13.697421149638631</v>
      </c>
      <c r="K88" s="12">
        <f ca="1">SUMPRODUCT($A88:$F88,Results!$B$16:$G$16)</f>
        <v>-1.6874812159951529</v>
      </c>
      <c r="L88" s="12">
        <f ca="1">SUMPRODUCT($A88:$F88,Results!$B$17:$G$17)</f>
        <v>4.7210914798128538</v>
      </c>
      <c r="M88" s="12">
        <f ca="1">SUMPRODUCT($A88:$F88,Results!$B$18:$G$18)</f>
        <v>4.3723086164897564</v>
      </c>
      <c r="N88" s="12">
        <f ca="1">SUMPRODUCT($A88:$F88,Results!$B$19:$G$19)</f>
        <v>5.7288529020882093</v>
      </c>
      <c r="O88" s="12">
        <f ca="1">SUMPRODUCT($A88:$F88,Results!$B$20:$G$20)</f>
        <v>3.0712180365471777</v>
      </c>
      <c r="P88" s="12" cm="1">
        <f t="array" aca="1" ref="P88" ca="1">SUMPRODUCT(J88:O88,TRANSPOSE(BC$2:BC$7))+$U$20-$BC$9</f>
        <v>-24.940760788873593</v>
      </c>
      <c r="Q88" s="12" cm="1">
        <f t="array" aca="1" ref="Q88" ca="1">SUMPRODUCT(J88:O88,TRANSPOSE(EJ$2:EJ$7))+$U$20-$EJ$9</f>
        <v>-27.145374631396134</v>
      </c>
      <c r="R88" s="12">
        <f ca="1">I88-Results!$E$5*H88</f>
        <v>-22.818132524905344</v>
      </c>
    </row>
    <row r="89" spans="1:18">
      <c r="A89" s="6">
        <f ca="1">LN((RAND()^(-Results!$E$4))-1)</f>
        <v>1.5901363950238894</v>
      </c>
      <c r="B89" s="6">
        <f ca="1">LN((RAND()^(-Results!$E$4))-1)</f>
        <v>-0.57427905604378904</v>
      </c>
      <c r="C89" s="6">
        <f ca="1">LN((RAND()^(-Results!$E$4))-1)</f>
        <v>2.0006986922936059</v>
      </c>
      <c r="D89" s="6">
        <f ca="1">LN((RAND()^(-Results!$E$4))-1)</f>
        <v>1.4610029380773775</v>
      </c>
      <c r="E89" s="6">
        <f ca="1">LN((RAND()^(-Results!$E$4))-1)</f>
        <v>-0.42773799948042945</v>
      </c>
      <c r="F89" s="6">
        <f ca="1">LN((RAND()^(-Results!$E$4))-1)</f>
        <v>1.9827200200256958</v>
      </c>
      <c r="G89" s="6">
        <f ca="1">LN((RAND()^(-Results!$E$4))-1)</f>
        <v>-0.23419507580452772</v>
      </c>
      <c r="H89" s="6">
        <f t="shared" ca="1" si="4"/>
        <v>-1.5265340822503133</v>
      </c>
      <c r="I89" s="12">
        <f ca="1">SUMPRODUCT(J89:O89,Results!B$12:G$12)+Results!$E$5*H89</f>
        <v>-32.418255102669299</v>
      </c>
      <c r="J89" s="12">
        <f ca="1">SUMPRODUCT($A89:$F89,Results!$B$15:$G$15)</f>
        <v>-10.401636296606453</v>
      </c>
      <c r="K89" s="12">
        <f ca="1">SUMPRODUCT($A89:$F89,Results!$B$16:$G$16)</f>
        <v>-1.545535677392277</v>
      </c>
      <c r="L89" s="12">
        <f ca="1">SUMPRODUCT($A89:$F89,Results!$B$17:$G$17)</f>
        <v>-1.3610196280468578</v>
      </c>
      <c r="M89" s="12">
        <f ca="1">SUMPRODUCT($A89:$F89,Results!$B$18:$G$18)</f>
        <v>-1.5610721724641197</v>
      </c>
      <c r="N89" s="12">
        <f ca="1">SUMPRODUCT($A89:$F89,Results!$B$19:$G$19)</f>
        <v>4.6612641121580243</v>
      </c>
      <c r="O89" s="12">
        <f ca="1">SUMPRODUCT($A89:$F89,Results!$B$20:$G$20)</f>
        <v>-0.37493455295586209</v>
      </c>
      <c r="P89" s="12" cm="1">
        <f t="array" aca="1" ref="P89" ca="1">SUMPRODUCT(J89:O89,TRANSPOSE(BC$2:BC$7))+$U$20-$BC$9</f>
        <v>-22.829016643110542</v>
      </c>
      <c r="Q89" s="12" cm="1">
        <f t="array" aca="1" ref="Q89" ca="1">SUMPRODUCT(J89:O89,TRANSPOSE(EJ$2:EJ$7))+$U$20-$EJ$9</f>
        <v>-19.839797715819522</v>
      </c>
      <c r="R89" s="12">
        <f ca="1">I89-Results!$E$5*H89</f>
        <v>-17.152914280166165</v>
      </c>
    </row>
    <row r="90" spans="1:18">
      <c r="A90" s="6">
        <f ca="1">LN((RAND()^(-Results!$E$4))-1)</f>
        <v>1.5926795841910946</v>
      </c>
      <c r="B90" s="6">
        <f ca="1">LN((RAND()^(-Results!$E$4))-1)</f>
        <v>2.5924271766375364</v>
      </c>
      <c r="C90" s="6">
        <f ca="1">LN((RAND()^(-Results!$E$4))-1)</f>
        <v>0.18559733350334603</v>
      </c>
      <c r="D90" s="6">
        <f ca="1">LN((RAND()^(-Results!$E$4))-1)</f>
        <v>2.2899777745454406</v>
      </c>
      <c r="E90" s="6">
        <f ca="1">LN((RAND()^(-Results!$E$4))-1)</f>
        <v>-0.74020543047664067</v>
      </c>
      <c r="F90" s="6">
        <f ca="1">LN((RAND()^(-Results!$E$4))-1)</f>
        <v>5.0627764523516872</v>
      </c>
      <c r="G90" s="6">
        <f ca="1">LN((RAND()^(-Results!$E$4))-1)</f>
        <v>3.5522014917076539</v>
      </c>
      <c r="H90" s="6">
        <f t="shared" ca="1" si="4"/>
        <v>2.2598624852618681</v>
      </c>
      <c r="I90" s="12">
        <f ca="1">SUMPRODUCT(J90:O90,Results!B$12:G$12)+Results!$E$5*H90</f>
        <v>-1.239601525915635</v>
      </c>
      <c r="J90" s="12">
        <f ca="1">SUMPRODUCT($A90:$F90,Results!$B$15:$G$15)</f>
        <v>-11.944980523128931</v>
      </c>
      <c r="K90" s="12">
        <f ca="1">SUMPRODUCT($A90:$F90,Results!$B$16:$G$16)</f>
        <v>-0.77394384771059466</v>
      </c>
      <c r="L90" s="12">
        <f ca="1">SUMPRODUCT($A90:$F90,Results!$B$17:$G$17)</f>
        <v>-2.1165540418693034</v>
      </c>
      <c r="M90" s="12">
        <f ca="1">SUMPRODUCT($A90:$F90,Results!$B$18:$G$18)</f>
        <v>-3.2148928035735338</v>
      </c>
      <c r="N90" s="12">
        <f ca="1">SUMPRODUCT($A90:$F90,Results!$B$19:$G$19)</f>
        <v>5.1798022678134563</v>
      </c>
      <c r="O90" s="12">
        <f ca="1">SUMPRODUCT($A90:$F90,Results!$B$20:$G$20)</f>
        <v>7.0023858214991996</v>
      </c>
      <c r="P90" s="12" cm="1">
        <f t="array" aca="1" ref="P90" ca="1">SUMPRODUCT(J90:O90,TRANSPOSE(BC$2:BC$7))+$U$20-$BC$9</f>
        <v>-28.675263365442447</v>
      </c>
      <c r="Q90" s="12" cm="1">
        <f t="array" aca="1" ref="Q90" ca="1">SUMPRODUCT(J90:O90,TRANSPOSE(EJ$2:EJ$7))+$U$20-$EJ$9</f>
        <v>-24.400889173686565</v>
      </c>
      <c r="R90" s="12">
        <f ca="1">I90-Results!$E$5*H90</f>
        <v>-23.838226378534316</v>
      </c>
    </row>
    <row r="91" spans="1:18">
      <c r="A91" s="6">
        <f ca="1">LN((RAND()^(-Results!$E$4))-1)</f>
        <v>1.3122018816319707</v>
      </c>
      <c r="B91" s="6">
        <f ca="1">LN((RAND()^(-Results!$E$4))-1)</f>
        <v>5.2703048159878039</v>
      </c>
      <c r="C91" s="6">
        <f ca="1">LN((RAND()^(-Results!$E$4))-1)</f>
        <v>1.7322289653638228</v>
      </c>
      <c r="D91" s="6">
        <f ca="1">LN((RAND()^(-Results!$E$4))-1)</f>
        <v>0.53242501713538171</v>
      </c>
      <c r="E91" s="6">
        <f ca="1">LN((RAND()^(-Results!$E$4))-1)</f>
        <v>6.0851995320897299</v>
      </c>
      <c r="F91" s="6">
        <f ca="1">LN((RAND()^(-Results!$E$4))-1)</f>
        <v>-0.48756061337280676</v>
      </c>
      <c r="G91" s="6">
        <f ca="1">LN((RAND()^(-Results!$E$4))-1)</f>
        <v>4.9710723617298234</v>
      </c>
      <c r="H91" s="6">
        <f t="shared" ca="1" si="4"/>
        <v>3.678733355284038</v>
      </c>
      <c r="I91" s="12">
        <f ca="1">SUMPRODUCT(J91:O91,Results!B$12:G$12)+Results!$E$5*H91</f>
        <v>55.876820603625823</v>
      </c>
      <c r="J91" s="12">
        <f ca="1">SUMPRODUCT($A91:$F91,Results!$B$15:$G$15)</f>
        <v>3.5071568143682765</v>
      </c>
      <c r="K91" s="12">
        <f ca="1">SUMPRODUCT($A91:$F91,Results!$B$16:$G$16)</f>
        <v>17.950418354132612</v>
      </c>
      <c r="L91" s="12">
        <f ca="1">SUMPRODUCT($A91:$F91,Results!$B$17:$G$17)</f>
        <v>-25.067446381565588</v>
      </c>
      <c r="M91" s="12">
        <f ca="1">SUMPRODUCT($A91:$F91,Results!$B$18:$G$18)</f>
        <v>16.576297292644337</v>
      </c>
      <c r="N91" s="12">
        <f ca="1">SUMPRODUCT($A91:$F91,Results!$B$19:$G$19)</f>
        <v>-2.5359369285591109</v>
      </c>
      <c r="O91" s="12">
        <f ca="1">SUMPRODUCT($A91:$F91,Results!$B$20:$G$20)</f>
        <v>-26.865874829513988</v>
      </c>
      <c r="P91" s="12" cm="1">
        <f t="array" aca="1" ref="P91" ca="1">SUMPRODUCT(J91:O91,TRANSPOSE(BC$2:BC$7))+$U$20-$BC$9</f>
        <v>28.789417183832303</v>
      </c>
      <c r="Q91" s="12" cm="1">
        <f t="array" aca="1" ref="Q91" ca="1">SUMPRODUCT(J91:O91,TRANSPOSE(EJ$2:EJ$7))+$U$20-$EJ$9</f>
        <v>21.927184878553458</v>
      </c>
      <c r="R91" s="12">
        <f ca="1">I91-Results!$E$5*H91</f>
        <v>19.089487050785444</v>
      </c>
    </row>
    <row r="92" spans="1:18">
      <c r="A92" s="6">
        <f ca="1">LN((RAND()^(-Results!$E$4))-1)</f>
        <v>5.0367651770149786</v>
      </c>
      <c r="B92" s="6">
        <f ca="1">LN((RAND()^(-Results!$E$4))-1)</f>
        <v>-0.99064969880713638</v>
      </c>
      <c r="C92" s="6">
        <f ca="1">LN((RAND()^(-Results!$E$4))-1)</f>
        <v>4.9075021479134326</v>
      </c>
      <c r="D92" s="6">
        <f ca="1">LN((RAND()^(-Results!$E$4))-1)</f>
        <v>2.7679506781415295</v>
      </c>
      <c r="E92" s="6">
        <f ca="1">LN((RAND()^(-Results!$E$4))-1)</f>
        <v>-2.8465696568937373</v>
      </c>
      <c r="F92" s="6">
        <f ca="1">LN((RAND()^(-Results!$E$4))-1)</f>
        <v>4.1377296869596867</v>
      </c>
      <c r="G92" s="6">
        <f ca="1">LN((RAND()^(-Results!$E$4))-1)</f>
        <v>0.84313443895667572</v>
      </c>
      <c r="H92" s="6">
        <f t="shared" ca="1" si="4"/>
        <v>-0.44920456748910986</v>
      </c>
      <c r="I92" s="12">
        <f ca="1">SUMPRODUCT(J92:O92,Results!B$12:G$12)+Results!$E$5*H92</f>
        <v>-67.144488922806815</v>
      </c>
      <c r="J92" s="12">
        <f ca="1">SUMPRODUCT($A92:$F92,Results!$B$15:$G$15)</f>
        <v>-26.541957735346283</v>
      </c>
      <c r="K92" s="12">
        <f ca="1">SUMPRODUCT($A92:$F92,Results!$B$16:$G$16)</f>
        <v>-8.6418697833355012</v>
      </c>
      <c r="L92" s="12">
        <f ca="1">SUMPRODUCT($A92:$F92,Results!$B$17:$G$17)</f>
        <v>3.8421925638506229</v>
      </c>
      <c r="M92" s="12">
        <f ca="1">SUMPRODUCT($A92:$F92,Results!$B$18:$G$18)</f>
        <v>-15.31978690265724</v>
      </c>
      <c r="N92" s="12">
        <f ca="1">SUMPRODUCT($A92:$F92,Results!$B$19:$G$19)</f>
        <v>18.810203800733927</v>
      </c>
      <c r="O92" s="12">
        <f ca="1">SUMPRODUCT($A92:$F92,Results!$B$20:$G$20)</f>
        <v>8.3440079937637641</v>
      </c>
      <c r="P92" s="12" cm="1">
        <f t="array" aca="1" ref="P92" ca="1">SUMPRODUCT(J92:O92,TRANSPOSE(BC$2:BC$7))+$U$20-$BC$9</f>
        <v>-82.411461757115887</v>
      </c>
      <c r="Q92" s="12" cm="1">
        <f t="array" aca="1" ref="Q92" ca="1">SUMPRODUCT(J92:O92,TRANSPOSE(EJ$2:EJ$7))+$U$20-$EJ$9</f>
        <v>-77.758341421984966</v>
      </c>
      <c r="R92" s="12">
        <f ca="1">I92-Results!$E$5*H92</f>
        <v>-62.652443247915713</v>
      </c>
    </row>
    <row r="93" spans="1:18">
      <c r="A93" s="6">
        <f ca="1">LN((RAND()^(-Results!$E$4))-1)</f>
        <v>3.2821745413503431</v>
      </c>
      <c r="B93" s="6">
        <f ca="1">LN((RAND()^(-Results!$E$4))-1)</f>
        <v>0.76704889540205723</v>
      </c>
      <c r="C93" s="6">
        <f ca="1">LN((RAND()^(-Results!$E$4))-1)</f>
        <v>0.43545011856705812</v>
      </c>
      <c r="D93" s="6">
        <f ca="1">LN((RAND()^(-Results!$E$4))-1)</f>
        <v>0.67873561902744839</v>
      </c>
      <c r="E93" s="6">
        <f ca="1">LN((RAND()^(-Results!$E$4))-1)</f>
        <v>-0.72246054032496232</v>
      </c>
      <c r="F93" s="6">
        <f ca="1">LN((RAND()^(-Results!$E$4))-1)</f>
        <v>0.12986295564289399</v>
      </c>
      <c r="G93" s="6">
        <f ca="1">LN((RAND()^(-Results!$E$4))-1)</f>
        <v>-2.251066042403989</v>
      </c>
      <c r="H93" s="6">
        <f t="shared" ca="1" si="4"/>
        <v>-3.5434050488497748</v>
      </c>
      <c r="I93" s="12">
        <f ca="1">SUMPRODUCT(J93:O93,Results!B$12:G$12)+Results!$E$5*H93</f>
        <v>-65.862072542216097</v>
      </c>
      <c r="J93" s="12">
        <f ca="1">SUMPRODUCT($A93:$F93,Results!$B$15:$G$15)</f>
        <v>-4.7011320076015224</v>
      </c>
      <c r="K93" s="12">
        <f ca="1">SUMPRODUCT($A93:$F93,Results!$B$16:$G$16)</f>
        <v>-3.2102756330819093</v>
      </c>
      <c r="L93" s="12">
        <f ca="1">SUMPRODUCT($A93:$F93,Results!$B$17:$G$17)</f>
        <v>0.64286458281260173</v>
      </c>
      <c r="M93" s="12">
        <f ca="1">SUMPRODUCT($A93:$F93,Results!$B$18:$G$18)</f>
        <v>-13.870152589766922</v>
      </c>
      <c r="N93" s="12">
        <f ca="1">SUMPRODUCT($A93:$F93,Results!$B$19:$G$19)</f>
        <v>11.492737489459653</v>
      </c>
      <c r="O93" s="12">
        <f ca="1">SUMPRODUCT($A93:$F93,Results!$B$20:$G$20)</f>
        <v>5.1584364824918181</v>
      </c>
      <c r="P93" s="12" cm="1">
        <f t="array" aca="1" ref="P93" ca="1">SUMPRODUCT(J93:O93,TRANSPOSE(BC$2:BC$7))+$U$20-$BC$9</f>
        <v>-39.657036546017345</v>
      </c>
      <c r="Q93" s="12" cm="1">
        <f t="array" aca="1" ref="Q93" ca="1">SUMPRODUCT(J93:O93,TRANSPOSE(EJ$2:EJ$7))+$U$20-$EJ$9</f>
        <v>-39.642024854816228</v>
      </c>
      <c r="R93" s="12">
        <f ca="1">I93-Results!$E$5*H93</f>
        <v>-30.428022053718351</v>
      </c>
    </row>
    <row r="94" spans="1:18">
      <c r="A94" s="6">
        <f ca="1">LN((RAND()^(-Results!$E$4))-1)</f>
        <v>6.670792644338686</v>
      </c>
      <c r="B94" s="6">
        <f ca="1">LN((RAND()^(-Results!$E$4))-1)</f>
        <v>4.5779550428163454</v>
      </c>
      <c r="C94" s="6">
        <f ca="1">LN((RAND()^(-Results!$E$4))-1)</f>
        <v>1.0653946507105014</v>
      </c>
      <c r="D94" s="6">
        <f ca="1">LN((RAND()^(-Results!$E$4))-1)</f>
        <v>0.6933566346440706</v>
      </c>
      <c r="E94" s="6">
        <f ca="1">LN((RAND()^(-Results!$E$4))-1)</f>
        <v>6.8572792919452952E-2</v>
      </c>
      <c r="F94" s="6">
        <f ca="1">LN((RAND()^(-Results!$E$4))-1)</f>
        <v>0.30336209106788176</v>
      </c>
      <c r="G94" s="6">
        <f ca="1">LN((RAND()^(-Results!$E$4))-1)</f>
        <v>-1.4660800129393596</v>
      </c>
      <c r="H94" s="6">
        <f t="shared" ca="1" si="4"/>
        <v>-2.758419019385145</v>
      </c>
      <c r="I94" s="12">
        <f ca="1">SUMPRODUCT(J94:O94,Results!B$12:G$12)+Results!$E$5*H94</f>
        <v>-85.640792061291009</v>
      </c>
      <c r="J94" s="12">
        <f ca="1">SUMPRODUCT($A94:$F94,Results!$B$15:$G$15)</f>
        <v>-7.3780218871693597</v>
      </c>
      <c r="K94" s="12">
        <f ca="1">SUMPRODUCT($A94:$F94,Results!$B$16:$G$16)</f>
        <v>-0.62367681283442522</v>
      </c>
      <c r="L94" s="12">
        <f ca="1">SUMPRODUCT($A94:$F94,Results!$B$17:$G$17)</f>
        <v>-4.9491253446275083</v>
      </c>
      <c r="M94" s="12">
        <f ca="1">SUMPRODUCT($A94:$F94,Results!$B$18:$G$18)</f>
        <v>-24.475240032004638</v>
      </c>
      <c r="N94" s="12">
        <f ca="1">SUMPRODUCT($A94:$F94,Results!$B$19:$G$19)</f>
        <v>23.229553360732684</v>
      </c>
      <c r="O94" s="12">
        <f ca="1">SUMPRODUCT($A94:$F94,Results!$B$20:$G$20)</f>
        <v>4.8708571836986883</v>
      </c>
      <c r="P94" s="12" cm="1">
        <f t="array" aca="1" ref="P94" ca="1">SUMPRODUCT(J94:O94,TRANSPOSE(BC$2:BC$7))+$U$20-$BC$9</f>
        <v>-73.302177501776271</v>
      </c>
      <c r="Q94" s="12" cm="1">
        <f t="array" aca="1" ref="Q94" ca="1">SUMPRODUCT(J94:O94,TRANSPOSE(EJ$2:EJ$7))+$U$20-$EJ$9</f>
        <v>-77.824289674849609</v>
      </c>
      <c r="R94" s="12">
        <f ca="1">I94-Results!$E$5*H94</f>
        <v>-58.056601867439561</v>
      </c>
    </row>
    <row r="95" spans="1:18">
      <c r="A95" s="6">
        <f ca="1">LN((RAND()^(-Results!$E$4))-1)</f>
        <v>5.1173328118106811</v>
      </c>
      <c r="B95" s="6">
        <f ca="1">LN((RAND()^(-Results!$E$4))-1)</f>
        <v>-3.1867741769547178</v>
      </c>
      <c r="C95" s="6">
        <f ca="1">LN((RAND()^(-Results!$E$4))-1)</f>
        <v>0.80159096467283608</v>
      </c>
      <c r="D95" s="6">
        <f ca="1">LN((RAND()^(-Results!$E$4))-1)</f>
        <v>0.60584144166729836</v>
      </c>
      <c r="E95" s="6">
        <f ca="1">LN((RAND()^(-Results!$E$4))-1)</f>
        <v>1.6255888670811971</v>
      </c>
      <c r="F95" s="6">
        <f ca="1">LN((RAND()^(-Results!$E$4))-1)</f>
        <v>1.6329177278387701</v>
      </c>
      <c r="G95" s="6">
        <f ca="1">LN((RAND()^(-Results!$E$4))-1)</f>
        <v>-1.6480291085116467</v>
      </c>
      <c r="H95" s="6">
        <f t="shared" ca="1" si="4"/>
        <v>-2.9403681149574323</v>
      </c>
      <c r="I95" s="12">
        <f ca="1">SUMPRODUCT(J95:O95,Results!B$12:G$12)+Results!$E$5*H95</f>
        <v>-58.905254085714958</v>
      </c>
      <c r="J95" s="12">
        <f ca="1">SUMPRODUCT($A95:$F95,Results!$B$15:$G$15)</f>
        <v>-8.489426702373466</v>
      </c>
      <c r="K95" s="12">
        <f ca="1">SUMPRODUCT($A95:$F95,Results!$B$16:$G$16)</f>
        <v>0.77095479308057391</v>
      </c>
      <c r="L95" s="12">
        <f ca="1">SUMPRODUCT($A95:$F95,Results!$B$17:$G$17)</f>
        <v>-14.080671144969021</v>
      </c>
      <c r="M95" s="12">
        <f ca="1">SUMPRODUCT($A95:$F95,Results!$B$18:$G$18)</f>
        <v>-17.836998253479795</v>
      </c>
      <c r="N95" s="12">
        <f ca="1">SUMPRODUCT($A95:$F95,Results!$B$19:$G$19)</f>
        <v>13.439105837170747</v>
      </c>
      <c r="O95" s="12">
        <f ca="1">SUMPRODUCT($A95:$F95,Results!$B$20:$G$20)</f>
        <v>-12.671069143905131</v>
      </c>
      <c r="P95" s="12" cm="1">
        <f t="array" aca="1" ref="P95" ca="1">SUMPRODUCT(J95:O95,TRANSPOSE(BC$2:BC$7))+$U$20-$BC$9</f>
        <v>-47.234408885390899</v>
      </c>
      <c r="Q95" s="12" cm="1">
        <f t="array" aca="1" ref="Q95" ca="1">SUMPRODUCT(J95:O95,TRANSPOSE(EJ$2:EJ$7))+$U$20-$EJ$9</f>
        <v>-41.99459804854898</v>
      </c>
      <c r="R95" s="12">
        <f ca="1">I95-Results!$E$5*H95</f>
        <v>-29.501572936140633</v>
      </c>
    </row>
    <row r="96" spans="1:18">
      <c r="A96" s="6">
        <f ca="1">LN((RAND()^(-Results!$E$4))-1)</f>
        <v>-0.22403457793226234</v>
      </c>
      <c r="B96" s="6">
        <f ca="1">LN((RAND()^(-Results!$E$4))-1)</f>
        <v>2.1931819332773048</v>
      </c>
      <c r="C96" s="6">
        <f ca="1">LN((RAND()^(-Results!$E$4))-1)</f>
        <v>1.4072120406513857</v>
      </c>
      <c r="D96" s="6">
        <f ca="1">LN((RAND()^(-Results!$E$4))-1)</f>
        <v>-1.0728491901687658</v>
      </c>
      <c r="E96" s="6">
        <f ca="1">LN((RAND()^(-Results!$E$4))-1)</f>
        <v>-0.65731166991188394</v>
      </c>
      <c r="F96" s="6">
        <f ca="1">LN((RAND()^(-Results!$E$4))-1)</f>
        <v>1.3238914009935794</v>
      </c>
      <c r="G96" s="6">
        <f ca="1">LN((RAND()^(-Results!$E$4))-1)</f>
        <v>5.6247300752099632</v>
      </c>
      <c r="H96" s="6">
        <f t="shared" ca="1" si="4"/>
        <v>4.3323910687641778</v>
      </c>
      <c r="I96" s="12">
        <f ca="1">SUMPRODUCT(J96:O96,Results!B$12:G$12)+Results!$E$5*H96</f>
        <v>32.417144183021776</v>
      </c>
      <c r="J96" s="12">
        <f ca="1">SUMPRODUCT($A96:$F96,Results!$B$15:$G$15)</f>
        <v>-4.9424051663242583</v>
      </c>
      <c r="K96" s="12">
        <f ca="1">SUMPRODUCT($A96:$F96,Results!$B$16:$G$16)</f>
        <v>0.92431519750062241</v>
      </c>
      <c r="L96" s="12">
        <f ca="1">SUMPRODUCT($A96:$F96,Results!$B$17:$G$17)</f>
        <v>1.2429434737847809</v>
      </c>
      <c r="M96" s="12">
        <f ca="1">SUMPRODUCT($A96:$F96,Results!$B$18:$G$18)</f>
        <v>-0.30753762795447187</v>
      </c>
      <c r="N96" s="12">
        <f ca="1">SUMPRODUCT($A96:$F96,Results!$B$19:$G$19)</f>
        <v>2.9175153152629028</v>
      </c>
      <c r="O96" s="12">
        <f ca="1">SUMPRODUCT($A96:$F96,Results!$B$20:$G$20)</f>
        <v>1.8218564236085288</v>
      </c>
      <c r="P96" s="12" cm="1">
        <f t="array" aca="1" ref="P96" ca="1">SUMPRODUCT(J96:O96,TRANSPOSE(BC$2:BC$7))+$U$20-$BC$9</f>
        <v>-12.487218413991929</v>
      </c>
      <c r="Q96" s="12" cm="1">
        <f t="array" aca="1" ref="Q96" ca="1">SUMPRODUCT(J96:O96,TRANSPOSE(EJ$2:EJ$7))+$U$20-$EJ$9</f>
        <v>-13.085206408895804</v>
      </c>
      <c r="R96" s="12">
        <f ca="1">I96-Results!$E$5*H96</f>
        <v>-10.906766504620002</v>
      </c>
    </row>
    <row r="97" spans="1:18">
      <c r="A97" s="6">
        <f ca="1">LN((RAND()^(-Results!$E$4))-1)</f>
        <v>-4.1720703352560582</v>
      </c>
      <c r="B97" s="6">
        <f ca="1">LN((RAND()^(-Results!$E$4))-1)</f>
        <v>3.0312548966378845</v>
      </c>
      <c r="C97" s="6">
        <f ca="1">LN((RAND()^(-Results!$E$4))-1)</f>
        <v>0.35971709921370176</v>
      </c>
      <c r="D97" s="6">
        <f ca="1">LN((RAND()^(-Results!$E$4))-1)</f>
        <v>-0.94329871788430952</v>
      </c>
      <c r="E97" s="6">
        <f ca="1">LN((RAND()^(-Results!$E$4))-1)</f>
        <v>-0.37730447823386953</v>
      </c>
      <c r="F97" s="6">
        <f ca="1">LN((RAND()^(-Results!$E$4))-1)</f>
        <v>1.0933804904695328</v>
      </c>
      <c r="G97" s="6">
        <f ca="1">LN((RAND()^(-Results!$E$4))-1)</f>
        <v>1.9068759044662313</v>
      </c>
      <c r="H97" s="6">
        <f t="shared" ca="1" si="4"/>
        <v>0.61453689802044575</v>
      </c>
      <c r="I97" s="12">
        <f ca="1">SUMPRODUCT(J97:O97,Results!B$12:G$12)+Results!$E$5*H97</f>
        <v>29.047995966304285</v>
      </c>
      <c r="J97" s="12">
        <f ca="1">SUMPRODUCT($A97:$F97,Results!$B$15:$G$15)</f>
        <v>1.5179807154357792</v>
      </c>
      <c r="K97" s="12">
        <f ca="1">SUMPRODUCT($A97:$F97,Results!$B$16:$G$16)</f>
        <v>3.4405022142482631</v>
      </c>
      <c r="L97" s="12">
        <f ca="1">SUMPRODUCT($A97:$F97,Results!$B$17:$G$17)</f>
        <v>4.2421928307217804</v>
      </c>
      <c r="M97" s="12">
        <f ca="1">SUMPRODUCT($A97:$F97,Results!$B$18:$G$18)</f>
        <v>17.132750541912195</v>
      </c>
      <c r="N97" s="12">
        <f ca="1">SUMPRODUCT($A97:$F97,Results!$B$19:$G$19)</f>
        <v>-10.857815025285541</v>
      </c>
      <c r="O97" s="12">
        <f ca="1">SUMPRODUCT($A97:$F97,Results!$B$20:$G$20)</f>
        <v>2.6591367848722505</v>
      </c>
      <c r="P97" s="12" cm="1">
        <f t="array" aca="1" ref="P97" ca="1">SUMPRODUCT(J97:O97,TRANSPOSE(BC$2:BC$7))+$U$20-$BC$9</f>
        <v>35.186363270694514</v>
      </c>
      <c r="Q97" s="12" cm="1">
        <f t="array" aca="1" ref="Q97" ca="1">SUMPRODUCT(J97:O97,TRANSPOSE(EJ$2:EJ$7))+$U$20-$EJ$9</f>
        <v>34.296610468998963</v>
      </c>
      <c r="R97" s="12">
        <f ca="1">I97-Results!$E$5*H97</f>
        <v>22.902626986099826</v>
      </c>
    </row>
    <row r="98" spans="1:18">
      <c r="A98" s="6">
        <f ca="1">LN((RAND()^(-Results!$E$4))-1)</f>
        <v>0.90844640149154487</v>
      </c>
      <c r="B98" s="6">
        <f ca="1">LN((RAND()^(-Results!$E$4))-1)</f>
        <v>0.59335176599309358</v>
      </c>
      <c r="C98" s="6">
        <f ca="1">LN((RAND()^(-Results!$E$4))-1)</f>
        <v>-0.27412472830403051</v>
      </c>
      <c r="D98" s="6">
        <f ca="1">LN((RAND()^(-Results!$E$4))-1)</f>
        <v>-0.79876736404892046</v>
      </c>
      <c r="E98" s="6">
        <f ca="1">LN((RAND()^(-Results!$E$4))-1)</f>
        <v>-0.75354407687000358</v>
      </c>
      <c r="F98" s="6">
        <f ca="1">LN((RAND()^(-Results!$E$4))-1)</f>
        <v>-1.1601942638644558</v>
      </c>
      <c r="G98" s="6">
        <f ca="1">LN((RAND()^(-Results!$E$4))-1)</f>
        <v>0.39892561321295172</v>
      </c>
      <c r="H98" s="6">
        <f t="shared" ca="1" si="4"/>
        <v>-0.89341339323283386</v>
      </c>
      <c r="I98" s="12">
        <f ca="1">SUMPRODUCT(J98:O98,Results!B$12:G$12)+Results!$E$5*H98</f>
        <v>-20.656947970173619</v>
      </c>
      <c r="J98" s="12">
        <f ca="1">SUMPRODUCT($A98:$F98,Results!$B$15:$G$15)</f>
        <v>1.6522494457138817</v>
      </c>
      <c r="K98" s="12">
        <f ca="1">SUMPRODUCT($A98:$F98,Results!$B$16:$G$16)</f>
        <v>-2.1855564093762654</v>
      </c>
      <c r="L98" s="12">
        <f ca="1">SUMPRODUCT($A98:$F98,Results!$B$17:$G$17)</f>
        <v>3.5025326133281851</v>
      </c>
      <c r="M98" s="12">
        <f ca="1">SUMPRODUCT($A98:$F98,Results!$B$18:$G$18)</f>
        <v>-8.0586275798051652</v>
      </c>
      <c r="N98" s="12">
        <f ca="1">SUMPRODUCT($A98:$F98,Results!$B$19:$G$19)</f>
        <v>5.0616363182758581</v>
      </c>
      <c r="O98" s="12">
        <f ca="1">SUMPRODUCT($A98:$F98,Results!$B$20:$G$20)</f>
        <v>4.6855632932559867</v>
      </c>
      <c r="P98" s="12" cm="1">
        <f t="array" aca="1" ref="P98" ca="1">SUMPRODUCT(J98:O98,TRANSPOSE(BC$2:BC$7))+$U$20-$BC$9</f>
        <v>-15.075986473002327</v>
      </c>
      <c r="Q98" s="12" cm="1">
        <f t="array" aca="1" ref="Q98" ca="1">SUMPRODUCT(J98:O98,TRANSPOSE(EJ$2:EJ$7))+$U$20-$EJ$9</f>
        <v>-16.020842227976619</v>
      </c>
      <c r="R98" s="12">
        <f ca="1">I98-Results!$E$5*H98</f>
        <v>-11.72281403784528</v>
      </c>
    </row>
    <row r="99" spans="1:18">
      <c r="A99" s="6">
        <f ca="1">LN((RAND()^(-Results!$E$4))-1)</f>
        <v>-0.23394171190554852</v>
      </c>
      <c r="B99" s="6">
        <f ca="1">LN((RAND()^(-Results!$E$4))-1)</f>
        <v>0.48064537801268808</v>
      </c>
      <c r="C99" s="6">
        <f ca="1">LN((RAND()^(-Results!$E$4))-1)</f>
        <v>-1.7310722795663391</v>
      </c>
      <c r="D99" s="6">
        <f ca="1">LN((RAND()^(-Results!$E$4))-1)</f>
        <v>-3.3191717486738859</v>
      </c>
      <c r="E99" s="6">
        <f ca="1">LN((RAND()^(-Results!$E$4))-1)</f>
        <v>3.6424562379790331</v>
      </c>
      <c r="F99" s="6">
        <f ca="1">LN((RAND()^(-Results!$E$4))-1)</f>
        <v>1.9677399019944855</v>
      </c>
      <c r="G99" s="6">
        <f ca="1">LN((RAND()^(-Results!$E$4))-1)</f>
        <v>0.9056017745494932</v>
      </c>
      <c r="H99" s="6">
        <f t="shared" ca="1" si="4"/>
        <v>-0.38673723189629239</v>
      </c>
      <c r="I99" s="12">
        <f ca="1">SUMPRODUCT(J99:O99,Results!B$12:G$12)+Results!$E$5*H99</f>
        <v>10.88920394227021</v>
      </c>
      <c r="J99" s="12">
        <f ca="1">SUMPRODUCT($A99:$F99,Results!$B$15:$G$15)</f>
        <v>5.2919021495543612</v>
      </c>
      <c r="K99" s="12">
        <f ca="1">SUMPRODUCT($A99:$F99,Results!$B$16:$G$16)</f>
        <v>11.603561430888394</v>
      </c>
      <c r="L99" s="12">
        <f ca="1">SUMPRODUCT($A99:$F99,Results!$B$17:$G$17)</f>
        <v>-19.635997666770482</v>
      </c>
      <c r="M99" s="12">
        <f ca="1">SUMPRODUCT($A99:$F99,Results!$B$18:$G$18)</f>
        <v>-2.0073217659288645</v>
      </c>
      <c r="N99" s="12">
        <f ca="1">SUMPRODUCT($A99:$F99,Results!$B$19:$G$19)</f>
        <v>-1.4511967150510414</v>
      </c>
      <c r="O99" s="12">
        <f ca="1">SUMPRODUCT($A99:$F99,Results!$B$20:$G$20)</f>
        <v>-20.875215441441959</v>
      </c>
      <c r="P99" s="12" cm="1">
        <f t="array" aca="1" ref="P99" ca="1">SUMPRODUCT(J99:O99,TRANSPOSE(BC$2:BC$7))+$U$20-$BC$9</f>
        <v>12.00381998441323</v>
      </c>
      <c r="Q99" s="12" cm="1">
        <f t="array" aca="1" ref="Q99" ca="1">SUMPRODUCT(J99:O99,TRANSPOSE(EJ$2:EJ$7))+$U$20-$EJ$9</f>
        <v>14.617256444475654</v>
      </c>
      <c r="R99" s="12">
        <f ca="1">I99-Results!$E$5*H99</f>
        <v>14.756576261233135</v>
      </c>
    </row>
    <row r="100" spans="1:18">
      <c r="A100" s="6">
        <f ca="1">LN((RAND()^(-Results!$E$4))-1)</f>
        <v>5.8711944681373893</v>
      </c>
      <c r="B100" s="6">
        <f ca="1">LN((RAND()^(-Results!$E$4))-1)</f>
        <v>0.3728540857811885</v>
      </c>
      <c r="C100" s="6">
        <f ca="1">LN((RAND()^(-Results!$E$4))-1)</f>
        <v>0.45807743241588633</v>
      </c>
      <c r="D100" s="6">
        <f ca="1">LN((RAND()^(-Results!$E$4))-1)</f>
        <v>1.8223132585352817</v>
      </c>
      <c r="E100" s="6">
        <f ca="1">LN((RAND()^(-Results!$E$4))-1)</f>
        <v>4.1922369385079339</v>
      </c>
      <c r="F100" s="6">
        <f ca="1">LN((RAND()^(-Results!$E$4))-1)</f>
        <v>-2.3744248532286444E-3</v>
      </c>
      <c r="G100" s="6">
        <f ca="1">LN((RAND()^(-Results!$E$4))-1)</f>
        <v>7.719958960283722</v>
      </c>
      <c r="H100" s="6">
        <f t="shared" ca="1" si="4"/>
        <v>6.4276199538379366</v>
      </c>
      <c r="I100" s="12">
        <f ca="1">SUMPRODUCT(J100:O100,Results!B$12:G$12)+Results!$E$5*H100</f>
        <v>45.465209944347436</v>
      </c>
      <c r="J100" s="12">
        <f ca="1">SUMPRODUCT($A100:$F100,Results!$B$15:$G$15)</f>
        <v>-2.2300389115304182</v>
      </c>
      <c r="K100" s="12">
        <f ca="1">SUMPRODUCT($A100:$F100,Results!$B$16:$G$16)</f>
        <v>7.5614730581566283</v>
      </c>
      <c r="L100" s="12">
        <f ca="1">SUMPRODUCT($A100:$F100,Results!$B$17:$G$17)</f>
        <v>-22.007790531140415</v>
      </c>
      <c r="M100" s="12">
        <f ca="1">SUMPRODUCT($A100:$F100,Results!$B$18:$G$18)</f>
        <v>-10.178496379305372</v>
      </c>
      <c r="N100" s="12">
        <f ca="1">SUMPRODUCT($A100:$F100,Results!$B$19:$G$19)</f>
        <v>11.690307986271081</v>
      </c>
      <c r="O100" s="12">
        <f ca="1">SUMPRODUCT($A100:$F100,Results!$B$20:$G$20)</f>
        <v>-18.916056374890633</v>
      </c>
      <c r="P100" s="12" cm="1">
        <f t="array" aca="1" ref="P100" ca="1">SUMPRODUCT(J100:O100,TRANSPOSE(BC$2:BC$7))+$U$20-$BC$9</f>
        <v>-28.264496111850008</v>
      </c>
      <c r="Q100" s="12" cm="1">
        <f t="array" aca="1" ref="Q100" ca="1">SUMPRODUCT(J100:O100,TRANSPOSE(EJ$2:EJ$7))+$U$20-$EJ$9</f>
        <v>-28.693932867171586</v>
      </c>
      <c r="R100" s="12">
        <f ca="1">I100-Results!$E$5*H100</f>
        <v>-18.810989594031923</v>
      </c>
    </row>
    <row r="101" spans="1:18">
      <c r="A101" s="6">
        <f ca="1">LN((RAND()^(-Results!$E$4))-1)</f>
        <v>1.9723686598522974</v>
      </c>
      <c r="B101" s="6">
        <f ca="1">LN((RAND()^(-Results!$E$4))-1)</f>
        <v>2.4884588460539252</v>
      </c>
      <c r="C101" s="6">
        <f ca="1">LN((RAND()^(-Results!$E$4))-1)</f>
        <v>1.2904658456640821</v>
      </c>
      <c r="D101" s="6">
        <f ca="1">LN((RAND()^(-Results!$E$4))-1)</f>
        <v>-1.1379855971580561</v>
      </c>
      <c r="E101" s="6">
        <f ca="1">LN((RAND()^(-Results!$E$4))-1)</f>
        <v>8.898520820001858</v>
      </c>
      <c r="F101" s="6">
        <f ca="1">LN((RAND()^(-Results!$E$4))-1)</f>
        <v>0.21667510493544079</v>
      </c>
      <c r="G101" s="6">
        <f ca="1">LN((RAND()^(-Results!$E$4))-1)</f>
        <v>-2.6681945475328881</v>
      </c>
      <c r="H101" s="6">
        <f t="shared" ca="1" si="4"/>
        <v>-3.9605335539786735</v>
      </c>
      <c r="I101" s="12">
        <f ca="1">SUMPRODUCT(J101:O101,Results!B$12:G$12)+Results!$E$5*H101</f>
        <v>-9.9470816174018353</v>
      </c>
      <c r="J101" s="12">
        <f ca="1">SUMPRODUCT($A101:$F101,Results!$B$15:$G$15)</f>
        <v>5.2835008560235606</v>
      </c>
      <c r="K101" s="12">
        <f ca="1">SUMPRODUCT($A101:$F101,Results!$B$16:$G$16)</f>
        <v>24.537808052678162</v>
      </c>
      <c r="L101" s="12">
        <f ca="1">SUMPRODUCT($A101:$F101,Results!$B$17:$G$17)</f>
        <v>-40.40645923119208</v>
      </c>
      <c r="M101" s="12">
        <f ca="1">SUMPRODUCT($A101:$F101,Results!$B$18:$G$18)</f>
        <v>14.157456522678714</v>
      </c>
      <c r="N101" s="12">
        <f ca="1">SUMPRODUCT($A101:$F101,Results!$B$19:$G$19)</f>
        <v>-3.0168419908256396</v>
      </c>
      <c r="O101" s="12">
        <f ca="1">SUMPRODUCT($A101:$F101,Results!$B$20:$G$20)</f>
        <v>-46.293817608647757</v>
      </c>
      <c r="P101" s="12" cm="1">
        <f t="array" aca="1" ref="P101" ca="1">SUMPRODUCT(J101:O101,TRANSPOSE(BC$2:BC$7))+$U$20-$BC$9</f>
        <v>34.162313024781128</v>
      </c>
      <c r="Q101" s="12" cm="1">
        <f t="array" aca="1" ref="Q101" ca="1">SUMPRODUCT(J101:O101,TRANSPOSE(EJ$2:EJ$7))+$U$20-$EJ$9</f>
        <v>30.56983243614189</v>
      </c>
      <c r="R101" s="12">
        <f ca="1">I101-Results!$E$5*H101</f>
        <v>29.658253922384901</v>
      </c>
    </row>
    <row r="102" spans="1:18">
      <c r="A102" s="6">
        <f ca="1">LN((RAND()^(-Results!$E$4))-1)</f>
        <v>0.84349108935149963</v>
      </c>
      <c r="B102" s="6">
        <f ca="1">LN((RAND()^(-Results!$E$4))-1)</f>
        <v>3.0084082884844712</v>
      </c>
      <c r="C102" s="6">
        <f ca="1">LN((RAND()^(-Results!$E$4))-1)</f>
        <v>2.8024284104224532E-2</v>
      </c>
      <c r="D102" s="6">
        <f ca="1">LN((RAND()^(-Results!$E$4))-1)</f>
        <v>2.4489292687943101</v>
      </c>
      <c r="E102" s="6">
        <f ca="1">LN((RAND()^(-Results!$E$4))-1)</f>
        <v>1.4703991243233248</v>
      </c>
      <c r="F102" s="6">
        <f ca="1">LN((RAND()^(-Results!$E$4))-1)</f>
        <v>5.6003484913687567</v>
      </c>
      <c r="G102" s="6">
        <f ca="1">LN((RAND()^(-Results!$E$4))-1)</f>
        <v>-2.5219455530607555</v>
      </c>
      <c r="H102" s="6">
        <f t="shared" ca="1" si="4"/>
        <v>-3.8142845595065413</v>
      </c>
      <c r="I102" s="12">
        <f ca="1">SUMPRODUCT(J102:O102,Results!B$12:G$12)+Results!$E$5*H102</f>
        <v>-43.867009567722533</v>
      </c>
      <c r="J102" s="12">
        <f ca="1">SUMPRODUCT($A102:$F102,Results!$B$15:$G$15)</f>
        <v>-9.6731317318928394</v>
      </c>
      <c r="K102" s="12">
        <f ca="1">SUMPRODUCT($A102:$F102,Results!$B$16:$G$16)</f>
        <v>5.5933095266106267</v>
      </c>
      <c r="L102" s="12">
        <f ca="1">SUMPRODUCT($A102:$F102,Results!$B$17:$G$17)</f>
        <v>-11.362553346153742</v>
      </c>
      <c r="M102" s="12">
        <f ca="1">SUMPRODUCT($A102:$F102,Results!$B$18:$G$18)</f>
        <v>5.9587952395690635</v>
      </c>
      <c r="N102" s="12">
        <f ca="1">SUMPRODUCT($A102:$F102,Results!$B$19:$G$19)</f>
        <v>-0.40089361703628512</v>
      </c>
      <c r="O102" s="12">
        <f ca="1">SUMPRODUCT($A102:$F102,Results!$B$20:$G$20)</f>
        <v>-3.8801874155420952</v>
      </c>
      <c r="P102" s="12" cm="1">
        <f t="array" aca="1" ref="P102" ca="1">SUMPRODUCT(J102:O102,TRANSPOSE(BC$2:BC$7))+$U$20-$BC$9</f>
        <v>-5.5062933676529697</v>
      </c>
      <c r="Q102" s="12" cm="1">
        <f t="array" aca="1" ref="Q102" ca="1">SUMPRODUCT(J102:O102,TRANSPOSE(EJ$2:EJ$7))+$U$20-$EJ$9</f>
        <v>-1.1790966056777794</v>
      </c>
      <c r="R102" s="12">
        <f ca="1">I102-Results!$E$5*H102</f>
        <v>-5.7241639726571236</v>
      </c>
    </row>
    <row r="103" spans="1:18">
      <c r="A103" s="6">
        <f ca="1">LN((RAND()^(-Results!$E$4))-1)</f>
        <v>0.11786512159574604</v>
      </c>
      <c r="B103" s="6">
        <f ca="1">LN((RAND()^(-Results!$E$4))-1)</f>
        <v>-9.003556049278863E-2</v>
      </c>
      <c r="C103" s="6">
        <f ca="1">LN((RAND()^(-Results!$E$4))-1)</f>
        <v>4.1015374365263026</v>
      </c>
      <c r="D103" s="6">
        <f ca="1">LN((RAND()^(-Results!$E$4))-1)</f>
        <v>-1.8521079555199138</v>
      </c>
      <c r="E103" s="6">
        <f ca="1">LN((RAND()^(-Results!$E$4))-1)</f>
        <v>-1.3445504548840983</v>
      </c>
      <c r="F103" s="6">
        <f ca="1">LN((RAND()^(-Results!$E$4))-1)</f>
        <v>0.68014059797259951</v>
      </c>
      <c r="G103" s="6">
        <f ca="1">LN((RAND()^(-Results!$E$4))-1)</f>
        <v>7.1833245475112726</v>
      </c>
      <c r="H103" s="6">
        <f t="shared" ca="1" si="4"/>
        <v>5.8909855410654872</v>
      </c>
      <c r="I103" s="12">
        <f ca="1">SUMPRODUCT(J103:O103,Results!B$12:G$12)+Results!$E$5*H103</f>
        <v>39.984117313599484</v>
      </c>
      <c r="J103" s="12">
        <f ca="1">SUMPRODUCT($A103:$F103,Results!$B$15:$G$15)</f>
        <v>-10.855417796601206</v>
      </c>
      <c r="K103" s="12">
        <f ca="1">SUMPRODUCT($A103:$F103,Results!$B$16:$G$16)</f>
        <v>-1.0848251206034616</v>
      </c>
      <c r="L103" s="12">
        <f ca="1">SUMPRODUCT($A103:$F103,Results!$B$17:$G$17)</f>
        <v>3.2720559358471291</v>
      </c>
      <c r="M103" s="12">
        <f ca="1">SUMPRODUCT($A103:$F103,Results!$B$18:$G$18)</f>
        <v>-1.3527952942239363</v>
      </c>
      <c r="N103" s="12">
        <f ca="1">SUMPRODUCT($A103:$F103,Results!$B$19:$G$19)</f>
        <v>5.8230343082281433</v>
      </c>
      <c r="O103" s="12">
        <f ca="1">SUMPRODUCT($A103:$F103,Results!$B$20:$G$20)</f>
        <v>-1.7934281172054134</v>
      </c>
      <c r="P103" s="12" cm="1">
        <f t="array" aca="1" ref="P103" ca="1">SUMPRODUCT(J103:O103,TRANSPOSE(BC$2:BC$7))+$U$20-$BC$9</f>
        <v>-25.438012084697093</v>
      </c>
      <c r="Q103" s="12" cm="1">
        <f t="array" aca="1" ref="Q103" ca="1">SUMPRODUCT(J103:O103,TRANSPOSE(EJ$2:EJ$7))+$U$20-$EJ$9</f>
        <v>-25.796006291921088</v>
      </c>
      <c r="R103" s="12">
        <f ca="1">I103-Results!$E$5*H103</f>
        <v>-18.925738097055387</v>
      </c>
    </row>
    <row r="104" spans="1:18">
      <c r="A104" s="6">
        <f ca="1">LN((RAND()^(-Results!$E$4))-1)</f>
        <v>-0.30011265578134988</v>
      </c>
      <c r="B104" s="6">
        <f ca="1">LN((RAND()^(-Results!$E$4))-1)</f>
        <v>-0.93872957045133765</v>
      </c>
      <c r="C104" s="6">
        <f ca="1">LN((RAND()^(-Results!$E$4))-1)</f>
        <v>2.8479398063962931</v>
      </c>
      <c r="D104" s="6">
        <f ca="1">LN((RAND()^(-Results!$E$4))-1)</f>
        <v>5.3055208682094372</v>
      </c>
      <c r="E104" s="6">
        <f ca="1">LN((RAND()^(-Results!$E$4))-1)</f>
        <v>2.6162059084630584</v>
      </c>
      <c r="F104" s="6">
        <f ca="1">LN((RAND()^(-Results!$E$4))-1)</f>
        <v>1.6142777662355532</v>
      </c>
      <c r="G104" s="6">
        <f ca="1">LN((RAND()^(-Results!$E$4))-1)</f>
        <v>2.5659652143148897</v>
      </c>
      <c r="H104" s="6">
        <f t="shared" ca="1" si="4"/>
        <v>1.2736262078691041</v>
      </c>
      <c r="I104" s="12">
        <f ca="1">SUMPRODUCT(J104:O104,Results!B$12:G$12)+Results!$E$5*H104</f>
        <v>36.492334479644953</v>
      </c>
      <c r="J104" s="12">
        <f ca="1">SUMPRODUCT($A104:$F104,Results!$B$15:$G$15)</f>
        <v>-8.3506870624563749</v>
      </c>
      <c r="K104" s="12">
        <f ca="1">SUMPRODUCT($A104:$F104,Results!$B$16:$G$16)</f>
        <v>5.3172544077913271</v>
      </c>
      <c r="L104" s="12">
        <f ca="1">SUMPRODUCT($A104:$F104,Results!$B$17:$G$17)</f>
        <v>-10.042534328522073</v>
      </c>
      <c r="M104" s="12">
        <f ca="1">SUMPRODUCT($A104:$F104,Results!$B$18:$G$18)</f>
        <v>26.428810438747647</v>
      </c>
      <c r="N104" s="12">
        <f ca="1">SUMPRODUCT($A104:$F104,Results!$B$19:$G$19)</f>
        <v>-10.860206193913129</v>
      </c>
      <c r="O104" s="12">
        <f ca="1">SUMPRODUCT($A104:$F104,Results!$B$20:$G$20)</f>
        <v>-13.043240954738302</v>
      </c>
      <c r="P104" s="12" cm="1">
        <f t="array" aca="1" ref="P104" ca="1">SUMPRODUCT(J104:O104,TRANSPOSE(BC$2:BC$7))+$U$20-$BC$9</f>
        <v>34.644897643812762</v>
      </c>
      <c r="Q104" s="12" cm="1">
        <f t="array" aca="1" ref="Q104" ca="1">SUMPRODUCT(J104:O104,TRANSPOSE(EJ$2:EJ$7))+$U$20-$EJ$9</f>
        <v>37.532601728921989</v>
      </c>
      <c r="R104" s="12">
        <f ca="1">I104-Results!$E$5*H104</f>
        <v>23.756072400953911</v>
      </c>
    </row>
    <row r="105" spans="1:18">
      <c r="A105" s="6">
        <f ca="1">LN((RAND()^(-Results!$E$4))-1)</f>
        <v>4.043332533547308</v>
      </c>
      <c r="B105" s="6">
        <f ca="1">LN((RAND()^(-Results!$E$4))-1)</f>
        <v>-2.2772068332991133</v>
      </c>
      <c r="C105" s="6">
        <f ca="1">LN((RAND()^(-Results!$E$4))-1)</f>
        <v>5.3687093055261238E-2</v>
      </c>
      <c r="D105" s="6">
        <f ca="1">LN((RAND()^(-Results!$E$4))-1)</f>
        <v>1.9427877990745461</v>
      </c>
      <c r="E105" s="6">
        <f ca="1">LN((RAND()^(-Results!$E$4))-1)</f>
        <v>2.2678383724226481</v>
      </c>
      <c r="F105" s="6">
        <f ca="1">LN((RAND()^(-Results!$E$4))-1)</f>
        <v>2.5797808514358413</v>
      </c>
      <c r="G105" s="6">
        <f ca="1">LN((RAND()^(-Results!$E$4))-1)</f>
        <v>2.5644428791723239</v>
      </c>
      <c r="H105" s="6">
        <f t="shared" ca="1" si="4"/>
        <v>1.2721038727265384</v>
      </c>
      <c r="I105" s="12">
        <f ca="1">SUMPRODUCT(J105:O105,Results!B$12:G$12)+Results!$E$5*H105</f>
        <v>-3.4134080939931231</v>
      </c>
      <c r="J105" s="12">
        <f ca="1">SUMPRODUCT($A105:$F105,Results!$B$15:$G$15)</f>
        <v>-7.312980855672393</v>
      </c>
      <c r="K105" s="12">
        <f ca="1">SUMPRODUCT($A105:$F105,Results!$B$16:$G$16)</f>
        <v>2.8006732914336494</v>
      </c>
      <c r="L105" s="12">
        <f ca="1">SUMPRODUCT($A105:$F105,Results!$B$17:$G$17)</f>
        <v>-15.838638279081142</v>
      </c>
      <c r="M105" s="12">
        <f ca="1">SUMPRODUCT($A105:$F105,Results!$B$18:$G$18)</f>
        <v>-9.1249336801933261</v>
      </c>
      <c r="N105" s="12">
        <f ca="1">SUMPRODUCT($A105:$F105,Results!$B$19:$G$19)</f>
        <v>7.4992308103840264</v>
      </c>
      <c r="O105" s="12">
        <f ca="1">SUMPRODUCT($A105:$F105,Results!$B$20:$G$20)</f>
        <v>-12.804428348865752</v>
      </c>
      <c r="P105" s="12" cm="1">
        <f t="array" aca="1" ref="P105" ca="1">SUMPRODUCT(J105:O105,TRANSPOSE(BC$2:BC$7))+$U$20-$BC$9</f>
        <v>-27.47295620189271</v>
      </c>
      <c r="Q105" s="12" cm="1">
        <f t="array" aca="1" ref="Q105" ca="1">SUMPRODUCT(J105:O105,TRANSPOSE(EJ$2:EJ$7))+$U$20-$EJ$9</f>
        <v>-21.508179985590953</v>
      </c>
      <c r="R105" s="12">
        <f ca="1">I105-Results!$E$5*H105</f>
        <v>-16.134446821258507</v>
      </c>
    </row>
    <row r="106" spans="1:18">
      <c r="A106" s="6">
        <f ca="1">LN((RAND()^(-Results!$E$4))-1)</f>
        <v>-0.64226899271653837</v>
      </c>
      <c r="B106" s="6">
        <f ca="1">LN((RAND()^(-Results!$E$4))-1)</f>
        <v>-0.12272205315524184</v>
      </c>
      <c r="C106" s="6">
        <f ca="1">LN((RAND()^(-Results!$E$4))-1)</f>
        <v>0.40299624828305125</v>
      </c>
      <c r="D106" s="6">
        <f ca="1">LN((RAND()^(-Results!$E$4))-1)</f>
        <v>-1.6094863508702211</v>
      </c>
      <c r="E106" s="6">
        <f ca="1">LN((RAND()^(-Results!$E$4))-1)</f>
        <v>2.0706887139964976</v>
      </c>
      <c r="F106" s="6">
        <f ca="1">LN((RAND()^(-Results!$E$4))-1)</f>
        <v>2.7316969484443216</v>
      </c>
      <c r="G106" s="6">
        <f ca="1">LN((RAND()^(-Results!$E$4))-1)</f>
        <v>-1.0531249676303627</v>
      </c>
      <c r="H106" s="6">
        <f t="shared" ca="1" si="4"/>
        <v>-2.3454639740761483</v>
      </c>
      <c r="I106" s="12">
        <f ca="1">SUMPRODUCT(J106:O106,Results!B$12:G$12)+Results!$E$5*H106</f>
        <v>-14.417776464020985</v>
      </c>
      <c r="J106" s="12">
        <f ca="1">SUMPRODUCT($A106:$F106,Results!$B$15:$G$15)</f>
        <v>-2.7196252615882486</v>
      </c>
      <c r="K106" s="12">
        <f ca="1">SUMPRODUCT($A106:$F106,Results!$B$16:$G$16)</f>
        <v>7.5113989104846981</v>
      </c>
      <c r="L106" s="12">
        <f ca="1">SUMPRODUCT($A106:$F106,Results!$B$17:$G$17)</f>
        <v>-12.703851974516025</v>
      </c>
      <c r="M106" s="12">
        <f ca="1">SUMPRODUCT($A106:$F106,Results!$B$18:$G$18)</f>
        <v>3.85337939709345</v>
      </c>
      <c r="N106" s="12">
        <f ca="1">SUMPRODUCT($A106:$F106,Results!$B$19:$G$19)</f>
        <v>-2.3925343463233553</v>
      </c>
      <c r="O106" s="12">
        <f ca="1">SUMPRODUCT($A106:$F106,Results!$B$20:$G$20)</f>
        <v>-14.89003583766632</v>
      </c>
      <c r="P106" s="12" cm="1">
        <f t="array" aca="1" ref="P106" ca="1">SUMPRODUCT(J106:O106,TRANSPOSE(BC$2:BC$7))+$U$20-$BC$9</f>
        <v>7.2584350533647424</v>
      </c>
      <c r="Q106" s="12" cm="1">
        <f t="array" aca="1" ref="Q106" ca="1">SUMPRODUCT(J106:O106,TRANSPOSE(EJ$2:EJ$7))+$U$20-$EJ$9</f>
        <v>10.815145908721099</v>
      </c>
      <c r="R106" s="12">
        <f ca="1">I106-Results!$E$5*H106</f>
        <v>9.0368632767404975</v>
      </c>
    </row>
    <row r="107" spans="1:18">
      <c r="A107" s="6">
        <f ca="1">LN((RAND()^(-Results!$E$4))-1)</f>
        <v>-2.6780560593706042</v>
      </c>
      <c r="B107" s="6">
        <f ca="1">LN((RAND()^(-Results!$E$4))-1)</f>
        <v>0.3930857031762961</v>
      </c>
      <c r="C107" s="6">
        <f ca="1">LN((RAND()^(-Results!$E$4))-1)</f>
        <v>1.8680117766588344</v>
      </c>
      <c r="D107" s="6">
        <f ca="1">LN((RAND()^(-Results!$E$4))-1)</f>
        <v>1.2931750008929462E-2</v>
      </c>
      <c r="E107" s="6">
        <f ca="1">LN((RAND()^(-Results!$E$4))-1)</f>
        <v>-0.28140626356181403</v>
      </c>
      <c r="F107" s="6">
        <f ca="1">LN((RAND()^(-Results!$E$4))-1)</f>
        <v>-0.19479941247009694</v>
      </c>
      <c r="G107" s="6">
        <f ca="1">LN((RAND()^(-Results!$E$4))-1)</f>
        <v>0.61276154778761316</v>
      </c>
      <c r="H107" s="6">
        <f t="shared" ca="1" si="4"/>
        <v>-0.67957745865817243</v>
      </c>
      <c r="I107" s="12">
        <f ca="1">SUMPRODUCT(J107:O107,Results!B$12:G$12)+Results!$E$5*H107</f>
        <v>10.223675136570602</v>
      </c>
      <c r="J107" s="12">
        <f ca="1">SUMPRODUCT($A107:$F107,Results!$B$15:$G$15)</f>
        <v>-1.5672881368589415</v>
      </c>
      <c r="K107" s="12">
        <f ca="1">SUMPRODUCT($A107:$F107,Results!$B$16:$G$16)</f>
        <v>1.2685302613420293</v>
      </c>
      <c r="L107" s="12">
        <f ca="1">SUMPRODUCT($A107:$F107,Results!$B$17:$G$17)</f>
        <v>3.7721595471526355</v>
      </c>
      <c r="M107" s="12">
        <f ca="1">SUMPRODUCT($A107:$F107,Results!$B$18:$G$18)</f>
        <v>15.220047960975432</v>
      </c>
      <c r="N107" s="12">
        <f ca="1">SUMPRODUCT($A107:$F107,Results!$B$19:$G$19)</f>
        <v>-7.9906489823492688</v>
      </c>
      <c r="O107" s="12">
        <f ca="1">SUMPRODUCT($A107:$F107,Results!$B$20:$G$20)</f>
        <v>-1.0501751049635883</v>
      </c>
      <c r="P107" s="12" cm="1">
        <f t="array" aca="1" ref="P107" ca="1">SUMPRODUCT(J107:O107,TRANSPOSE(BC$2:BC$7))+$U$20-$BC$9</f>
        <v>25.393422971951615</v>
      </c>
      <c r="Q107" s="12" cm="1">
        <f t="array" aca="1" ref="Q107" ca="1">SUMPRODUCT(J107:O107,TRANSPOSE(EJ$2:EJ$7))+$U$20-$EJ$9</f>
        <v>25.053301467675514</v>
      </c>
      <c r="R107" s="12">
        <f ca="1">I107-Results!$E$5*H107</f>
        <v>17.019449723152327</v>
      </c>
    </row>
    <row r="108" spans="1:18">
      <c r="A108" s="6">
        <f ca="1">LN((RAND()^(-Results!$E$4))-1)</f>
        <v>3.8938442476606072</v>
      </c>
      <c r="B108" s="6">
        <f ca="1">LN((RAND()^(-Results!$E$4))-1)</f>
        <v>-2.0449616780685784</v>
      </c>
      <c r="C108" s="6">
        <f ca="1">LN((RAND()^(-Results!$E$4))-1)</f>
        <v>-1.0591910901626249</v>
      </c>
      <c r="D108" s="6">
        <f ca="1">LN((RAND()^(-Results!$E$4))-1)</f>
        <v>8.2994937675718472E-2</v>
      </c>
      <c r="E108" s="6">
        <f ca="1">LN((RAND()^(-Results!$E$4))-1)</f>
        <v>3.4833599204543075</v>
      </c>
      <c r="F108" s="6">
        <f ca="1">LN((RAND()^(-Results!$E$4))-1)</f>
        <v>-0.49626678604062191</v>
      </c>
      <c r="G108" s="6">
        <f ca="1">LN((RAND()^(-Results!$E$4))-1)</f>
        <v>6.113356017231327</v>
      </c>
      <c r="H108" s="6">
        <f t="shared" ca="1" si="4"/>
        <v>4.8210170107855417</v>
      </c>
      <c r="I108" s="12">
        <f ca="1">SUMPRODUCT(J108:O108,Results!B$12:G$12)+Results!$E$5*H108</f>
        <v>42.768127945303362</v>
      </c>
      <c r="J108" s="12">
        <f ca="1">SUMPRODUCT($A108:$F108,Results!$B$15:$G$15)</f>
        <v>2.839866552312917</v>
      </c>
      <c r="K108" s="12">
        <f ca="1">SUMPRODUCT($A108:$F108,Results!$B$16:$G$16)</f>
        <v>5.6704036506794155</v>
      </c>
      <c r="L108" s="12">
        <f ca="1">SUMPRODUCT($A108:$F108,Results!$B$17:$G$17)</f>
        <v>-18.268852732025071</v>
      </c>
      <c r="M108" s="12">
        <f ca="1">SUMPRODUCT($A108:$F108,Results!$B$18:$G$18)</f>
        <v>-11.286740678038518</v>
      </c>
      <c r="N108" s="12">
        <f ca="1">SUMPRODUCT($A108:$F108,Results!$B$19:$G$19)</f>
        <v>7.0076207545015432</v>
      </c>
      <c r="O108" s="12">
        <f ca="1">SUMPRODUCT($A108:$F108,Results!$B$20:$G$20)</f>
        <v>-17.956178185356816</v>
      </c>
      <c r="P108" s="12" cm="1">
        <f t="array" aca="1" ref="P108" ca="1">SUMPRODUCT(J108:O108,TRANSPOSE(BC$2:BC$7))+$U$20-$BC$9</f>
        <v>-14.554469925135866</v>
      </c>
      <c r="Q108" s="12" cm="1">
        <f t="array" aca="1" ref="Q108" ca="1">SUMPRODUCT(J108:O108,TRANSPOSE(EJ$2:EJ$7))+$U$20-$EJ$9</f>
        <v>-12.23881218496534</v>
      </c>
      <c r="R108" s="12">
        <f ca="1">I108-Results!$E$5*H108</f>
        <v>-5.4420421625520561</v>
      </c>
    </row>
    <row r="109" spans="1:18">
      <c r="A109" s="6">
        <f ca="1">LN((RAND()^(-Results!$E$4))-1)</f>
        <v>1.4624333869174084</v>
      </c>
      <c r="B109" s="6">
        <f ca="1">LN((RAND()^(-Results!$E$4))-1)</f>
        <v>-0.11784346374336878</v>
      </c>
      <c r="C109" s="6">
        <f ca="1">LN((RAND()^(-Results!$E$4))-1)</f>
        <v>-0.35243759458384483</v>
      </c>
      <c r="D109" s="6">
        <f ca="1">LN((RAND()^(-Results!$E$4))-1)</f>
        <v>3.1903406647507153</v>
      </c>
      <c r="E109" s="6">
        <f ca="1">LN((RAND()^(-Results!$E$4))-1)</f>
        <v>0.86102156317716649</v>
      </c>
      <c r="F109" s="6">
        <f ca="1">LN((RAND()^(-Results!$E$4))-1)</f>
        <v>11.807924273623911</v>
      </c>
      <c r="G109" s="6">
        <f ca="1">LN((RAND()^(-Results!$E$4))-1)</f>
        <v>1.8840579308766676</v>
      </c>
      <c r="H109" s="6">
        <f t="shared" ca="1" si="4"/>
        <v>0.59171892443088203</v>
      </c>
      <c r="I109" s="12">
        <f ca="1">SUMPRODUCT(J109:O109,Results!B$12:G$12)+Results!$E$5*H109</f>
        <v>-12.867613678183206</v>
      </c>
      <c r="J109" s="12">
        <f ca="1">SUMPRODUCT($A109:$F109,Results!$B$15:$G$15)</f>
        <v>-22.58240825742892</v>
      </c>
      <c r="K109" s="12">
        <f ca="1">SUMPRODUCT($A109:$F109,Results!$B$16:$G$16)</f>
        <v>3.8003560990338512</v>
      </c>
      <c r="L109" s="12">
        <f ca="1">SUMPRODUCT($A109:$F109,Results!$B$17:$G$17)</f>
        <v>-17.103525450372459</v>
      </c>
      <c r="M109" s="12">
        <f ca="1">SUMPRODUCT($A109:$F109,Results!$B$18:$G$18)</f>
        <v>-0.37557736262259089</v>
      </c>
      <c r="N109" s="12">
        <f ca="1">SUMPRODUCT($A109:$F109,Results!$B$19:$G$19)</f>
        <v>1.4127615527219042</v>
      </c>
      <c r="O109" s="12">
        <f ca="1">SUMPRODUCT($A109:$F109,Results!$B$20:$G$20)</f>
        <v>-5.9064841890777</v>
      </c>
      <c r="P109" s="12" cm="1">
        <f t="array" aca="1" ref="P109" ca="1">SUMPRODUCT(J109:O109,TRANSPOSE(BC$2:BC$7))+$U$20-$BC$9</f>
        <v>-29.805882239264974</v>
      </c>
      <c r="Q109" s="12" cm="1">
        <f t="array" aca="1" ref="Q109" ca="1">SUMPRODUCT(J109:O109,TRANSPOSE(EJ$2:EJ$7))+$U$20-$EJ$9</f>
        <v>-14.726791363090864</v>
      </c>
      <c r="R109" s="12">
        <f ca="1">I109-Results!$E$5*H109</f>
        <v>-18.784802922492027</v>
      </c>
    </row>
    <row r="110" spans="1:18">
      <c r="A110" s="6">
        <f ca="1">LN((RAND()^(-Results!$E$4))-1)</f>
        <v>1.4872802711240134</v>
      </c>
      <c r="B110" s="6">
        <f ca="1">LN((RAND()^(-Results!$E$4))-1)</f>
        <v>-6.3505769945910368E-2</v>
      </c>
      <c r="C110" s="6">
        <f ca="1">LN((RAND()^(-Results!$E$4))-1)</f>
        <v>0.10404001282792365</v>
      </c>
      <c r="D110" s="6">
        <f ca="1">LN((RAND()^(-Results!$E$4))-1)</f>
        <v>2.2168629504986161</v>
      </c>
      <c r="E110" s="6">
        <f ca="1">LN((RAND()^(-Results!$E$4))-1)</f>
        <v>1.4987497861473138</v>
      </c>
      <c r="F110" s="6">
        <f ca="1">LN((RAND()^(-Results!$E$4))-1)</f>
        <v>0.19514588517274498</v>
      </c>
      <c r="G110" s="6">
        <f ca="1">LN((RAND()^(-Results!$E$4))-1)</f>
        <v>-2.744163488885861</v>
      </c>
      <c r="H110" s="6">
        <f t="shared" ca="1" si="4"/>
        <v>-4.0365024953316464</v>
      </c>
      <c r="I110" s="12">
        <f ca="1">SUMPRODUCT(J110:O110,Results!B$12:G$12)+Results!$E$5*H110</f>
        <v>-39.003749820612704</v>
      </c>
      <c r="J110" s="12">
        <f ca="1">SUMPRODUCT($A110:$F110,Results!$B$15:$G$15)</f>
        <v>-1.135552578044601</v>
      </c>
      <c r="K110" s="12">
        <f ca="1">SUMPRODUCT($A110:$F110,Results!$B$16:$G$16)</f>
        <v>2.1554596370390926</v>
      </c>
      <c r="L110" s="12">
        <f ca="1">SUMPRODUCT($A110:$F110,Results!$B$17:$G$17)</f>
        <v>-6.6067063643990185</v>
      </c>
      <c r="M110" s="12">
        <f ca="1">SUMPRODUCT($A110:$F110,Results!$B$18:$G$18)</f>
        <v>2.9923733560722159</v>
      </c>
      <c r="N110" s="12">
        <f ca="1">SUMPRODUCT($A110:$F110,Results!$B$19:$G$19)</f>
        <v>4.2449034587276335E-2</v>
      </c>
      <c r="O110" s="12">
        <f ca="1">SUMPRODUCT($A110:$F110,Results!$B$20:$G$20)</f>
        <v>-5.1344016118849201</v>
      </c>
      <c r="P110" s="12" cm="1">
        <f t="array" aca="1" ref="P110" ca="1">SUMPRODUCT(J110:O110,TRANSPOSE(BC$2:BC$7))+$U$20-$BC$9</f>
        <v>2.2964474883223707</v>
      </c>
      <c r="Q110" s="12" cm="1">
        <f t="array" aca="1" ref="Q110" ca="1">SUMPRODUCT(J110:O110,TRANSPOSE(EJ$2:EJ$7))+$U$20-$EJ$9</f>
        <v>3.533677435565679</v>
      </c>
      <c r="R110" s="12">
        <f ca="1">I110-Results!$E$5*H110</f>
        <v>1.36127513270376</v>
      </c>
    </row>
    <row r="111" spans="1:18">
      <c r="A111" s="6">
        <f ca="1">LN((RAND()^(-Results!$E$4))-1)</f>
        <v>1.2716975107310342</v>
      </c>
      <c r="B111" s="6">
        <f ca="1">LN((RAND()^(-Results!$E$4))-1)</f>
        <v>-1.5162831300566602</v>
      </c>
      <c r="C111" s="6">
        <f ca="1">LN((RAND()^(-Results!$E$4))-1)</f>
        <v>-0.60387144567235373</v>
      </c>
      <c r="D111" s="6">
        <f ca="1">LN((RAND()^(-Results!$E$4))-1)</f>
        <v>6.799755988182798</v>
      </c>
      <c r="E111" s="6">
        <f ca="1">LN((RAND()^(-Results!$E$4))-1)</f>
        <v>5.7917961829285183</v>
      </c>
      <c r="F111" s="6">
        <f ca="1">LN((RAND()^(-Results!$E$4))-1)</f>
        <v>1.5385858315248131</v>
      </c>
      <c r="G111" s="6">
        <f ca="1">LN((RAND()^(-Results!$E$4))-1)</f>
        <v>1.8786335897939965</v>
      </c>
      <c r="H111" s="6">
        <f t="shared" ca="1" si="4"/>
        <v>0.58629458334821094</v>
      </c>
      <c r="I111" s="12">
        <f ca="1">SUMPRODUCT(J111:O111,Results!B$12:G$12)+Results!$E$5*H111</f>
        <v>44.23079464096751</v>
      </c>
      <c r="J111" s="12">
        <f ca="1">SUMPRODUCT($A111:$F111,Results!$B$15:$G$15)</f>
        <v>0.3746770186077133</v>
      </c>
      <c r="K111" s="12">
        <f ca="1">SUMPRODUCT($A111:$F111,Results!$B$16:$G$16)</f>
        <v>10.646402634144234</v>
      </c>
      <c r="L111" s="12">
        <f ca="1">SUMPRODUCT($A111:$F111,Results!$B$17:$G$17)</f>
        <v>-23.889251481706353</v>
      </c>
      <c r="M111" s="12">
        <f ca="1">SUMPRODUCT($A111:$F111,Results!$B$18:$G$18)</f>
        <v>24.595526940243474</v>
      </c>
      <c r="N111" s="12">
        <f ca="1">SUMPRODUCT($A111:$F111,Results!$B$19:$G$19)</f>
        <v>-13.06718136403568</v>
      </c>
      <c r="O111" s="12">
        <f ca="1">SUMPRODUCT($A111:$F111,Results!$B$20:$G$20)</f>
        <v>-22.96965422667909</v>
      </c>
      <c r="P111" s="12" cm="1">
        <f t="array" aca="1" ref="P111" ca="1">SUMPRODUCT(J111:O111,TRANSPOSE(BC$2:BC$7))+$U$20-$BC$9</f>
        <v>50.668169167557373</v>
      </c>
      <c r="Q111" s="12" cm="1">
        <f t="array" aca="1" ref="Q111" ca="1">SUMPRODUCT(J111:O111,TRANSPOSE(EJ$2:EJ$7))+$U$20-$EJ$9</f>
        <v>55.510452732175779</v>
      </c>
      <c r="R111" s="12">
        <f ca="1">I111-Results!$E$5*H111</f>
        <v>38.367848807485402</v>
      </c>
    </row>
    <row r="112" spans="1:18">
      <c r="A112" s="6">
        <f ca="1">LN((RAND()^(-Results!$E$4))-1)</f>
        <v>-0.84629604608031983</v>
      </c>
      <c r="B112" s="6">
        <f ca="1">LN((RAND()^(-Results!$E$4))-1)</f>
        <v>4.2759179976804527</v>
      </c>
      <c r="C112" s="6">
        <f ca="1">LN((RAND()^(-Results!$E$4))-1)</f>
        <v>0.76098212233207596</v>
      </c>
      <c r="D112" s="6">
        <f ca="1">LN((RAND()^(-Results!$E$4))-1)</f>
        <v>3.8158735386023008</v>
      </c>
      <c r="E112" s="6">
        <f ca="1">LN((RAND()^(-Results!$E$4))-1)</f>
        <v>4.2061336717211111</v>
      </c>
      <c r="F112" s="6">
        <f ca="1">LN((RAND()^(-Results!$E$4))-1)</f>
        <v>-1.1186136460072849</v>
      </c>
      <c r="G112" s="6">
        <f ca="1">LN((RAND()^(-Results!$E$4))-1)</f>
        <v>1.7177609080771337</v>
      </c>
      <c r="H112" s="6">
        <f t="shared" ca="1" si="4"/>
        <v>0.42542190163134808</v>
      </c>
      <c r="I112" s="12">
        <f ca="1">SUMPRODUCT(J112:O112,Results!B$12:G$12)+Results!$E$5*H112</f>
        <v>39.603082672797882</v>
      </c>
      <c r="J112" s="12">
        <f ca="1">SUMPRODUCT($A112:$F112,Results!$B$15:$G$15)</f>
        <v>5.2066569081846339</v>
      </c>
      <c r="K112" s="12">
        <f ca="1">SUMPRODUCT($A112:$F112,Results!$B$16:$G$16)</f>
        <v>11.400949999332983</v>
      </c>
      <c r="L112" s="12">
        <f ca="1">SUMPRODUCT($A112:$F112,Results!$B$17:$G$17)</f>
        <v>-12.404997573340863</v>
      </c>
      <c r="M112" s="12">
        <f ca="1">SUMPRODUCT($A112:$F112,Results!$B$18:$G$18)</f>
        <v>28.150608894843685</v>
      </c>
      <c r="N112" s="12">
        <f ca="1">SUMPRODUCT($A112:$F112,Results!$B$19:$G$19)</f>
        <v>-12.135393796466216</v>
      </c>
      <c r="O112" s="12">
        <f ca="1">SUMPRODUCT($A112:$F112,Results!$B$20:$G$20)</f>
        <v>-12.749515406528547</v>
      </c>
      <c r="P112" s="12" cm="1">
        <f t="array" aca="1" ref="P112" ca="1">SUMPRODUCT(J112:O112,TRANSPOSE(BC$2:BC$7))+$U$20-$BC$9</f>
        <v>55.293241877603471</v>
      </c>
      <c r="Q112" s="12" cm="1">
        <f t="array" aca="1" ref="Q112" ca="1">SUMPRODUCT(J112:O112,TRANSPOSE(EJ$2:EJ$7))+$U$20-$EJ$9</f>
        <v>50.207293659271869</v>
      </c>
      <c r="R112" s="12">
        <f ca="1">I112-Results!$E$5*H112</f>
        <v>35.348863656484397</v>
      </c>
    </row>
    <row r="113" spans="1:18">
      <c r="A113" s="6">
        <f ca="1">LN((RAND()^(-Results!$E$4))-1)</f>
        <v>-7.3740199584599296E-4</v>
      </c>
      <c r="B113" s="6">
        <f ca="1">LN((RAND()^(-Results!$E$4))-1)</f>
        <v>0.45695150877692042</v>
      </c>
      <c r="C113" s="6">
        <f ca="1">LN((RAND()^(-Results!$E$4))-1)</f>
        <v>6.6098306575122558</v>
      </c>
      <c r="D113" s="6">
        <f ca="1">LN((RAND()^(-Results!$E$4))-1)</f>
        <v>7.1572993689194631</v>
      </c>
      <c r="E113" s="6">
        <f ca="1">LN((RAND()^(-Results!$E$4))-1)</f>
        <v>-3.4267985892538433</v>
      </c>
      <c r="F113" s="6">
        <f ca="1">LN((RAND()^(-Results!$E$4))-1)</f>
        <v>4.3961173816681924</v>
      </c>
      <c r="G113" s="6">
        <f ca="1">LN((RAND()^(-Results!$E$4))-1)</f>
        <v>3.2895506438949038</v>
      </c>
      <c r="H113" s="6">
        <f t="shared" ca="1" si="4"/>
        <v>1.9972116374491182</v>
      </c>
      <c r="I113" s="12">
        <f ca="1">SUMPRODUCT(J113:O113,Results!B$12:G$12)+Results!$E$5*H113</f>
        <v>-1.4272498334559103</v>
      </c>
      <c r="J113" s="12">
        <f ca="1">SUMPRODUCT($A113:$F113,Results!$B$15:$G$15)</f>
        <v>-28.196848836623481</v>
      </c>
      <c r="K113" s="12">
        <f ca="1">SUMPRODUCT($A113:$F113,Results!$B$16:$G$16)</f>
        <v>-8.6218650092888307</v>
      </c>
      <c r="L113" s="12">
        <f ca="1">SUMPRODUCT($A113:$F113,Results!$B$17:$G$17)</f>
        <v>13.569384719828287</v>
      </c>
      <c r="M113" s="12">
        <f ca="1">SUMPRODUCT($A113:$F113,Results!$B$18:$G$18)</f>
        <v>21.331909853568433</v>
      </c>
      <c r="N113" s="12">
        <f ca="1">SUMPRODUCT($A113:$F113,Results!$B$19:$G$19)</f>
        <v>-1.9583263311857264</v>
      </c>
      <c r="O113" s="12">
        <f ca="1">SUMPRODUCT($A113:$F113,Results!$B$20:$G$20)</f>
        <v>15.196658555340521</v>
      </c>
      <c r="P113" s="12" cm="1">
        <f t="array" aca="1" ref="P113" ca="1">SUMPRODUCT(J113:O113,TRANSPOSE(BC$2:BC$7))+$U$20-$BC$9</f>
        <v>-17.226054768119504</v>
      </c>
      <c r="Q113" s="12" cm="1">
        <f t="array" aca="1" ref="Q113" ca="1">SUMPRODUCT(J113:O113,TRANSPOSE(EJ$2:EJ$7))+$U$20-$EJ$9</f>
        <v>-13.460987484476984</v>
      </c>
      <c r="R113" s="12">
        <f ca="1">I113-Results!$E$5*H113</f>
        <v>-21.399366207947093</v>
      </c>
    </row>
    <row r="114" spans="1:18">
      <c r="A114" s="6">
        <f ca="1">LN((RAND()^(-Results!$E$4))-1)</f>
        <v>-0.66379377386029792</v>
      </c>
      <c r="B114" s="6">
        <f ca="1">LN((RAND()^(-Results!$E$4))-1)</f>
        <v>-3.6638170349610149</v>
      </c>
      <c r="C114" s="6">
        <f ca="1">LN((RAND()^(-Results!$E$4))-1)</f>
        <v>1.9042092495486567</v>
      </c>
      <c r="D114" s="6">
        <f ca="1">LN((RAND()^(-Results!$E$4))-1)</f>
        <v>0.72079564939333185</v>
      </c>
      <c r="E114" s="6">
        <f ca="1">LN((RAND()^(-Results!$E$4))-1)</f>
        <v>0.75723409155657906</v>
      </c>
      <c r="F114" s="6">
        <f ca="1">LN((RAND()^(-Results!$E$4))-1)</f>
        <v>-2.9343313384753387</v>
      </c>
      <c r="G114" s="6">
        <f ca="1">LN((RAND()^(-Results!$E$4))-1)</f>
        <v>2.7530882430771384</v>
      </c>
      <c r="H114" s="6">
        <f t="shared" ca="1" si="4"/>
        <v>1.4607492366313528</v>
      </c>
      <c r="I114" s="12">
        <f ca="1">SUMPRODUCT(J114:O114,Results!B$12:G$12)+Results!$E$5*H114</f>
        <v>32.613181403451584</v>
      </c>
      <c r="J114" s="12">
        <f ca="1">SUMPRODUCT($A114:$F114,Results!$B$15:$G$15)</f>
        <v>1.3941300851574434</v>
      </c>
      <c r="K114" s="12">
        <f ca="1">SUMPRODUCT($A114:$F114,Results!$B$16:$G$16)</f>
        <v>-0.24487885898174411</v>
      </c>
      <c r="L114" s="12">
        <f ca="1">SUMPRODUCT($A114:$F114,Results!$B$17:$G$17)</f>
        <v>0.10062989523841148</v>
      </c>
      <c r="M114" s="12">
        <f ca="1">SUMPRODUCT($A114:$F114,Results!$B$18:$G$18)</f>
        <v>9.7727501271009629</v>
      </c>
      <c r="N114" s="12">
        <f ca="1">SUMPRODUCT($A114:$F114,Results!$B$19:$G$19)</f>
        <v>-5.491984606873225</v>
      </c>
      <c r="O114" s="12">
        <f ca="1">SUMPRODUCT($A114:$F114,Results!$B$20:$G$20)</f>
        <v>-8.6100824556682127</v>
      </c>
      <c r="P114" s="12" cm="1">
        <f t="array" aca="1" ref="P114" ca="1">SUMPRODUCT(J114:O114,TRANSPOSE(BC$2:BC$7))+$U$20-$BC$9</f>
        <v>21.871697474782199</v>
      </c>
      <c r="Q114" s="12" cm="1">
        <f t="array" aca="1" ref="Q114" ca="1">SUMPRODUCT(J114:O114,TRANSPOSE(EJ$2:EJ$7))+$U$20-$EJ$9</f>
        <v>22.452409942245279</v>
      </c>
      <c r="R114" s="12">
        <f ca="1">I114-Results!$E$5*H114</f>
        <v>18.005689037138055</v>
      </c>
    </row>
    <row r="115" spans="1:18">
      <c r="A115" s="6">
        <f ca="1">LN((RAND()^(-Results!$E$4))-1)</f>
        <v>3.6593711745039559</v>
      </c>
      <c r="B115" s="6">
        <f ca="1">LN((RAND()^(-Results!$E$4))-1)</f>
        <v>0.95552471103445324</v>
      </c>
      <c r="C115" s="6">
        <f ca="1">LN((RAND()^(-Results!$E$4))-1)</f>
        <v>3.2062227259796994</v>
      </c>
      <c r="D115" s="6">
        <f ca="1">LN((RAND()^(-Results!$E$4))-1)</f>
        <v>-0.98076097486428737</v>
      </c>
      <c r="E115" s="6">
        <f ca="1">LN((RAND()^(-Results!$E$4))-1)</f>
        <v>2.9624183485114943</v>
      </c>
      <c r="F115" s="6">
        <f ca="1">LN((RAND()^(-Results!$E$4))-1)</f>
        <v>-2.5620056995542493</v>
      </c>
      <c r="G115" s="6">
        <f ca="1">LN((RAND()^(-Results!$E$4))-1)</f>
        <v>-1.0326154956278311</v>
      </c>
      <c r="H115" s="6">
        <f t="shared" ca="1" si="4"/>
        <v>-2.3249545020736164</v>
      </c>
      <c r="I115" s="12">
        <f ca="1">SUMPRODUCT(J115:O115,Results!B$12:G$12)+Results!$E$5*H115</f>
        <v>-37.6217098432654</v>
      </c>
      <c r="J115" s="12">
        <f ca="1">SUMPRODUCT($A115:$F115,Results!$B$15:$G$15)</f>
        <v>-1.6013118124812689</v>
      </c>
      <c r="K115" s="12">
        <f ca="1">SUMPRODUCT($A115:$F115,Results!$B$16:$G$16)</f>
        <v>7.1327757193853127</v>
      </c>
      <c r="L115" s="12">
        <f ca="1">SUMPRODUCT($A115:$F115,Results!$B$17:$G$17)</f>
        <v>-13.571018757000688</v>
      </c>
      <c r="M115" s="12">
        <f ca="1">SUMPRODUCT($A115:$F115,Results!$B$18:$G$18)</f>
        <v>-4.4300787018133079</v>
      </c>
      <c r="N115" s="12">
        <f ca="1">SUMPRODUCT($A115:$F115,Results!$B$19:$G$19)</f>
        <v>10.137153139887031</v>
      </c>
      <c r="O115" s="12">
        <f ca="1">SUMPRODUCT($A115:$F115,Results!$B$20:$G$20)</f>
        <v>-18.375704982638158</v>
      </c>
      <c r="P115" s="12" cm="1">
        <f t="array" aca="1" ref="P115" ca="1">SUMPRODUCT(J115:O115,TRANSPOSE(BC$2:BC$7))+$U$20-$BC$9</f>
        <v>-20.345720792678861</v>
      </c>
      <c r="Q115" s="12" cm="1">
        <f t="array" aca="1" ref="Q115" ca="1">SUMPRODUCT(J115:O115,TRANSPOSE(EJ$2:EJ$7))+$U$20-$EJ$9</f>
        <v>-25.809654265950225</v>
      </c>
      <c r="R115" s="12">
        <f ca="1">I115-Results!$E$5*H115</f>
        <v>-14.372164822529236</v>
      </c>
    </row>
    <row r="116" spans="1:18">
      <c r="A116" s="6">
        <f ca="1">LN((RAND()^(-Results!$E$4))-1)</f>
        <v>1.9143475690788838</v>
      </c>
      <c r="B116" s="6">
        <f ca="1">LN((RAND()^(-Results!$E$4))-1)</f>
        <v>0.75170679058956291</v>
      </c>
      <c r="C116" s="6">
        <f ca="1">LN((RAND()^(-Results!$E$4))-1)</f>
        <v>1.8729633384010826</v>
      </c>
      <c r="D116" s="6">
        <f ca="1">LN((RAND()^(-Results!$E$4))-1)</f>
        <v>1.9909827154931232</v>
      </c>
      <c r="E116" s="6">
        <f ca="1">LN((RAND()^(-Results!$E$4))-1)</f>
        <v>0.69897406086570191</v>
      </c>
      <c r="F116" s="6">
        <f ca="1">LN((RAND()^(-Results!$E$4))-1)</f>
        <v>-0.32927407958794369</v>
      </c>
      <c r="G116" s="6">
        <f ca="1">LN((RAND()^(-Results!$E$4))-1)</f>
        <v>4.8869246446429182</v>
      </c>
      <c r="H116" s="6">
        <f t="shared" ca="1" si="4"/>
        <v>3.5945856381971328</v>
      </c>
      <c r="I116" s="12">
        <f ca="1">SUMPRODUCT(J116:O116,Results!B$12:G$12)+Results!$E$5*H116</f>
        <v>26.423324744059933</v>
      </c>
      <c r="J116" s="12">
        <f ca="1">SUMPRODUCT($A116:$F116,Results!$B$15:$G$15)</f>
        <v>-4.8191381082723215</v>
      </c>
      <c r="K116" s="12">
        <f ca="1">SUMPRODUCT($A116:$F116,Results!$B$16:$G$16)</f>
        <v>0.78844287304484317</v>
      </c>
      <c r="L116" s="12">
        <f ca="1">SUMPRODUCT($A116:$F116,Results!$B$17:$G$17)</f>
        <v>-2.9970456120392943</v>
      </c>
      <c r="M116" s="12">
        <f ca="1">SUMPRODUCT($A116:$F116,Results!$B$18:$G$18)</f>
        <v>2.248985257457127</v>
      </c>
      <c r="N116" s="12">
        <f ca="1">SUMPRODUCT($A116:$F116,Results!$B$19:$G$19)</f>
        <v>3.5284838891610137</v>
      </c>
      <c r="O116" s="12">
        <f ca="1">SUMPRODUCT($A116:$F116,Results!$B$20:$G$20)</f>
        <v>-2.6205355734532496</v>
      </c>
      <c r="P116" s="12" cm="1">
        <f t="array" aca="1" ref="P116" ca="1">SUMPRODUCT(J116:O116,TRANSPOSE(BC$2:BC$7))+$U$20-$BC$9</f>
        <v>-9.991634452441879</v>
      </c>
      <c r="Q116" s="12" cm="1">
        <f t="array" aca="1" ref="Q116" ca="1">SUMPRODUCT(J116:O116,TRANSPOSE(EJ$2:EJ$7))+$U$20-$EJ$9</f>
        <v>-11.080551685668691</v>
      </c>
      <c r="R116" s="12">
        <f ca="1">I116-Results!$E$5*H116</f>
        <v>-9.522531637911392</v>
      </c>
    </row>
    <row r="117" spans="1:18">
      <c r="A117" s="6">
        <f ca="1">LN((RAND()^(-Results!$E$4))-1)</f>
        <v>3.1566121119504849</v>
      </c>
      <c r="B117" s="6">
        <f ca="1">LN((RAND()^(-Results!$E$4))-1)</f>
        <v>-0.89230101093427316</v>
      </c>
      <c r="C117" s="6">
        <f ca="1">LN((RAND()^(-Results!$E$4))-1)</f>
        <v>-2.1783889862808179</v>
      </c>
      <c r="D117" s="6">
        <f ca="1">LN((RAND()^(-Results!$E$4))-1)</f>
        <v>-1.4625518740896155</v>
      </c>
      <c r="E117" s="6">
        <f ca="1">LN((RAND()^(-Results!$E$4))-1)</f>
        <v>-0.49126716372626944</v>
      </c>
      <c r="F117" s="6">
        <f ca="1">LN((RAND()^(-Results!$E$4))-1)</f>
        <v>1.9729873314465154</v>
      </c>
      <c r="G117" s="6">
        <f ca="1">LN((RAND()^(-Results!$E$4))-1)</f>
        <v>-1.3158569285220039</v>
      </c>
      <c r="H117" s="6">
        <f t="shared" ca="1" si="4"/>
        <v>-2.6081959349677897</v>
      </c>
      <c r="I117" s="12">
        <f ca="1">SUMPRODUCT(J117:O117,Results!B$12:G$12)+Results!$E$5*H117</f>
        <v>-56.442047016574769</v>
      </c>
      <c r="J117" s="12">
        <f ca="1">SUMPRODUCT($A117:$F117,Results!$B$15:$G$15)</f>
        <v>-1.8493386703385029</v>
      </c>
      <c r="K117" s="12">
        <f ca="1">SUMPRODUCT($A117:$F117,Results!$B$16:$G$16)</f>
        <v>-2.5184384645054392</v>
      </c>
      <c r="L117" s="12">
        <f ca="1">SUMPRODUCT($A117:$F117,Results!$B$17:$G$17)</f>
        <v>-4.0471192243619303</v>
      </c>
      <c r="M117" s="12">
        <f ca="1">SUMPRODUCT($A117:$F117,Results!$B$18:$G$18)</f>
        <v>-24.501517879017783</v>
      </c>
      <c r="N117" s="12">
        <f ca="1">SUMPRODUCT($A117:$F117,Results!$B$19:$G$19)</f>
        <v>12.599411069147054</v>
      </c>
      <c r="O117" s="12">
        <f ca="1">SUMPRODUCT($A117:$F117,Results!$B$20:$G$20)</f>
        <v>2.2861588838098186</v>
      </c>
      <c r="P117" s="12" cm="1">
        <f t="array" aca="1" ref="P117" ca="1">SUMPRODUCT(J117:O117,TRANSPOSE(BC$2:BC$7))+$U$20-$BC$9</f>
        <v>-46.40392840665092</v>
      </c>
      <c r="Q117" s="12" cm="1">
        <f t="array" aca="1" ref="Q117" ca="1">SUMPRODUCT(J117:O117,TRANSPOSE(EJ$2:EJ$7))+$U$20-$EJ$9</f>
        <v>-41.556736073663359</v>
      </c>
      <c r="R117" s="12">
        <f ca="1">I117-Results!$E$5*H117</f>
        <v>-30.360087666896874</v>
      </c>
    </row>
    <row r="118" spans="1:18">
      <c r="A118" s="6">
        <f ca="1">LN((RAND()^(-Results!$E$4))-1)</f>
        <v>0.57059186312231336</v>
      </c>
      <c r="B118" s="6">
        <f ca="1">LN((RAND()^(-Results!$E$4))-1)</f>
        <v>-1.0049705209419382</v>
      </c>
      <c r="C118" s="6">
        <f ca="1">LN((RAND()^(-Results!$E$4))-1)</f>
        <v>-1.2982311504802231</v>
      </c>
      <c r="D118" s="6">
        <f ca="1">LN((RAND()^(-Results!$E$4))-1)</f>
        <v>2.2983961204608772</v>
      </c>
      <c r="E118" s="6">
        <f ca="1">LN((RAND()^(-Results!$E$4))-1)</f>
        <v>2.4610336494049472</v>
      </c>
      <c r="F118" s="6">
        <f ca="1">LN((RAND()^(-Results!$E$4))-1)</f>
        <v>1.9676253013925529</v>
      </c>
      <c r="G118" s="6">
        <f ca="1">LN((RAND()^(-Results!$E$4))-1)</f>
        <v>0.90774868875261872</v>
      </c>
      <c r="H118" s="6">
        <f t="shared" ca="1" si="4"/>
        <v>-0.38459031769316687</v>
      </c>
      <c r="I118" s="12">
        <f ca="1">SUMPRODUCT(J118:O118,Results!B$12:G$12)+Results!$E$5*H118</f>
        <v>10.540691268160339</v>
      </c>
      <c r="J118" s="12">
        <f ca="1">SUMPRODUCT($A118:$F118,Results!$B$15:$G$15)</f>
        <v>5.3554697217499836E-2</v>
      </c>
      <c r="K118" s="12">
        <f ca="1">SUMPRODUCT($A118:$F118,Results!$B$16:$G$16)</f>
        <v>4.7345735648274569</v>
      </c>
      <c r="L118" s="12">
        <f ca="1">SUMPRODUCT($A118:$F118,Results!$B$17:$G$17)</f>
        <v>-12.136261701437665</v>
      </c>
      <c r="M118" s="12">
        <f ca="1">SUMPRODUCT($A118:$F118,Results!$B$18:$G$18)</f>
        <v>6.2534326516131644</v>
      </c>
      <c r="N118" s="12">
        <f ca="1">SUMPRODUCT($A118:$F118,Results!$B$19:$G$19)</f>
        <v>-4.853981647332402</v>
      </c>
      <c r="O118" s="12">
        <f ca="1">SUMPRODUCT($A118:$F118,Results!$B$20:$G$20)</f>
        <v>-10.041746899003162</v>
      </c>
      <c r="P118" s="12" cm="1">
        <f t="array" aca="1" ref="P118" ca="1">SUMPRODUCT(J118:O118,TRANSPOSE(BC$2:BC$7))+$U$20-$BC$9</f>
        <v>16.622705492500632</v>
      </c>
      <c r="Q118" s="12" cm="1">
        <f t="array" aca="1" ref="Q118" ca="1">SUMPRODUCT(J118:O118,TRANSPOSE(EJ$2:EJ$7))+$U$20-$EJ$9</f>
        <v>21.561296290736411</v>
      </c>
      <c r="R118" s="12">
        <f ca="1">I118-Results!$E$5*H118</f>
        <v>14.386594445092008</v>
      </c>
    </row>
    <row r="119" spans="1:18">
      <c r="A119" s="6">
        <f ca="1">LN((RAND()^(-Results!$E$4))-1)</f>
        <v>-1.1213558663159859</v>
      </c>
      <c r="B119" s="6">
        <f ca="1">LN((RAND()^(-Results!$E$4))-1)</f>
        <v>5.7972455320008764</v>
      </c>
      <c r="C119" s="6">
        <f ca="1">LN((RAND()^(-Results!$E$4))-1)</f>
        <v>2.0300374824119878</v>
      </c>
      <c r="D119" s="6">
        <f ca="1">LN((RAND()^(-Results!$E$4))-1)</f>
        <v>-1.122316920631665</v>
      </c>
      <c r="E119" s="6">
        <f ca="1">LN((RAND()^(-Results!$E$4))-1)</f>
        <v>1.2038897433879692E-2</v>
      </c>
      <c r="F119" s="6">
        <f ca="1">LN((RAND()^(-Results!$E$4))-1)</f>
        <v>4.7363812555594951</v>
      </c>
      <c r="G119" s="6">
        <f ca="1">LN((RAND()^(-Results!$E$4))-1)</f>
        <v>2.3352665687647822</v>
      </c>
      <c r="H119" s="6">
        <f t="shared" ca="1" si="4"/>
        <v>1.0429275623189966</v>
      </c>
      <c r="I119" s="12">
        <f ca="1">SUMPRODUCT(J119:O119,Results!B$12:G$12)+Results!$E$5*H119</f>
        <v>-0.23466383044814876</v>
      </c>
      <c r="J119" s="12">
        <f ca="1">SUMPRODUCT($A119:$F119,Results!$B$15:$G$15)</f>
        <v>-10.130458121809758</v>
      </c>
      <c r="K119" s="12">
        <f ca="1">SUMPRODUCT($A119:$F119,Results!$B$16:$G$16)</f>
        <v>6.2525645068885742</v>
      </c>
      <c r="L119" s="12">
        <f ca="1">SUMPRODUCT($A119:$F119,Results!$B$17:$G$17)</f>
        <v>-3.9935254915469103</v>
      </c>
      <c r="M119" s="12">
        <f ca="1">SUMPRODUCT($A119:$F119,Results!$B$18:$G$18)</f>
        <v>6.994761096564841</v>
      </c>
      <c r="N119" s="12">
        <f ca="1">SUMPRODUCT($A119:$F119,Results!$B$19:$G$19)</f>
        <v>1.0546979728427954</v>
      </c>
      <c r="O119" s="12">
        <f ca="1">SUMPRODUCT($A119:$F119,Results!$B$20:$G$20)</f>
        <v>-0.3147203916106025</v>
      </c>
      <c r="P119" s="12" cm="1">
        <f t="array" aca="1" ref="P119" ca="1">SUMPRODUCT(J119:O119,TRANSPOSE(BC$2:BC$7))+$U$20-$BC$9</f>
        <v>-9.1486968906454145</v>
      </c>
      <c r="Q119" s="12" cm="1">
        <f t="array" aca="1" ref="Q119" ca="1">SUMPRODUCT(J119:O119,TRANSPOSE(EJ$2:EJ$7))+$U$20-$EJ$9</f>
        <v>-9.9730482231978144</v>
      </c>
      <c r="R119" s="12">
        <f ca="1">I119-Results!$E$5*H119</f>
        <v>-10.663939453638115</v>
      </c>
    </row>
    <row r="120" spans="1:18">
      <c r="A120" s="6">
        <f ca="1">LN((RAND()^(-Results!$E$4))-1)</f>
        <v>1.3821627896580131</v>
      </c>
      <c r="B120" s="6">
        <f ca="1">LN((RAND()^(-Results!$E$4))-1)</f>
        <v>2.2160603350018895</v>
      </c>
      <c r="C120" s="6">
        <f ca="1">LN((RAND()^(-Results!$E$4))-1)</f>
        <v>1.0870415312132728</v>
      </c>
      <c r="D120" s="6">
        <f ca="1">LN((RAND()^(-Results!$E$4))-1)</f>
        <v>-1.009676599653295</v>
      </c>
      <c r="E120" s="6">
        <f ca="1">LN((RAND()^(-Results!$E$4))-1)</f>
        <v>7.1134112219340642</v>
      </c>
      <c r="F120" s="6">
        <f ca="1">LN((RAND()^(-Results!$E$4))-1)</f>
        <v>-0.12450426335382628</v>
      </c>
      <c r="G120" s="6">
        <f ca="1">LN((RAND()^(-Results!$E$4))-1)</f>
        <v>0.30526818573774206</v>
      </c>
      <c r="H120" s="6">
        <f t="shared" ca="1" si="4"/>
        <v>-0.98707082070804353</v>
      </c>
      <c r="I120" s="12">
        <f ca="1">SUMPRODUCT(J120:O120,Results!B$12:G$12)+Results!$E$5*H120</f>
        <v>15.321161118321344</v>
      </c>
      <c r="J120" s="12">
        <f ca="1">SUMPRODUCT($A120:$F120,Results!$B$15:$G$15)</f>
        <v>4.9166809145862409</v>
      </c>
      <c r="K120" s="12">
        <f ca="1">SUMPRODUCT($A120:$F120,Results!$B$16:$G$16)</f>
        <v>19.785464344894141</v>
      </c>
      <c r="L120" s="12">
        <f ca="1">SUMPRODUCT($A120:$F120,Results!$B$17:$G$17)</f>
        <v>-31.776003099283091</v>
      </c>
      <c r="M120" s="12">
        <f ca="1">SUMPRODUCT($A120:$F120,Results!$B$18:$G$18)</f>
        <v>12.228732685793368</v>
      </c>
      <c r="N120" s="12">
        <f ca="1">SUMPRODUCT($A120:$F120,Results!$B$19:$G$19)</f>
        <v>-2.8887507969130306</v>
      </c>
      <c r="O120" s="12">
        <f ca="1">SUMPRODUCT($A120:$F120,Results!$B$20:$G$20)</f>
        <v>-36.825425451186128</v>
      </c>
      <c r="P120" s="12" cm="1">
        <f t="array" aca="1" ref="P120" ca="1">SUMPRODUCT(J120:O120,TRANSPOSE(BC$2:BC$7))+$U$20-$BC$9</f>
        <v>29.744257141223724</v>
      </c>
      <c r="Q120" s="12" cm="1">
        <f t="array" aca="1" ref="Q120" ca="1">SUMPRODUCT(J120:O120,TRANSPOSE(EJ$2:EJ$7))+$U$20-$EJ$9</f>
        <v>26.460572796705801</v>
      </c>
      <c r="R120" s="12">
        <f ca="1">I120-Results!$E$5*H120</f>
        <v>25.191869325401779</v>
      </c>
    </row>
    <row r="121" spans="1:18">
      <c r="A121" s="6">
        <f ca="1">LN((RAND()^(-Results!$E$4))-1)</f>
        <v>5.1997905144167742</v>
      </c>
      <c r="B121" s="6">
        <f ca="1">LN((RAND()^(-Results!$E$4))-1)</f>
        <v>0.86948567079868699</v>
      </c>
      <c r="C121" s="6">
        <f ca="1">LN((RAND()^(-Results!$E$4))-1)</f>
        <v>-1.0619467121878197</v>
      </c>
      <c r="D121" s="6">
        <f ca="1">LN((RAND()^(-Results!$E$4))-1)</f>
        <v>-0.66763048675618286</v>
      </c>
      <c r="E121" s="6">
        <f ca="1">LN((RAND()^(-Results!$E$4))-1)</f>
        <v>-1.1120290606807421</v>
      </c>
      <c r="F121" s="6">
        <f ca="1">LN((RAND()^(-Results!$E$4))-1)</f>
        <v>-1.6060201225938191</v>
      </c>
      <c r="G121" s="6">
        <f ca="1">LN((RAND()^(-Results!$E$4))-1)</f>
        <v>0.11854635537467323</v>
      </c>
      <c r="H121" s="6">
        <f t="shared" ca="1" si="4"/>
        <v>-1.1737926510711123</v>
      </c>
      <c r="I121" s="12">
        <f ca="1">SUMPRODUCT(J121:O121,Results!B$12:G$12)+Results!$E$5*H121</f>
        <v>-57.780833900434743</v>
      </c>
      <c r="J121" s="12">
        <f ca="1">SUMPRODUCT($A121:$F121,Results!$B$15:$G$15)</f>
        <v>0.21466289023883123</v>
      </c>
      <c r="K121" s="12">
        <f ca="1">SUMPRODUCT($A121:$F121,Results!$B$16:$G$16)</f>
        <v>-5.4897392301206374</v>
      </c>
      <c r="L121" s="12">
        <f ca="1">SUMPRODUCT($A121:$F121,Results!$B$17:$G$17)</f>
        <v>1.9960058685694853</v>
      </c>
      <c r="M121" s="12">
        <f ca="1">SUMPRODUCT($A121:$F121,Results!$B$18:$G$18)</f>
        <v>-29.353945066110427</v>
      </c>
      <c r="N121" s="12">
        <f ca="1">SUMPRODUCT($A121:$F121,Results!$B$19:$G$19)</f>
        <v>19.550448712509393</v>
      </c>
      <c r="O121" s="12">
        <f ca="1">SUMPRODUCT($A121:$F121,Results!$B$20:$G$20)</f>
        <v>8.9301653330433659</v>
      </c>
      <c r="P121" s="12" cm="1">
        <f t="array" aca="1" ref="P121" ca="1">SUMPRODUCT(J121:O121,TRANSPOSE(BC$2:BC$7))+$U$20-$BC$9</f>
        <v>-62.003346572117842</v>
      </c>
      <c r="Q121" s="12" cm="1">
        <f t="array" aca="1" ref="Q121" ca="1">SUMPRODUCT(J121:O121,TRANSPOSE(EJ$2:EJ$7))+$U$20-$EJ$9</f>
        <v>-63.652272220090836</v>
      </c>
      <c r="R121" s="12">
        <f ca="1">I121-Results!$E$5*H121</f>
        <v>-46.042907389723624</v>
      </c>
    </row>
    <row r="122" spans="1:18">
      <c r="A122" s="6">
        <f ca="1">LN((RAND()^(-Results!$E$4))-1)</f>
        <v>1.2221113747597767</v>
      </c>
      <c r="B122" s="6">
        <f ca="1">LN((RAND()^(-Results!$E$4))-1)</f>
        <v>0.68364739840958499</v>
      </c>
      <c r="C122" s="6">
        <f ca="1">LN((RAND()^(-Results!$E$4))-1)</f>
        <v>1.5380938292968751</v>
      </c>
      <c r="D122" s="6">
        <f ca="1">LN((RAND()^(-Results!$E$4))-1)</f>
        <v>-0.33341575210905461</v>
      </c>
      <c r="E122" s="6">
        <f ca="1">LN((RAND()^(-Results!$E$4))-1)</f>
        <v>6.8805327306915993</v>
      </c>
      <c r="F122" s="6">
        <f ca="1">LN((RAND()^(-Results!$E$4))-1)</f>
        <v>3.5808500089232052</v>
      </c>
      <c r="G122" s="6">
        <f ca="1">LN((RAND()^(-Results!$E$4))-1)</f>
        <v>-1.4220333439716248</v>
      </c>
      <c r="H122" s="6">
        <f t="shared" ca="1" si="4"/>
        <v>-2.7143723504174107</v>
      </c>
      <c r="I122" s="12">
        <f ca="1">SUMPRODUCT(J122:O122,Results!B$12:G$12)+Results!$E$5*H122</f>
        <v>-5.5526453994488421</v>
      </c>
      <c r="J122" s="12">
        <f ca="1">SUMPRODUCT($A122:$F122,Results!$B$15:$G$15)</f>
        <v>-3.6553643876663191</v>
      </c>
      <c r="K122" s="12">
        <f ca="1">SUMPRODUCT($A122:$F122,Results!$B$16:$G$16)</f>
        <v>19.576014870585581</v>
      </c>
      <c r="L122" s="12">
        <f ca="1">SUMPRODUCT($A122:$F122,Results!$B$17:$G$17)</f>
        <v>-35.112804942072451</v>
      </c>
      <c r="M122" s="12">
        <f ca="1">SUMPRODUCT($A122:$F122,Results!$B$18:$G$18)</f>
        <v>13.215823232693236</v>
      </c>
      <c r="N122" s="12">
        <f ca="1">SUMPRODUCT($A122:$F122,Results!$B$19:$G$19)</f>
        <v>-3.7698312962064824</v>
      </c>
      <c r="O122" s="12">
        <f ca="1">SUMPRODUCT($A122:$F122,Results!$B$20:$G$20)</f>
        <v>-39.098003340635579</v>
      </c>
      <c r="P122" s="12" cm="1">
        <f t="array" aca="1" ref="P122" ca="1">SUMPRODUCT(J122:O122,TRANSPOSE(BC$2:BC$7))+$U$20-$BC$9</f>
        <v>21.941286331555439</v>
      </c>
      <c r="Q122" s="12" cm="1">
        <f t="array" aca="1" ref="Q122" ca="1">SUMPRODUCT(J122:O122,TRANSPOSE(EJ$2:EJ$7))+$U$20-$EJ$9</f>
        <v>24.444211428070183</v>
      </c>
      <c r="R122" s="12">
        <f ca="1">I122-Results!$E$5*H122</f>
        <v>21.591078104725263</v>
      </c>
    </row>
    <row r="123" spans="1:18">
      <c r="A123" s="6">
        <f ca="1">LN((RAND()^(-Results!$E$4))-1)</f>
        <v>-0.71904999688029858</v>
      </c>
      <c r="B123" s="6">
        <f ca="1">LN((RAND()^(-Results!$E$4))-1)</f>
        <v>4.1012214429908527</v>
      </c>
      <c r="C123" s="6">
        <f ca="1">LN((RAND()^(-Results!$E$4))-1)</f>
        <v>4.3405678440631021</v>
      </c>
      <c r="D123" s="6">
        <f ca="1">LN((RAND()^(-Results!$E$4))-1)</f>
        <v>2.6560186573522886</v>
      </c>
      <c r="E123" s="6">
        <f ca="1">LN((RAND()^(-Results!$E$4))-1)</f>
        <v>-1.6528713911550419</v>
      </c>
      <c r="F123" s="6">
        <f ca="1">LN((RAND()^(-Results!$E$4))-1)</f>
        <v>4.2262952167069059E-2</v>
      </c>
      <c r="G123" s="6">
        <f ca="1">LN((RAND()^(-Results!$E$4))-1)</f>
        <v>0.16730850786212881</v>
      </c>
      <c r="H123" s="6">
        <f t="shared" ca="1" si="4"/>
        <v>-1.1250304985836568</v>
      </c>
      <c r="I123" s="12">
        <f ca="1">SUMPRODUCT(J123:O123,Results!B$12:G$12)+Results!$E$5*H123</f>
        <v>-20.142808828202725</v>
      </c>
      <c r="J123" s="12">
        <f ca="1">SUMPRODUCT($A123:$F123,Results!$B$15:$G$15)</f>
        <v>-10.271106483021525</v>
      </c>
      <c r="K123" s="12">
        <f ca="1">SUMPRODUCT($A123:$F123,Results!$B$16:$G$16)</f>
        <v>-1.8451125628656664</v>
      </c>
      <c r="L123" s="12">
        <f ca="1">SUMPRODUCT($A123:$F123,Results!$B$17:$G$17)</f>
        <v>10.155171565551397</v>
      </c>
      <c r="M123" s="12">
        <f ca="1">SUMPRODUCT($A123:$F123,Results!$B$18:$G$18)</f>
        <v>15.893521989377806</v>
      </c>
      <c r="N123" s="12">
        <f ca="1">SUMPRODUCT($A123:$F123,Results!$B$19:$G$19)</f>
        <v>-1.0088147938044691</v>
      </c>
      <c r="O123" s="12">
        <f ca="1">SUMPRODUCT($A123:$F123,Results!$B$20:$G$20)</f>
        <v>10.068797474775725</v>
      </c>
      <c r="P123" s="12" cm="1">
        <f t="array" aca="1" ref="P123" ca="1">SUMPRODUCT(J123:O123,TRANSPOSE(BC$2:BC$7))+$U$20-$BC$9</f>
        <v>-0.14458477157568428</v>
      </c>
      <c r="Q123" s="12" cm="1">
        <f t="array" aca="1" ref="Q123" ca="1">SUMPRODUCT(J123:O123,TRANSPOSE(EJ$2:EJ$7))+$U$20-$EJ$9</f>
        <v>-4.948844744642475</v>
      </c>
      <c r="R123" s="12">
        <f ca="1">I123-Results!$E$5*H123</f>
        <v>-8.8925038423661569</v>
      </c>
    </row>
    <row r="124" spans="1:18">
      <c r="A124" s="6">
        <f ca="1">LN((RAND()^(-Results!$E$4))-1)</f>
        <v>10.832186669249092</v>
      </c>
      <c r="B124" s="6">
        <f ca="1">LN((RAND()^(-Results!$E$4))-1)</f>
        <v>4.8808918029591446</v>
      </c>
      <c r="C124" s="6">
        <f ca="1">LN((RAND()^(-Results!$E$4))-1)</f>
        <v>2.3990943641829658</v>
      </c>
      <c r="D124" s="6">
        <f ca="1">LN((RAND()^(-Results!$E$4))-1)</f>
        <v>-1.7204795493406366</v>
      </c>
      <c r="E124" s="6">
        <f ca="1">LN((RAND()^(-Results!$E$4))-1)</f>
        <v>2.46184328440836</v>
      </c>
      <c r="F124" s="6">
        <f ca="1">LN((RAND()^(-Results!$E$4))-1)</f>
        <v>-0.49421043838453416</v>
      </c>
      <c r="G124" s="6">
        <f ca="1">LN((RAND()^(-Results!$E$4))-1)</f>
        <v>2.0844331366913371</v>
      </c>
      <c r="H124" s="6">
        <f t="shared" ca="1" si="4"/>
        <v>0.79209413024555153</v>
      </c>
      <c r="I124" s="12">
        <f ca="1">SUMPRODUCT(J124:O124,Results!B$12:G$12)+Results!$E$5*H124</f>
        <v>-74.627794593839738</v>
      </c>
      <c r="J124" s="12">
        <f ca="1">SUMPRODUCT($A124:$F124,Results!$B$15:$G$15)</f>
        <v>-8.8871491939445768</v>
      </c>
      <c r="K124" s="12">
        <f ca="1">SUMPRODUCT($A124:$F124,Results!$B$16:$G$16)</f>
        <v>5.1746017963962174</v>
      </c>
      <c r="L124" s="12">
        <f ca="1">SUMPRODUCT($A124:$F124,Results!$B$17:$G$17)</f>
        <v>-19.563656243753687</v>
      </c>
      <c r="M124" s="12">
        <f ca="1">SUMPRODUCT($A124:$F124,Results!$B$18:$G$18)</f>
        <v>-40.729726532181374</v>
      </c>
      <c r="N124" s="12">
        <f ca="1">SUMPRODUCT($A124:$F124,Results!$B$19:$G$19)</f>
        <v>37.288338275321934</v>
      </c>
      <c r="O124" s="12">
        <f ca="1">SUMPRODUCT($A124:$F124,Results!$B$20:$G$20)</f>
        <v>-11.176742949401145</v>
      </c>
      <c r="P124" s="12" cm="1">
        <f t="array" aca="1" ref="P124" ca="1">SUMPRODUCT(J124:O124,TRANSPOSE(BC$2:BC$7))+$U$20-$BC$9</f>
        <v>-111.07903133493969</v>
      </c>
      <c r="Q124" s="12" cm="1">
        <f t="array" aca="1" ref="Q124" ca="1">SUMPRODUCT(J124:O124,TRANSPOSE(EJ$2:EJ$7))+$U$20-$EJ$9</f>
        <v>-118.57348272204987</v>
      </c>
      <c r="R124" s="12">
        <f ca="1">I124-Results!$E$5*H124</f>
        <v>-82.548735896295256</v>
      </c>
    </row>
    <row r="125" spans="1:18">
      <c r="A125" s="6">
        <f ca="1">LN((RAND()^(-Results!$E$4))-1)</f>
        <v>1.6684662753550021</v>
      </c>
      <c r="B125" s="6">
        <f ca="1">LN((RAND()^(-Results!$E$4))-1)</f>
        <v>3.5453119477006738</v>
      </c>
      <c r="C125" s="6">
        <f ca="1">LN((RAND()^(-Results!$E$4))-1)</f>
        <v>2.6896571577564514</v>
      </c>
      <c r="D125" s="6">
        <f ca="1">LN((RAND()^(-Results!$E$4))-1)</f>
        <v>2.3823768564421544</v>
      </c>
      <c r="E125" s="6">
        <f ca="1">LN((RAND()^(-Results!$E$4))-1)</f>
        <v>0.84081282130967616</v>
      </c>
      <c r="F125" s="6">
        <f ca="1">LN((RAND()^(-Results!$E$4))-1)</f>
        <v>-2.1929985386936011</v>
      </c>
      <c r="G125" s="6">
        <f ca="1">LN((RAND()^(-Results!$E$4))-1)</f>
        <v>4.9784354495350538</v>
      </c>
      <c r="H125" s="6">
        <f t="shared" ca="1" si="4"/>
        <v>3.6860964430892684</v>
      </c>
      <c r="I125" s="12">
        <f ca="1">SUMPRODUCT(J125:O125,Results!B$12:G$12)+Results!$E$5*H125</f>
        <v>29.70443803157184</v>
      </c>
      <c r="J125" s="12">
        <f ca="1">SUMPRODUCT($A125:$F125,Results!$B$15:$G$15)</f>
        <v>-2.1495024291494103</v>
      </c>
      <c r="K125" s="12">
        <f ca="1">SUMPRODUCT($A125:$F125,Results!$B$16:$G$16)</f>
        <v>2.0800398463289294</v>
      </c>
      <c r="L125" s="12">
        <f ca="1">SUMPRODUCT($A125:$F125,Results!$B$17:$G$17)</f>
        <v>-0.19010785612588377</v>
      </c>
      <c r="M125" s="12">
        <f ca="1">SUMPRODUCT($A125:$F125,Results!$B$18:$G$18)</f>
        <v>8.0299310997938882</v>
      </c>
      <c r="N125" s="12">
        <f ca="1">SUMPRODUCT($A125:$F125,Results!$B$19:$G$19)</f>
        <v>2.8697029051951097</v>
      </c>
      <c r="O125" s="12">
        <f ca="1">SUMPRODUCT($A125:$F125,Results!$B$20:$G$20)</f>
        <v>5.3190396124916051E-2</v>
      </c>
      <c r="P125" s="12" cm="1">
        <f t="array" aca="1" ref="P125" ca="1">SUMPRODUCT(J125:O125,TRANSPOSE(BC$2:BC$7))+$U$20-$BC$9</f>
        <v>-1.2295627227165342</v>
      </c>
      <c r="Q125" s="12" cm="1">
        <f t="array" aca="1" ref="Q125" ca="1">SUMPRODUCT(J125:O125,TRANSPOSE(EJ$2:EJ$7))+$U$20-$EJ$9</f>
        <v>-7.7524206312348518</v>
      </c>
      <c r="R125" s="12">
        <f ca="1">I125-Results!$E$5*H125</f>
        <v>-7.1565263993208461</v>
      </c>
    </row>
    <row r="126" spans="1:18">
      <c r="A126" s="6">
        <f ca="1">LN((RAND()^(-Results!$E$4))-1)</f>
        <v>-0.95562199342470278</v>
      </c>
      <c r="B126" s="6">
        <f ca="1">LN((RAND()^(-Results!$E$4))-1)</f>
        <v>0.83496885320385994</v>
      </c>
      <c r="C126" s="6">
        <f ca="1">LN((RAND()^(-Results!$E$4))-1)</f>
        <v>1.9982699368221595</v>
      </c>
      <c r="D126" s="6">
        <f ca="1">LN((RAND()^(-Results!$E$4))-1)</f>
        <v>-1.0344750847384743</v>
      </c>
      <c r="E126" s="6">
        <f ca="1">LN((RAND()^(-Results!$E$4))-1)</f>
        <v>1.635930971465555</v>
      </c>
      <c r="F126" s="6">
        <f ca="1">LN((RAND()^(-Results!$E$4))-1)</f>
        <v>0.75642868352516945</v>
      </c>
      <c r="G126" s="6">
        <f ca="1">LN((RAND()^(-Results!$E$4))-1)</f>
        <v>1.0367868622651333</v>
      </c>
      <c r="H126" s="6">
        <f t="shared" ca="1" si="4"/>
        <v>-0.25555214418065231</v>
      </c>
      <c r="I126" s="12">
        <f ca="1">SUMPRODUCT(J126:O126,Results!B$12:G$12)+Results!$E$5*H126</f>
        <v>7.7295657510821858</v>
      </c>
      <c r="J126" s="12">
        <f ca="1">SUMPRODUCT($A126:$F126,Results!$B$15:$G$15)</f>
        <v>-2.6105248746248355</v>
      </c>
      <c r="K126" s="12">
        <f ca="1">SUMPRODUCT($A126:$F126,Results!$B$16:$G$16)</f>
        <v>6.5597052205286728</v>
      </c>
      <c r="L126" s="12">
        <f ca="1">SUMPRODUCT($A126:$F126,Results!$B$17:$G$17)</f>
        <v>-7.6979665624303273</v>
      </c>
      <c r="M126" s="12">
        <f ca="1">SUMPRODUCT($A126:$F126,Results!$B$18:$G$18)</f>
        <v>9.6795339077527665</v>
      </c>
      <c r="N126" s="12">
        <f ca="1">SUMPRODUCT($A126:$F126,Results!$B$19:$G$19)</f>
        <v>-3.1744251695880634</v>
      </c>
      <c r="O126" s="12">
        <f ca="1">SUMPRODUCT($A126:$F126,Results!$B$20:$G$20)</f>
        <v>-12.208448284054825</v>
      </c>
      <c r="P126" s="12" cm="1">
        <f t="array" aca="1" ref="P126" ca="1">SUMPRODUCT(J126:O126,TRANSPOSE(BC$2:BC$7))+$U$20-$BC$9</f>
        <v>13.070369202198403</v>
      </c>
      <c r="Q126" s="12" cm="1">
        <f t="array" aca="1" ref="Q126" ca="1">SUMPRODUCT(J126:O126,TRANSPOSE(EJ$2:EJ$7))+$U$20-$EJ$9</f>
        <v>12.718065939966298</v>
      </c>
      <c r="R126" s="12">
        <f ca="1">I126-Results!$E$5*H126</f>
        <v>10.285087192888708</v>
      </c>
    </row>
    <row r="127" spans="1:18">
      <c r="A127" s="6">
        <f ca="1">LN((RAND()^(-Results!$E$4))-1)</f>
        <v>0.42945515225365494</v>
      </c>
      <c r="B127" s="6">
        <f ca="1">LN((RAND()^(-Results!$E$4))-1)</f>
        <v>-1.3668205972493985</v>
      </c>
      <c r="C127" s="6">
        <f ca="1">LN((RAND()^(-Results!$E$4))-1)</f>
        <v>0.37094453219513435</v>
      </c>
      <c r="D127" s="6">
        <f ca="1">LN((RAND()^(-Results!$E$4))-1)</f>
        <v>2.0897011612124774</v>
      </c>
      <c r="E127" s="6">
        <f ca="1">LN((RAND()^(-Results!$E$4))-1)</f>
        <v>6.3035314612082933</v>
      </c>
      <c r="F127" s="6">
        <f ca="1">LN((RAND()^(-Results!$E$4))-1)</f>
        <v>-0.46197151515456342</v>
      </c>
      <c r="G127" s="6">
        <f ca="1">LN((RAND()^(-Results!$E$4))-1)</f>
        <v>1.7334661875951174</v>
      </c>
      <c r="H127" s="6">
        <f t="shared" ca="1" si="4"/>
        <v>0.4411271811493318</v>
      </c>
      <c r="I127" s="12">
        <f ca="1">SUMPRODUCT(J127:O127,Results!B$12:G$12)+Results!$E$5*H127</f>
        <v>44.511874975698902</v>
      </c>
      <c r="J127" s="12">
        <f ca="1">SUMPRODUCT($A127:$F127,Results!$B$15:$G$15)</f>
        <v>4.9488920363527971</v>
      </c>
      <c r="K127" s="12">
        <f ca="1">SUMPRODUCT($A127:$F127,Results!$B$16:$G$16)</f>
        <v>14.45945906911483</v>
      </c>
      <c r="L127" s="12">
        <f ca="1">SUMPRODUCT($A127:$F127,Results!$B$17:$G$17)</f>
        <v>-26.006511554031977</v>
      </c>
      <c r="M127" s="12">
        <f ca="1">SUMPRODUCT($A127:$F127,Results!$B$18:$G$18)</f>
        <v>19.873522565611186</v>
      </c>
      <c r="N127" s="12">
        <f ca="1">SUMPRODUCT($A127:$F127,Results!$B$19:$G$19)</f>
        <v>-10.486316275704784</v>
      </c>
      <c r="O127" s="12">
        <f ca="1">SUMPRODUCT($A127:$F127,Results!$B$20:$G$20)</f>
        <v>-31.804934231249344</v>
      </c>
      <c r="P127" s="12" cm="1">
        <f t="array" aca="1" ref="P127" ca="1">SUMPRODUCT(J127:O127,TRANSPOSE(BC$2:BC$7))+$U$20-$BC$9</f>
        <v>49.279461551244587</v>
      </c>
      <c r="Q127" s="12" cm="1">
        <f t="array" aca="1" ref="Q127" ca="1">SUMPRODUCT(J127:O127,TRANSPOSE(EJ$2:EJ$7))+$U$20-$EJ$9</f>
        <v>50.433753024877419</v>
      </c>
      <c r="R127" s="12">
        <f ca="1">I127-Results!$E$5*H127</f>
        <v>40.10060316420558</v>
      </c>
    </row>
    <row r="128" spans="1:18">
      <c r="A128" s="6">
        <f ca="1">LN((RAND()^(-Results!$E$4))-1)</f>
        <v>-0.38378829580771112</v>
      </c>
      <c r="B128" s="6">
        <f ca="1">LN((RAND()^(-Results!$E$4))-1)</f>
        <v>2.1871535755706253</v>
      </c>
      <c r="C128" s="6">
        <f ca="1">LN((RAND()^(-Results!$E$4))-1)</f>
        <v>-1.8732997335106119</v>
      </c>
      <c r="D128" s="6">
        <f ca="1">LN((RAND()^(-Results!$E$4))-1)</f>
        <v>2.2110896837412621</v>
      </c>
      <c r="E128" s="6">
        <f ca="1">LN((RAND()^(-Results!$E$4))-1)</f>
        <v>-2.2494169644656061</v>
      </c>
      <c r="F128" s="6">
        <f ca="1">LN((RAND()^(-Results!$E$4))-1)</f>
        <v>1.7401617891573369</v>
      </c>
      <c r="G128" s="6">
        <f ca="1">LN((RAND()^(-Results!$E$4))-1)</f>
        <v>6.7116006022046273</v>
      </c>
      <c r="H128" s="6">
        <f t="shared" ca="1" si="4"/>
        <v>5.4192615957588419</v>
      </c>
      <c r="I128" s="12">
        <f ca="1">SUMPRODUCT(J128:O128,Results!B$12:G$12)+Results!$E$5*H128</f>
        <v>45.463890518112962</v>
      </c>
      <c r="J128" s="12">
        <f ca="1">SUMPRODUCT($A128:$F128,Results!$B$15:$G$15)</f>
        <v>-1.3508798358091956</v>
      </c>
      <c r="K128" s="12">
        <f ca="1">SUMPRODUCT($A128:$F128,Results!$B$16:$G$16)</f>
        <v>-5.7427190920640392</v>
      </c>
      <c r="L128" s="12">
        <f ca="1">SUMPRODUCT($A128:$F128,Results!$B$17:$G$17)</f>
        <v>10.132010084945158</v>
      </c>
      <c r="M128" s="12">
        <f ca="1">SUMPRODUCT($A128:$F128,Results!$B$18:$G$18)</f>
        <v>-1.3268882681310878</v>
      </c>
      <c r="N128" s="12">
        <f ca="1">SUMPRODUCT($A128:$F128,Results!$B$19:$G$19)</f>
        <v>-0.47503432627247005</v>
      </c>
      <c r="O128" s="12">
        <f ca="1">SUMPRODUCT($A128:$F128,Results!$B$20:$G$20)</f>
        <v>18.692130282432675</v>
      </c>
      <c r="P128" s="12" cm="1">
        <f t="array" aca="1" ref="P128" ca="1">SUMPRODUCT(J128:O128,TRANSPOSE(BC$2:BC$7))+$U$20-$BC$9</f>
        <v>-5.9832374522163443</v>
      </c>
      <c r="Q128" s="12" cm="1">
        <f t="array" aca="1" ref="Q128" ca="1">SUMPRODUCT(J128:O128,TRANSPOSE(EJ$2:EJ$7))+$U$20-$EJ$9</f>
        <v>-3.6843144625871069</v>
      </c>
      <c r="R128" s="12">
        <f ca="1">I128-Results!$E$5*H128</f>
        <v>-8.7287254394754541</v>
      </c>
    </row>
    <row r="129" spans="1:18">
      <c r="A129" s="6">
        <f ca="1">LN((RAND()^(-Results!$E$4))-1)</f>
        <v>1.8517312607675385</v>
      </c>
      <c r="B129" s="6">
        <f ca="1">LN((RAND()^(-Results!$E$4))-1)</f>
        <v>-0.16360501164482893</v>
      </c>
      <c r="C129" s="6">
        <f ca="1">LN((RAND()^(-Results!$E$4))-1)</f>
        <v>0.57541790623763711</v>
      </c>
      <c r="D129" s="6">
        <f ca="1">LN((RAND()^(-Results!$E$4))-1)</f>
        <v>3.4797717003719821</v>
      </c>
      <c r="E129" s="6">
        <f ca="1">LN((RAND()^(-Results!$E$4))-1)</f>
        <v>1.2984692326242873</v>
      </c>
      <c r="F129" s="6">
        <f ca="1">LN((RAND()^(-Results!$E$4))-1)</f>
        <v>2.4727720123918497</v>
      </c>
      <c r="G129" s="6">
        <f ca="1">LN((RAND()^(-Results!$E$4))-1)</f>
        <v>13.366000978006241</v>
      </c>
      <c r="H129" s="6">
        <f t="shared" ca="1" si="4"/>
        <v>12.073661971560455</v>
      </c>
      <c r="I129" s="12">
        <f ca="1">SUMPRODUCT(J129:O129,Results!B$12:G$12)+Results!$E$5*H129</f>
        <v>116.42818433914388</v>
      </c>
      <c r="J129" s="12">
        <f ca="1">SUMPRODUCT($A129:$F129,Results!$B$15:$G$15)</f>
        <v>-7.3419899889360751</v>
      </c>
      <c r="K129" s="12">
        <f ca="1">SUMPRODUCT($A129:$F129,Results!$B$16:$G$16)</f>
        <v>1.7095961102835808</v>
      </c>
      <c r="L129" s="12">
        <f ca="1">SUMPRODUCT($A129:$F129,Results!$B$17:$G$17)</f>
        <v>-8.0610897947655875</v>
      </c>
      <c r="M129" s="12">
        <f ca="1">SUMPRODUCT($A129:$F129,Results!$B$18:$G$18)</f>
        <v>4.2923288409383495</v>
      </c>
      <c r="N129" s="12">
        <f ca="1">SUMPRODUCT($A129:$F129,Results!$B$19:$G$19)</f>
        <v>0.36711239052054517</v>
      </c>
      <c r="O129" s="12">
        <f ca="1">SUMPRODUCT($A129:$F129,Results!$B$20:$G$20)</f>
        <v>-4.4464458093309682</v>
      </c>
      <c r="P129" s="12" cm="1">
        <f t="array" aca="1" ref="P129" ca="1">SUMPRODUCT(J129:O129,TRANSPOSE(BC$2:BC$7))+$U$20-$BC$9</f>
        <v>-5.0885974665050577</v>
      </c>
      <c r="Q129" s="12" cm="1">
        <f t="array" aca="1" ref="Q129" ca="1">SUMPRODUCT(J129:O129,TRANSPOSE(EJ$2:EJ$7))+$U$20-$EJ$9</f>
        <v>-1.1792553661563314</v>
      </c>
      <c r="R129" s="12">
        <f ca="1">I129-Results!$E$5*H129</f>
        <v>-4.3084353764606647</v>
      </c>
    </row>
    <row r="130" spans="1:18">
      <c r="A130" s="6">
        <f ca="1">LN((RAND()^(-Results!$E$4))-1)</f>
        <v>1.6404022861410972</v>
      </c>
      <c r="B130" s="6">
        <f ca="1">LN((RAND()^(-Results!$E$4))-1)</f>
        <v>2.024063322632681</v>
      </c>
      <c r="C130" s="6">
        <f ca="1">LN((RAND()^(-Results!$E$4))-1)</f>
        <v>3.7578930775201234</v>
      </c>
      <c r="D130" s="6">
        <f ca="1">LN((RAND()^(-Results!$E$4))-1)</f>
        <v>4.7619938419325418</v>
      </c>
      <c r="E130" s="6">
        <f ca="1">LN((RAND()^(-Results!$E$4))-1)</f>
        <v>1.9689538606020667</v>
      </c>
      <c r="F130" s="6">
        <f ca="1">LN((RAND()^(-Results!$E$4))-1)</f>
        <v>1.1630575899516786</v>
      </c>
      <c r="G130" s="6">
        <f ca="1">LN((RAND()^(-Results!$E$4))-1)</f>
        <v>-0.19137435928440935</v>
      </c>
      <c r="H130" s="6">
        <f t="shared" ca="1" si="4"/>
        <v>-1.4837133657301949</v>
      </c>
      <c r="I130" s="12">
        <f ca="1">SUMPRODUCT(J130:O130,Results!B$12:G$12)+Results!$E$5*H130</f>
        <v>-15.25050797638005</v>
      </c>
      <c r="J130" s="12">
        <f ca="1">SUMPRODUCT($A130:$F130,Results!$B$15:$G$15)</f>
        <v>-10.743483006305233</v>
      </c>
      <c r="K130" s="12">
        <f ca="1">SUMPRODUCT($A130:$F130,Results!$B$16:$G$16)</f>
        <v>4.5862594122911702</v>
      </c>
      <c r="L130" s="12">
        <f ca="1">SUMPRODUCT($A130:$F130,Results!$B$17:$G$17)</f>
        <v>-8.0390975875335879</v>
      </c>
      <c r="M130" s="12">
        <f ca="1">SUMPRODUCT($A130:$F130,Results!$B$18:$G$18)</f>
        <v>17.629566342432888</v>
      </c>
      <c r="N130" s="12">
        <f ca="1">SUMPRODUCT($A130:$F130,Results!$B$19:$G$19)</f>
        <v>-1.5728030017297303</v>
      </c>
      <c r="O130" s="12">
        <f ca="1">SUMPRODUCT($A130:$F130,Results!$B$20:$G$20)</f>
        <v>-7.8379428498859278</v>
      </c>
      <c r="P130" s="12" cm="1">
        <f t="array" aca="1" ref="P130" ca="1">SUMPRODUCT(J130:O130,TRANSPOSE(BC$2:BC$7))+$U$20-$BC$9</f>
        <v>6.0404952542094197</v>
      </c>
      <c r="Q130" s="12" cm="1">
        <f t="array" aca="1" ref="Q130" ca="1">SUMPRODUCT(J130:O130,TRANSPOSE(EJ$2:EJ$7))+$U$20-$EJ$9</f>
        <v>4.65562250409958</v>
      </c>
      <c r="R130" s="12">
        <f ca="1">I130-Results!$E$5*H130</f>
        <v>-0.41337431907810185</v>
      </c>
    </row>
    <row r="131" spans="1:18">
      <c r="A131" s="6">
        <f ca="1">LN((RAND()^(-Results!$E$4))-1)</f>
        <v>-1.1701903443690105</v>
      </c>
      <c r="B131" s="6">
        <f ca="1">LN((RAND()^(-Results!$E$4))-1)</f>
        <v>-0.75391838116042742</v>
      </c>
      <c r="C131" s="6">
        <f ca="1">LN((RAND()^(-Results!$E$4))-1)</f>
        <v>1.092954065174228</v>
      </c>
      <c r="D131" s="6">
        <f ca="1">LN((RAND()^(-Results!$E$4))-1)</f>
        <v>2.161237780604822</v>
      </c>
      <c r="E131" s="6">
        <f ca="1">LN((RAND()^(-Results!$E$4))-1)</f>
        <v>0.39312357889512861</v>
      </c>
      <c r="F131" s="6">
        <f ca="1">LN((RAND()^(-Results!$E$4))-1)</f>
        <v>1.0881798935557643</v>
      </c>
      <c r="G131" s="6">
        <f ca="1">LN((RAND()^(-Results!$E$4))-1)</f>
        <v>2.2607055475069457</v>
      </c>
      <c r="H131" s="6">
        <f t="shared" ref="H131:H194" ca="1" si="5">G131-$AC$10</f>
        <v>0.96836654106116016</v>
      </c>
      <c r="I131" s="12">
        <f ca="1">SUMPRODUCT(J131:O131,Results!B$12:G$12)+Results!$E$5*H131</f>
        <v>23.473315382509817</v>
      </c>
      <c r="J131" s="12">
        <f ca="1">SUMPRODUCT($A131:$F131,Results!$B$15:$G$15)</f>
        <v>-3.9536964915883166</v>
      </c>
      <c r="K131" s="12">
        <f ca="1">SUMPRODUCT($A131:$F131,Results!$B$16:$G$16)</f>
        <v>0.85189685571852014</v>
      </c>
      <c r="L131" s="12">
        <f ca="1">SUMPRODUCT($A131:$F131,Results!$B$17:$G$17)</f>
        <v>-0.88258221011073856</v>
      </c>
      <c r="M131" s="12">
        <f ca="1">SUMPRODUCT($A131:$F131,Results!$B$18:$G$18)</f>
        <v>13.397767630642134</v>
      </c>
      <c r="N131" s="12">
        <f ca="1">SUMPRODUCT($A131:$F131,Results!$B$19:$G$19)</f>
        <v>-7.068966682803973</v>
      </c>
      <c r="O131" s="12">
        <f ca="1">SUMPRODUCT($A131:$F131,Results!$B$20:$G$20)</f>
        <v>-2.513513823958851</v>
      </c>
      <c r="P131" s="12" cm="1">
        <f t="array" aca="1" ref="P131" ca="1">SUMPRODUCT(J131:O131,TRANSPOSE(BC$2:BC$7))+$U$20-$BC$9</f>
        <v>19.769957369742997</v>
      </c>
      <c r="Q131" s="12" cm="1">
        <f t="array" aca="1" ref="Q131" ca="1">SUMPRODUCT(J131:O131,TRANSPOSE(EJ$2:EJ$7))+$U$20-$EJ$9</f>
        <v>22.624615315710408</v>
      </c>
      <c r="R131" s="12">
        <f ca="1">I131-Results!$E$5*H131</f>
        <v>13.789649971898216</v>
      </c>
    </row>
    <row r="132" spans="1:18">
      <c r="A132" s="6">
        <f ca="1">LN((RAND()^(-Results!$E$4))-1)</f>
        <v>-0.10530216527340541</v>
      </c>
      <c r="B132" s="6">
        <f ca="1">LN((RAND()^(-Results!$E$4))-1)</f>
        <v>4.2806152340960457</v>
      </c>
      <c r="C132" s="6">
        <f ca="1">LN((RAND()^(-Results!$E$4))-1)</f>
        <v>2.1780098928812386</v>
      </c>
      <c r="D132" s="6">
        <f ca="1">LN((RAND()^(-Results!$E$4))-1)</f>
        <v>3.0963377778827446</v>
      </c>
      <c r="E132" s="6">
        <f ca="1">LN((RAND()^(-Results!$E$4))-1)</f>
        <v>1.9701679105212948</v>
      </c>
      <c r="F132" s="6">
        <f ca="1">LN((RAND()^(-Results!$E$4))-1)</f>
        <v>5.5205679486065069</v>
      </c>
      <c r="G132" s="6">
        <f ca="1">LN((RAND()^(-Results!$E$4))-1)</f>
        <v>-0.3270762578002287</v>
      </c>
      <c r="H132" s="6">
        <f t="shared" ca="1" si="5"/>
        <v>-1.6194152642460142</v>
      </c>
      <c r="I132" s="12">
        <f ca="1">SUMPRODUCT(J132:O132,Results!B$12:G$12)+Results!$E$5*H132</f>
        <v>-14.196230077060889</v>
      </c>
      <c r="J132" s="12">
        <f ca="1">SUMPRODUCT($A132:$F132,Results!$B$15:$G$15)</f>
        <v>-12.70844811804521</v>
      </c>
      <c r="K132" s="12">
        <f ca="1">SUMPRODUCT($A132:$F132,Results!$B$16:$G$16)</f>
        <v>8.3233633571636112</v>
      </c>
      <c r="L132" s="12">
        <f ca="1">SUMPRODUCT($A132:$F132,Results!$B$17:$G$17)</f>
        <v>-11.994727322807918</v>
      </c>
      <c r="M132" s="12">
        <f ca="1">SUMPRODUCT($A132:$F132,Results!$B$18:$G$18)</f>
        <v>17.845004384836937</v>
      </c>
      <c r="N132" s="12">
        <f ca="1">SUMPRODUCT($A132:$F132,Results!$B$19:$G$19)</f>
        <v>-4.120594718330528</v>
      </c>
      <c r="O132" s="12">
        <f ca="1">SUMPRODUCT($A132:$F132,Results!$B$20:$G$20)</f>
        <v>-7.4282138124712631</v>
      </c>
      <c r="P132" s="12" cm="1">
        <f t="array" aca="1" ref="P132" ca="1">SUMPRODUCT(J132:O132,TRANSPOSE(BC$2:BC$7))+$U$20-$BC$9</f>
        <v>8.138386237842548</v>
      </c>
      <c r="Q132" s="12" cm="1">
        <f t="array" aca="1" ref="Q132" ca="1">SUMPRODUCT(J132:O132,TRANSPOSE(EJ$2:EJ$7))+$U$20-$EJ$9</f>
        <v>10.057446728648451</v>
      </c>
      <c r="R132" s="12">
        <f ca="1">I132-Results!$E$5*H132</f>
        <v>1.9979225653992536</v>
      </c>
    </row>
    <row r="133" spans="1:18">
      <c r="A133" s="6">
        <f ca="1">LN((RAND()^(-Results!$E$4))-1)</f>
        <v>-1.1041434506642982</v>
      </c>
      <c r="B133" s="6">
        <f ca="1">LN((RAND()^(-Results!$E$4))-1)</f>
        <v>-0.80316474491978818</v>
      </c>
      <c r="C133" s="6">
        <f ca="1">LN((RAND()^(-Results!$E$4))-1)</f>
        <v>1.4831698842828764</v>
      </c>
      <c r="D133" s="6">
        <f ca="1">LN((RAND()^(-Results!$E$4))-1)</f>
        <v>4.74490744861117</v>
      </c>
      <c r="E133" s="6">
        <f ca="1">LN((RAND()^(-Results!$E$4))-1)</f>
        <v>4.0142326742234458</v>
      </c>
      <c r="F133" s="6">
        <f ca="1">LN((RAND()^(-Results!$E$4))-1)</f>
        <v>4.8911674744555862</v>
      </c>
      <c r="G133" s="6">
        <f ca="1">LN((RAND()^(-Results!$E$4))-1)</f>
        <v>0.97594676844361616</v>
      </c>
      <c r="H133" s="6">
        <f t="shared" ca="1" si="5"/>
        <v>-0.31639223800216942</v>
      </c>
      <c r="I133" s="12">
        <f ca="1">SUMPRODUCT(J133:O133,Results!B$12:G$12)+Results!$E$5*H133</f>
        <v>30.146105694993715</v>
      </c>
      <c r="J133" s="12">
        <f ca="1">SUMPRODUCT($A133:$F133,Results!$B$15:$G$15)</f>
        <v>-9.1435202277336742</v>
      </c>
      <c r="K133" s="12">
        <f ca="1">SUMPRODUCT($A133:$F133,Results!$B$16:$G$16)</f>
        <v>10.35458253394388</v>
      </c>
      <c r="L133" s="12">
        <f ca="1">SUMPRODUCT($A133:$F133,Results!$B$17:$G$17)</f>
        <v>-19.457281037481703</v>
      </c>
      <c r="M133" s="12">
        <f ca="1">SUMPRODUCT($A133:$F133,Results!$B$18:$G$18)</f>
        <v>28.670641922428061</v>
      </c>
      <c r="N133" s="12">
        <f ca="1">SUMPRODUCT($A133:$F133,Results!$B$19:$G$19)</f>
        <v>-14.505121735992057</v>
      </c>
      <c r="O133" s="12">
        <f ca="1">SUMPRODUCT($A133:$F133,Results!$B$20:$G$20)</f>
        <v>-20.565484855898692</v>
      </c>
      <c r="P133" s="12" cm="1">
        <f t="array" aca="1" ref="P133" ca="1">SUMPRODUCT(J133:O133,TRANSPOSE(BC$2:BC$7))+$U$20-$BC$9</f>
        <v>43.842356685743717</v>
      </c>
      <c r="Q133" s="12" cm="1">
        <f t="array" aca="1" ref="Q133" ca="1">SUMPRODUCT(J133:O133,TRANSPOSE(EJ$2:EJ$7))+$U$20-$EJ$9</f>
        <v>50.831104297532448</v>
      </c>
      <c r="R133" s="12">
        <f ca="1">I133-Results!$E$5*H133</f>
        <v>33.31002807501541</v>
      </c>
    </row>
    <row r="134" spans="1:18">
      <c r="A134" s="6">
        <f ca="1">LN((RAND()^(-Results!$E$4))-1)</f>
        <v>3.5033229931724232</v>
      </c>
      <c r="B134" s="6">
        <f ca="1">LN((RAND()^(-Results!$E$4))-1)</f>
        <v>3.9611153728293735</v>
      </c>
      <c r="C134" s="6">
        <f ca="1">LN((RAND()^(-Results!$E$4))-1)</f>
        <v>-1.0458171865220722</v>
      </c>
      <c r="D134" s="6">
        <f ca="1">LN((RAND()^(-Results!$E$4))-1)</f>
        <v>0.15003830902430057</v>
      </c>
      <c r="E134" s="6">
        <f ca="1">LN((RAND()^(-Results!$E$4))-1)</f>
        <v>-0.22463888049741115</v>
      </c>
      <c r="F134" s="6">
        <f ca="1">LN((RAND()^(-Results!$E$4))-1)</f>
        <v>5.4603991211230927</v>
      </c>
      <c r="G134" s="6">
        <f ca="1">LN((RAND()^(-Results!$E$4))-1)</f>
        <v>-0.69318789048500629</v>
      </c>
      <c r="H134" s="6">
        <f t="shared" ca="1" si="5"/>
        <v>-1.985526896930792</v>
      </c>
      <c r="I134" s="12">
        <f ca="1">SUMPRODUCT(J134:O134,Results!B$12:G$12)+Results!$E$5*H134</f>
        <v>-60.934642784733803</v>
      </c>
      <c r="J134" s="12">
        <f ca="1">SUMPRODUCT($A134:$F134,Results!$B$15:$G$15)</f>
        <v>-9.9786301092311529</v>
      </c>
      <c r="K134" s="12">
        <f ca="1">SUMPRODUCT($A134:$F134,Results!$B$16:$G$16)</f>
        <v>1.1428632758349708</v>
      </c>
      <c r="L134" s="12">
        <f ca="1">SUMPRODUCT($A134:$F134,Results!$B$17:$G$17)</f>
        <v>-7.3778423279246024</v>
      </c>
      <c r="M134" s="12">
        <f ca="1">SUMPRODUCT($A134:$F134,Results!$B$18:$G$18)</f>
        <v>-18.05632684835631</v>
      </c>
      <c r="N134" s="12">
        <f ca="1">SUMPRODUCT($A134:$F134,Results!$B$19:$G$19)</f>
        <v>13.868295159557217</v>
      </c>
      <c r="O134" s="12">
        <f ca="1">SUMPRODUCT($A134:$F134,Results!$B$20:$G$20)</f>
        <v>5.0948708433983079</v>
      </c>
      <c r="P134" s="12" cm="1">
        <f t="array" aca="1" ref="P134" ca="1">SUMPRODUCT(J134:O134,TRANSPOSE(BC$2:BC$7))+$U$20-$BC$9</f>
        <v>-54.188220328758433</v>
      </c>
      <c r="Q134" s="12" cm="1">
        <f t="array" aca="1" ref="Q134" ca="1">SUMPRODUCT(J134:O134,TRANSPOSE(EJ$2:EJ$7))+$U$20-$EJ$9</f>
        <v>-50.848919044172249</v>
      </c>
      <c r="R134" s="12">
        <f ca="1">I134-Results!$E$5*H134</f>
        <v>-41.079373815425882</v>
      </c>
    </row>
    <row r="135" spans="1:18">
      <c r="A135" s="6">
        <f ca="1">LN((RAND()^(-Results!$E$4))-1)</f>
        <v>-0.10466728004783282</v>
      </c>
      <c r="B135" s="6">
        <f ca="1">LN((RAND()^(-Results!$E$4))-1)</f>
        <v>0.86321434686720955</v>
      </c>
      <c r="C135" s="6">
        <f ca="1">LN((RAND()^(-Results!$E$4))-1)</f>
        <v>-5.229578472580982E-2</v>
      </c>
      <c r="D135" s="6">
        <f ca="1">LN((RAND()^(-Results!$E$4))-1)</f>
        <v>0.37374184062646376</v>
      </c>
      <c r="E135" s="6">
        <f ca="1">LN((RAND()^(-Results!$E$4))-1)</f>
        <v>3.9772795940453181</v>
      </c>
      <c r="F135" s="6">
        <f ca="1">LN((RAND()^(-Results!$E$4))-1)</f>
        <v>-0.26293715000407952</v>
      </c>
      <c r="G135" s="6">
        <f ca="1">LN((RAND()^(-Results!$E$4))-1)</f>
        <v>6.5234394140945238</v>
      </c>
      <c r="H135" s="6">
        <f t="shared" ca="1" si="5"/>
        <v>5.2311004076487384</v>
      </c>
      <c r="I135" s="12">
        <f ca="1">SUMPRODUCT(J135:O135,Results!B$12:G$12)+Results!$E$5*H135</f>
        <v>76.881615407215833</v>
      </c>
      <c r="J135" s="12">
        <f ca="1">SUMPRODUCT($A135:$F135,Results!$B$15:$G$15)</f>
        <v>4.8158483335537934</v>
      </c>
      <c r="K135" s="12">
        <f ca="1">SUMPRODUCT($A135:$F135,Results!$B$16:$G$16)</f>
        <v>10.537156812720729</v>
      </c>
      <c r="L135" s="12">
        <f ca="1">SUMPRODUCT($A135:$F135,Results!$B$17:$G$17)</f>
        <v>-16.199860770416752</v>
      </c>
      <c r="M135" s="12">
        <f ca="1">SUMPRODUCT($A135:$F135,Results!$B$18:$G$18)</f>
        <v>11.944325126954906</v>
      </c>
      <c r="N135" s="12">
        <f ca="1">SUMPRODUCT($A135:$F135,Results!$B$19:$G$19)</f>
        <v>-6.1077445921534581</v>
      </c>
      <c r="O135" s="12">
        <f ca="1">SUMPRODUCT($A135:$F135,Results!$B$20:$G$20)</f>
        <v>-18.901058743521361</v>
      </c>
      <c r="P135" s="12" cm="1">
        <f t="array" aca="1" ref="P135" ca="1">SUMPRODUCT(J135:O135,TRANSPOSE(BC$2:BC$7))+$U$20-$BC$9</f>
        <v>31.404486094595015</v>
      </c>
      <c r="Q135" s="12" cm="1">
        <f t="array" aca="1" ref="Q135" ca="1">SUMPRODUCT(J135:O135,TRANSPOSE(EJ$2:EJ$7))+$U$20-$EJ$9</f>
        <v>30.733703802650016</v>
      </c>
      <c r="R135" s="12">
        <f ca="1">I135-Results!$E$5*H135</f>
        <v>24.570611330728447</v>
      </c>
    </row>
    <row r="136" spans="1:18">
      <c r="A136" s="6">
        <f ca="1">LN((RAND()^(-Results!$E$4))-1)</f>
        <v>-1.5636210271990225</v>
      </c>
      <c r="B136" s="6">
        <f ca="1">LN((RAND()^(-Results!$E$4))-1)</f>
        <v>-2.8664281054836929</v>
      </c>
      <c r="C136" s="6">
        <f ca="1">LN((RAND()^(-Results!$E$4))-1)</f>
        <v>-1.0057157879361454</v>
      </c>
      <c r="D136" s="6">
        <f ca="1">LN((RAND()^(-Results!$E$4))-1)</f>
        <v>-0.745131468319848</v>
      </c>
      <c r="E136" s="6">
        <f ca="1">LN((RAND()^(-Results!$E$4))-1)</f>
        <v>1.1116060828234051</v>
      </c>
      <c r="F136" s="6">
        <f ca="1">LN((RAND()^(-Results!$E$4))-1)</f>
        <v>-0.61043176660014797</v>
      </c>
      <c r="G136" s="6">
        <f ca="1">LN((RAND()^(-Results!$E$4))-1)</f>
        <v>-3.2157781078498968</v>
      </c>
      <c r="H136" s="6">
        <f t="shared" ca="1" si="5"/>
        <v>-4.5081171142956826</v>
      </c>
      <c r="I136" s="12">
        <f ca="1">SUMPRODUCT(J136:O136,Results!B$12:G$12)+Results!$E$5*H136</f>
        <v>-22.074831052425235</v>
      </c>
      <c r="J136" s="12">
        <f ca="1">SUMPRODUCT($A136:$F136,Results!$B$15:$G$15)</f>
        <v>5.2021062122499364</v>
      </c>
      <c r="K136" s="12">
        <f ca="1">SUMPRODUCT($A136:$F136,Results!$B$16:$G$16)</f>
        <v>2.0642308633384752</v>
      </c>
      <c r="L136" s="12">
        <f ca="1">SUMPRODUCT($A136:$F136,Results!$B$17:$G$17)</f>
        <v>-3.8519086184348854</v>
      </c>
      <c r="M136" s="12">
        <f ca="1">SUMPRODUCT($A136:$F136,Results!$B$18:$G$18)</f>
        <v>5.0732843687470002</v>
      </c>
      <c r="N136" s="12">
        <f ca="1">SUMPRODUCT($A136:$F136,Results!$B$19:$G$19)</f>
        <v>-7.1628114294234058</v>
      </c>
      <c r="O136" s="12">
        <f ca="1">SUMPRODUCT($A136:$F136,Results!$B$20:$G$20)</f>
        <v>-8.3680351364741039</v>
      </c>
      <c r="P136" s="12" cm="1">
        <f t="array" aca="1" ref="P136" ca="1">SUMPRODUCT(J136:O136,TRANSPOSE(BC$2:BC$7))+$U$20-$BC$9</f>
        <v>25.683103467362962</v>
      </c>
      <c r="Q136" s="12" cm="1">
        <f t="array" aca="1" ref="Q136" ca="1">SUMPRODUCT(J136:O136,TRANSPOSE(EJ$2:EJ$7))+$U$20-$EJ$9</f>
        <v>29.36342638508938</v>
      </c>
      <c r="R136" s="12">
        <f ca="1">I136-Results!$E$5*H136</f>
        <v>23.006340090531591</v>
      </c>
    </row>
    <row r="137" spans="1:18">
      <c r="A137" s="6">
        <f ca="1">LN((RAND()^(-Results!$E$4))-1)</f>
        <v>0.45094509877437849</v>
      </c>
      <c r="B137" s="6">
        <f ca="1">LN((RAND()^(-Results!$E$4))-1)</f>
        <v>2.73884786041996</v>
      </c>
      <c r="C137" s="6">
        <f ca="1">LN((RAND()^(-Results!$E$4))-1)</f>
        <v>-1.2588028506187299</v>
      </c>
      <c r="D137" s="6">
        <f ca="1">LN((RAND()^(-Results!$E$4))-1)</f>
        <v>0.60887155290634543</v>
      </c>
      <c r="E137" s="6">
        <f ca="1">LN((RAND()^(-Results!$E$4))-1)</f>
        <v>1.2056816539262472</v>
      </c>
      <c r="F137" s="6">
        <f ca="1">LN((RAND()^(-Results!$E$4))-1)</f>
        <v>-2.7404715036982994</v>
      </c>
      <c r="G137" s="6">
        <f ca="1">LN((RAND()^(-Results!$E$4))-1)</f>
        <v>4.2310849988255219</v>
      </c>
      <c r="H137" s="6">
        <f t="shared" ca="1" si="5"/>
        <v>2.9387459923797365</v>
      </c>
      <c r="I137" s="12">
        <f ca="1">SUMPRODUCT(J137:O137,Results!B$12:G$12)+Results!$E$5*H137</f>
        <v>37.116905742287848</v>
      </c>
      <c r="J137" s="12">
        <f ca="1">SUMPRODUCT($A137:$F137,Results!$B$15:$G$15)</f>
        <v>9.1294096299961964</v>
      </c>
      <c r="K137" s="12">
        <f ca="1">SUMPRODUCT($A137:$F137,Results!$B$16:$G$16)</f>
        <v>2.6131759927194973</v>
      </c>
      <c r="L137" s="12">
        <f ca="1">SUMPRODUCT($A137:$F137,Results!$B$17:$G$17)</f>
        <v>-1.0210030284070046</v>
      </c>
      <c r="M137" s="12">
        <f ca="1">SUMPRODUCT($A137:$F137,Results!$B$18:$G$18)</f>
        <v>2.2384098447232512</v>
      </c>
      <c r="N137" s="12">
        <f ca="1">SUMPRODUCT($A137:$F137,Results!$B$19:$G$19)</f>
        <v>-0.79514021281098279</v>
      </c>
      <c r="O137" s="12">
        <f ca="1">SUMPRODUCT($A137:$F137,Results!$B$20:$G$20)</f>
        <v>0.95543443777556214</v>
      </c>
      <c r="P137" s="12" cm="1">
        <f t="array" aca="1" ref="P137" ca="1">SUMPRODUCT(J137:O137,TRANSPOSE(BC$2:BC$7))+$U$20-$BC$9</f>
        <v>14.61914621796539</v>
      </c>
      <c r="Q137" s="12" cm="1">
        <f t="array" aca="1" ref="Q137" ca="1">SUMPRODUCT(J137:O137,TRANSPOSE(EJ$2:EJ$7))+$U$20-$EJ$9</f>
        <v>10.101546847130152</v>
      </c>
      <c r="R137" s="12">
        <f ca="1">I137-Results!$E$5*H137</f>
        <v>7.7294458184904826</v>
      </c>
    </row>
    <row r="138" spans="1:18">
      <c r="A138" s="6">
        <f ca="1">LN((RAND()^(-Results!$E$4))-1)</f>
        <v>0.43903788544088884</v>
      </c>
      <c r="B138" s="6">
        <f ca="1">LN((RAND()^(-Results!$E$4))-1)</f>
        <v>3.5970659561693807</v>
      </c>
      <c r="C138" s="6">
        <f ca="1">LN((RAND()^(-Results!$E$4))-1)</f>
        <v>1.6305524089166401</v>
      </c>
      <c r="D138" s="6">
        <f ca="1">LN((RAND()^(-Results!$E$4))-1)</f>
        <v>-0.70505287170247632</v>
      </c>
      <c r="E138" s="6">
        <f ca="1">LN((RAND()^(-Results!$E$4))-1)</f>
        <v>0.25076240420602131</v>
      </c>
      <c r="F138" s="6">
        <f ca="1">LN((RAND()^(-Results!$E$4))-1)</f>
        <v>2.8850477278929829</v>
      </c>
      <c r="G138" s="6">
        <f ca="1">LN((RAND()^(-Results!$E$4))-1)</f>
        <v>-0.76660644006259981</v>
      </c>
      <c r="H138" s="6">
        <f t="shared" ca="1" si="5"/>
        <v>-2.0589454465083854</v>
      </c>
      <c r="I138" s="12">
        <f ca="1">SUMPRODUCT(J138:O138,Results!B$12:G$12)+Results!$E$5*H138</f>
        <v>-35.126194972225299</v>
      </c>
      <c r="J138" s="12">
        <f ca="1">SUMPRODUCT($A138:$F138,Results!$B$15:$G$15)</f>
        <v>-7.6868581560669798</v>
      </c>
      <c r="K138" s="12">
        <f ca="1">SUMPRODUCT($A138:$F138,Results!$B$16:$G$16)</f>
        <v>4.0854793147844219</v>
      </c>
      <c r="L138" s="12">
        <f ca="1">SUMPRODUCT($A138:$F138,Results!$B$17:$G$17)</f>
        <v>-4.5079628244681604</v>
      </c>
      <c r="M138" s="12">
        <f ca="1">SUMPRODUCT($A138:$F138,Results!$B$18:$G$18)</f>
        <v>0.49687909891683946</v>
      </c>
      <c r="N138" s="12">
        <f ca="1">SUMPRODUCT($A138:$F138,Results!$B$19:$G$19)</f>
        <v>4.2097143890834499</v>
      </c>
      <c r="O138" s="12">
        <f ca="1">SUMPRODUCT($A138:$F138,Results!$B$20:$G$20)</f>
        <v>-1.8388226415915208</v>
      </c>
      <c r="P138" s="12" cm="1">
        <f t="array" aca="1" ref="P138" ca="1">SUMPRODUCT(J138:O138,TRANSPOSE(BC$2:BC$7))+$U$20-$BC$9</f>
        <v>-16.804176085829582</v>
      </c>
      <c r="Q138" s="12" cm="1">
        <f t="array" aca="1" ref="Q138" ca="1">SUMPRODUCT(J138:O138,TRANSPOSE(EJ$2:EJ$7))+$U$20-$EJ$9</f>
        <v>-17.327109256563798</v>
      </c>
      <c r="R138" s="12">
        <f ca="1">I138-Results!$E$5*H138</f>
        <v>-14.536740507141445</v>
      </c>
    </row>
    <row r="139" spans="1:18">
      <c r="A139" s="6">
        <f ca="1">LN((RAND()^(-Results!$E$4))-1)</f>
        <v>-1.1895200809304582</v>
      </c>
      <c r="B139" s="6">
        <f ca="1">LN((RAND()^(-Results!$E$4))-1)</f>
        <v>-0.15316888980788393</v>
      </c>
      <c r="C139" s="6">
        <f ca="1">LN((RAND()^(-Results!$E$4))-1)</f>
        <v>0.82306566160734429</v>
      </c>
      <c r="D139" s="6">
        <f ca="1">LN((RAND()^(-Results!$E$4))-1)</f>
        <v>2.1111212063552576</v>
      </c>
      <c r="E139" s="6">
        <f ca="1">LN((RAND()^(-Results!$E$4))-1)</f>
        <v>1.7544971966201279</v>
      </c>
      <c r="F139" s="6">
        <f ca="1">LN((RAND()^(-Results!$E$4))-1)</f>
        <v>0.35986716382647305</v>
      </c>
      <c r="G139" s="6">
        <f ca="1">LN((RAND()^(-Results!$E$4))-1)</f>
        <v>-6.1623099072275284E-2</v>
      </c>
      <c r="H139" s="6">
        <f t="shared" ca="1" si="5"/>
        <v>-1.3539621055180608</v>
      </c>
      <c r="I139" s="12">
        <f ca="1">SUMPRODUCT(J139:O139,Results!B$12:G$12)+Results!$E$5*H139</f>
        <v>9.1731407034588219</v>
      </c>
      <c r="J139" s="12">
        <f ca="1">SUMPRODUCT($A139:$F139,Results!$B$15:$G$15)</f>
        <v>-0.45307406601926981</v>
      </c>
      <c r="K139" s="12">
        <f ca="1">SUMPRODUCT($A139:$F139,Results!$B$16:$G$16)</f>
        <v>4.3891531303886282</v>
      </c>
      <c r="L139" s="12">
        <f ca="1">SUMPRODUCT($A139:$F139,Results!$B$17:$G$17)</f>
        <v>-5.6822014319733141</v>
      </c>
      <c r="M139" s="12">
        <f ca="1">SUMPRODUCT($A139:$F139,Results!$B$18:$G$18)</f>
        <v>16.792115371574667</v>
      </c>
      <c r="N139" s="12">
        <f ca="1">SUMPRODUCT($A139:$F139,Results!$B$19:$G$19)</f>
        <v>-8.9398437699462097</v>
      </c>
      <c r="O139" s="12">
        <f ca="1">SUMPRODUCT($A139:$F139,Results!$B$20:$G$20)</f>
        <v>-8.1592315433451645</v>
      </c>
      <c r="P139" s="12" cm="1">
        <f t="array" aca="1" ref="P139" ca="1">SUMPRODUCT(J139:O139,TRANSPOSE(BC$2:BC$7))+$U$20-$BC$9</f>
        <v>31.701670830215509</v>
      </c>
      <c r="Q139" s="12" cm="1">
        <f t="array" aca="1" ref="Q139" ca="1">SUMPRODUCT(J139:O139,TRANSPOSE(EJ$2:EJ$7))+$U$20-$EJ$9</f>
        <v>33.037269143474248</v>
      </c>
      <c r="R139" s="12">
        <f ca="1">I139-Results!$E$5*H139</f>
        <v>22.712761758639431</v>
      </c>
    </row>
    <row r="140" spans="1:18">
      <c r="A140" s="6">
        <f ca="1">LN((RAND()^(-Results!$E$4))-1)</f>
        <v>3.7134802501689697</v>
      </c>
      <c r="B140" s="6">
        <f ca="1">LN((RAND()^(-Results!$E$4))-1)</f>
        <v>2.3300289700778172</v>
      </c>
      <c r="C140" s="6">
        <f ca="1">LN((RAND()^(-Results!$E$4))-1)</f>
        <v>-0.93141081257232305</v>
      </c>
      <c r="D140" s="6">
        <f ca="1">LN((RAND()^(-Results!$E$4))-1)</f>
        <v>3.3592695403396906</v>
      </c>
      <c r="E140" s="6">
        <f ca="1">LN((RAND()^(-Results!$E$4))-1)</f>
        <v>0.11484479981333491</v>
      </c>
      <c r="F140" s="6">
        <f ca="1">LN((RAND()^(-Results!$E$4))-1)</f>
        <v>-0.81627430402439649</v>
      </c>
      <c r="G140" s="6">
        <f ca="1">LN((RAND()^(-Results!$E$4))-1)</f>
        <v>1.0506396473842201</v>
      </c>
      <c r="H140" s="6">
        <f t="shared" ca="1" si="5"/>
        <v>-0.24169935906156548</v>
      </c>
      <c r="I140" s="12">
        <f ca="1">SUMPRODUCT(J140:O140,Results!B$12:G$12)+Results!$E$5*H140</f>
        <v>-24.254537340462878</v>
      </c>
      <c r="J140" s="12">
        <f ca="1">SUMPRODUCT($A140:$F140,Results!$B$15:$G$15)</f>
        <v>-8.0536650356117123E-2</v>
      </c>
      <c r="K140" s="12">
        <f ca="1">SUMPRODUCT($A140:$F140,Results!$B$16:$G$16)</f>
        <v>-2.5894803423828834</v>
      </c>
      <c r="L140" s="12">
        <f ca="1">SUMPRODUCT($A140:$F140,Results!$B$17:$G$17)</f>
        <v>7.7246486497374311E-2</v>
      </c>
      <c r="M140" s="12">
        <f ca="1">SUMPRODUCT($A140:$F140,Results!$B$18:$G$18)</f>
        <v>-8.2887896233946758</v>
      </c>
      <c r="N140" s="12">
        <f ca="1">SUMPRODUCT($A140:$F140,Results!$B$19:$G$19)</f>
        <v>8.3083827006231612</v>
      </c>
      <c r="O140" s="12">
        <f ca="1">SUMPRODUCT($A140:$F140,Results!$B$20:$G$20)</f>
        <v>8.4854588160127893</v>
      </c>
      <c r="P140" s="12" cm="1">
        <f t="array" aca="1" ref="P140" ca="1">SUMPRODUCT(J140:O140,TRANSPOSE(BC$2:BC$7))+$U$20-$BC$9</f>
        <v>-23.818116629662249</v>
      </c>
      <c r="Q140" s="12" cm="1">
        <f t="array" aca="1" ref="Q140" ca="1">SUMPRODUCT(J140:O140,TRANSPOSE(EJ$2:EJ$7))+$U$20-$EJ$9</f>
        <v>-25.565835807192354</v>
      </c>
      <c r="R140" s="12">
        <f ca="1">I140-Results!$E$5*H140</f>
        <v>-21.837543749847224</v>
      </c>
    </row>
    <row r="141" spans="1:18">
      <c r="A141" s="6">
        <f ca="1">LN((RAND()^(-Results!$E$4))-1)</f>
        <v>0.69741780561278111</v>
      </c>
      <c r="B141" s="6">
        <f ca="1">LN((RAND()^(-Results!$E$4))-1)</f>
        <v>12.722518978323835</v>
      </c>
      <c r="C141" s="6">
        <f ca="1">LN((RAND()^(-Results!$E$4))-1)</f>
        <v>-0.71783237440095715</v>
      </c>
      <c r="D141" s="6">
        <f ca="1">LN((RAND()^(-Results!$E$4))-1)</f>
        <v>-1.4279635171031442</v>
      </c>
      <c r="E141" s="6">
        <f ca="1">LN((RAND()^(-Results!$E$4))-1)</f>
        <v>-2.1850783642113627</v>
      </c>
      <c r="F141" s="6">
        <f ca="1">LN((RAND()^(-Results!$E$4))-1)</f>
        <v>-0.61788539914431084</v>
      </c>
      <c r="G141" s="6">
        <f ca="1">LN((RAND()^(-Results!$E$4))-1)</f>
        <v>3.3511083899712135</v>
      </c>
      <c r="H141" s="6">
        <f t="shared" ca="1" si="5"/>
        <v>2.0587693835254282</v>
      </c>
      <c r="I141" s="12">
        <f ca="1">SUMPRODUCT(J141:O141,Results!B$12:G$12)+Results!$E$5*H141</f>
        <v>-13.874167594204582</v>
      </c>
      <c r="J141" s="12">
        <f ca="1">SUMPRODUCT($A141:$F141,Results!$B$15:$G$15)</f>
        <v>3.8977051035729011</v>
      </c>
      <c r="K141" s="12">
        <f ca="1">SUMPRODUCT($A141:$F141,Results!$B$16:$G$16)</f>
        <v>0.48508276891871904</v>
      </c>
      <c r="L141" s="12">
        <f ca="1">SUMPRODUCT($A141:$F141,Results!$B$17:$G$17)</f>
        <v>12.261864571225459</v>
      </c>
      <c r="M141" s="12">
        <f ca="1">SUMPRODUCT($A141:$F141,Results!$B$18:$G$18)</f>
        <v>-8.3084529763959267</v>
      </c>
      <c r="N141" s="12">
        <f ca="1">SUMPRODUCT($A141:$F141,Results!$B$19:$G$19)</f>
        <v>11.371468751381723</v>
      </c>
      <c r="O141" s="12">
        <f ca="1">SUMPRODUCT($A141:$F141,Results!$B$20:$G$20)</f>
        <v>25.567944188914588</v>
      </c>
      <c r="P141" s="12" cm="1">
        <f t="array" aca="1" ref="P141" ca="1">SUMPRODUCT(J141:O141,TRANSPOSE(BC$2:BC$7))+$U$20-$BC$9</f>
        <v>-28.907098113735294</v>
      </c>
      <c r="Q141" s="12" cm="1">
        <f t="array" aca="1" ref="Q141" ca="1">SUMPRODUCT(J141:O141,TRANSPOSE(EJ$2:EJ$7))+$U$20-$EJ$9</f>
        <v>-41.690619819587738</v>
      </c>
      <c r="R141" s="12">
        <f ca="1">I141-Results!$E$5*H141</f>
        <v>-34.461861429458864</v>
      </c>
    </row>
    <row r="142" spans="1:18">
      <c r="A142" s="6">
        <f ca="1">LN((RAND()^(-Results!$E$4))-1)</f>
        <v>0.46719023942570348</v>
      </c>
      <c r="B142" s="6">
        <f ca="1">LN((RAND()^(-Results!$E$4))-1)</f>
        <v>7.4316575993461642E-2</v>
      </c>
      <c r="C142" s="6">
        <f ca="1">LN((RAND()^(-Results!$E$4))-1)</f>
        <v>-0.93395178897887587</v>
      </c>
      <c r="D142" s="6">
        <f ca="1">LN((RAND()^(-Results!$E$4))-1)</f>
        <v>0.69191143331483818</v>
      </c>
      <c r="E142" s="6">
        <f ca="1">LN((RAND()^(-Results!$E$4))-1)</f>
        <v>1.8209280195429407</v>
      </c>
      <c r="F142" s="6">
        <f ca="1">LN((RAND()^(-Results!$E$4))-1)</f>
        <v>2.4989931867238201E-2</v>
      </c>
      <c r="G142" s="6">
        <f ca="1">LN((RAND()^(-Results!$E$4))-1)</f>
        <v>-2.4743812228584683</v>
      </c>
      <c r="H142" s="6">
        <f t="shared" ca="1" si="5"/>
        <v>-3.7667202293042541</v>
      </c>
      <c r="I142" s="12">
        <f ca="1">SUMPRODUCT(J142:O142,Results!B$12:G$12)+Results!$E$5*H142</f>
        <v>-28.113129321771776</v>
      </c>
      <c r="J142" s="12">
        <f ca="1">SUMPRODUCT($A142:$F142,Results!$B$15:$G$15)</f>
        <v>3.1751415095901638</v>
      </c>
      <c r="K142" s="12">
        <f ca="1">SUMPRODUCT($A142:$F142,Results!$B$16:$G$16)</f>
        <v>3.910886870767138</v>
      </c>
      <c r="L142" s="12">
        <f ca="1">SUMPRODUCT($A142:$F142,Results!$B$17:$G$17)</f>
        <v>-7.7227245258180837</v>
      </c>
      <c r="M142" s="12">
        <f ca="1">SUMPRODUCT($A142:$F142,Results!$B$18:$G$18)</f>
        <v>2.6041321163234876</v>
      </c>
      <c r="N142" s="12">
        <f ca="1">SUMPRODUCT($A142:$F142,Results!$B$19:$G$19)</f>
        <v>-2.0769783389238925</v>
      </c>
      <c r="O142" s="12">
        <f ca="1">SUMPRODUCT($A142:$F142,Results!$B$20:$G$20)</f>
        <v>-7.0517463323282668</v>
      </c>
      <c r="P142" s="12" cm="1">
        <f t="array" aca="1" ref="P142" ca="1">SUMPRODUCT(J142:O142,TRANSPOSE(BC$2:BC$7))+$U$20-$BC$9</f>
        <v>11.589422929209478</v>
      </c>
      <c r="Q142" s="12" cm="1">
        <f t="array" aca="1" ref="Q142" ca="1">SUMPRODUCT(J142:O142,TRANSPOSE(EJ$2:EJ$7))+$U$20-$EJ$9</f>
        <v>12.817252009973867</v>
      </c>
      <c r="R142" s="12">
        <f ca="1">I142-Results!$E$5*H142</f>
        <v>9.5540729712707666</v>
      </c>
    </row>
    <row r="143" spans="1:18">
      <c r="A143" s="6">
        <f ca="1">LN((RAND()^(-Results!$E$4))-1)</f>
        <v>-1.7196447039411697</v>
      </c>
      <c r="B143" s="6">
        <f ca="1">LN((RAND()^(-Results!$E$4))-1)</f>
        <v>-1.2430026620052981</v>
      </c>
      <c r="C143" s="6">
        <f ca="1">LN((RAND()^(-Results!$E$4))-1)</f>
        <v>1.1418408480676601</v>
      </c>
      <c r="D143" s="6">
        <f ca="1">LN((RAND()^(-Results!$E$4))-1)</f>
        <v>3.1656124846074811</v>
      </c>
      <c r="E143" s="6">
        <f ca="1">LN((RAND()^(-Results!$E$4))-1)</f>
        <v>-2.052423486033025</v>
      </c>
      <c r="F143" s="6">
        <f ca="1">LN((RAND()^(-Results!$E$4))-1)</f>
        <v>-1.9814357470985506</v>
      </c>
      <c r="G143" s="6">
        <f ca="1">LN((RAND()^(-Results!$E$4))-1)</f>
        <v>-0.26576851234124127</v>
      </c>
      <c r="H143" s="6">
        <f t="shared" ca="1" si="5"/>
        <v>-1.5581075187870268</v>
      </c>
      <c r="I143" s="12">
        <f ca="1">SUMPRODUCT(J143:O143,Results!B$12:G$12)+Results!$E$5*H143</f>
        <v>-4.1845679203286537</v>
      </c>
      <c r="J143" s="12">
        <f ca="1">SUMPRODUCT($A143:$F143,Results!$B$15:$G$15)</f>
        <v>-0.90429540660871721</v>
      </c>
      <c r="K143" s="12">
        <f ca="1">SUMPRODUCT($A143:$F143,Results!$B$16:$G$16)</f>
        <v>-7.0343503480161207</v>
      </c>
      <c r="L143" s="12">
        <f ca="1">SUMPRODUCT($A143:$F143,Results!$B$17:$G$17)</f>
        <v>14.295091061446344</v>
      </c>
      <c r="M143" s="12">
        <f ca="1">SUMPRODUCT($A143:$F143,Results!$B$18:$G$18)</f>
        <v>13.110153752435703</v>
      </c>
      <c r="N143" s="12">
        <f ca="1">SUMPRODUCT($A143:$F143,Results!$B$19:$G$19)</f>
        <v>-7.5056839307259748</v>
      </c>
      <c r="O143" s="12">
        <f ca="1">SUMPRODUCT($A143:$F143,Results!$B$20:$G$20)</f>
        <v>12.221979453658427</v>
      </c>
      <c r="P143" s="12" cm="1">
        <f t="array" aca="1" ref="P143" ca="1">SUMPRODUCT(J143:O143,TRANSPOSE(BC$2:BC$7))+$U$20-$BC$9</f>
        <v>20.961066476518155</v>
      </c>
      <c r="Q143" s="12" cm="1">
        <f t="array" aca="1" ref="Q143" ca="1">SUMPRODUCT(J143:O143,TRANSPOSE(EJ$2:EJ$7))+$U$20-$EJ$9</f>
        <v>21.320693883679127</v>
      </c>
      <c r="R143" s="12">
        <f ca="1">I143-Results!$E$5*H143</f>
        <v>11.396507267541615</v>
      </c>
    </row>
    <row r="144" spans="1:18">
      <c r="A144" s="6">
        <f ca="1">LN((RAND()^(-Results!$E$4))-1)</f>
        <v>-1.4673124575241219</v>
      </c>
      <c r="B144" s="6">
        <f ca="1">LN((RAND()^(-Results!$E$4))-1)</f>
        <v>4.6251822494903259</v>
      </c>
      <c r="C144" s="6">
        <f ca="1">LN((RAND()^(-Results!$E$4))-1)</f>
        <v>1.3418436588436686</v>
      </c>
      <c r="D144" s="6">
        <f ca="1">LN((RAND()^(-Results!$E$4))-1)</f>
        <v>-1.3643712956251726</v>
      </c>
      <c r="E144" s="6">
        <f ca="1">LN((RAND()^(-Results!$E$4))-1)</f>
        <v>-1.5111238149481028</v>
      </c>
      <c r="F144" s="6">
        <f ca="1">LN((RAND()^(-Results!$E$4))-1)</f>
        <v>4.7573981440059914</v>
      </c>
      <c r="G144" s="6">
        <f ca="1">LN((RAND()^(-Results!$E$4))-1)</f>
        <v>4.4025821624488968</v>
      </c>
      <c r="H144" s="6">
        <f t="shared" ca="1" si="5"/>
        <v>3.1102431560031114</v>
      </c>
      <c r="I144" s="12">
        <f ca="1">SUMPRODUCT(J144:O144,Results!B$12:G$12)+Results!$E$5*H144</f>
        <v>15.885475637643571</v>
      </c>
      <c r="J144" s="12">
        <f ca="1">SUMPRODUCT($A144:$F144,Results!$B$15:$G$15)</f>
        <v>-10.182087142413696</v>
      </c>
      <c r="K144" s="12">
        <f ca="1">SUMPRODUCT($A144:$F144,Results!$B$16:$G$16)</f>
        <v>1.7761046554021331</v>
      </c>
      <c r="L144" s="12">
        <f ca="1">SUMPRODUCT($A144:$F144,Results!$B$17:$G$17)</f>
        <v>2.4129200603615706</v>
      </c>
      <c r="M144" s="12">
        <f ca="1">SUMPRODUCT($A144:$F144,Results!$B$18:$G$18)</f>
        <v>2.2532242004721192</v>
      </c>
      <c r="N144" s="12">
        <f ca="1">SUMPRODUCT($A144:$F144,Results!$B$19:$G$19)</f>
        <v>1.7407609912520376</v>
      </c>
      <c r="O144" s="12">
        <f ca="1">SUMPRODUCT($A144:$F144,Results!$B$20:$G$20)</f>
        <v>6.8659428372275215</v>
      </c>
      <c r="P144" s="12" cm="1">
        <f t="array" aca="1" ref="P144" ca="1">SUMPRODUCT(J144:O144,TRANSPOSE(BC$2:BC$7))+$U$20-$BC$9</f>
        <v>-16.024921561987998</v>
      </c>
      <c r="Q144" s="12" cm="1">
        <f t="array" aca="1" ref="Q144" ca="1">SUMPRODUCT(J144:O144,TRANSPOSE(EJ$2:EJ$7))+$U$20-$EJ$9</f>
        <v>-15.044584970281814</v>
      </c>
      <c r="R144" s="12">
        <f ca="1">I144-Results!$E$5*H144</f>
        <v>-15.216955922387543</v>
      </c>
    </row>
    <row r="145" spans="1:18">
      <c r="A145" s="6">
        <f ca="1">LN((RAND()^(-Results!$E$4))-1)</f>
        <v>7.3922121664157796</v>
      </c>
      <c r="B145" s="6">
        <f ca="1">LN((RAND()^(-Results!$E$4))-1)</f>
        <v>-0.41719024514672326</v>
      </c>
      <c r="C145" s="6">
        <f ca="1">LN((RAND()^(-Results!$E$4))-1)</f>
        <v>0.73997837517779586</v>
      </c>
      <c r="D145" s="6">
        <f ca="1">LN((RAND()^(-Results!$E$4))-1)</f>
        <v>4.9246774380209128</v>
      </c>
      <c r="E145" s="6">
        <f ca="1">LN((RAND()^(-Results!$E$4))-1)</f>
        <v>4.8177683285056432</v>
      </c>
      <c r="F145" s="6">
        <f ca="1">LN((RAND()^(-Results!$E$4))-1)</f>
        <v>1.8922580366462867</v>
      </c>
      <c r="G145" s="6">
        <f ca="1">LN((RAND()^(-Results!$E$4))-1)</f>
        <v>-1.0919798334783992</v>
      </c>
      <c r="H145" s="6">
        <f t="shared" ca="1" si="5"/>
        <v>-2.3843188399241848</v>
      </c>
      <c r="I145" s="12">
        <f ca="1">SUMPRODUCT(J145:O145,Results!B$12:G$12)+Results!$E$5*H145</f>
        <v>-47.046790944223545</v>
      </c>
      <c r="J145" s="12">
        <f ca="1">SUMPRODUCT($A145:$F145,Results!$B$15:$G$15)</f>
        <v>-8.3156970862818422</v>
      </c>
      <c r="K145" s="12">
        <f ca="1">SUMPRODUCT($A145:$F145,Results!$B$16:$G$16)</f>
        <v>7.263340758166426</v>
      </c>
      <c r="L145" s="12">
        <f ca="1">SUMPRODUCT($A145:$F145,Results!$B$17:$G$17)</f>
        <v>-26.581553004297863</v>
      </c>
      <c r="M145" s="12">
        <f ca="1">SUMPRODUCT($A145:$F145,Results!$B$18:$G$18)</f>
        <v>-7.7299893202980074</v>
      </c>
      <c r="N145" s="12">
        <f ca="1">SUMPRODUCT($A145:$F145,Results!$B$19:$G$19)</f>
        <v>11.983361273230454</v>
      </c>
      <c r="O145" s="12">
        <f ca="1">SUMPRODUCT($A145:$F145,Results!$B$20:$G$20)</f>
        <v>-20.390299275268131</v>
      </c>
      <c r="P145" s="12" cm="1">
        <f t="array" aca="1" ref="P145" ca="1">SUMPRODUCT(J145:O145,TRANSPOSE(BC$2:BC$7))+$U$20-$BC$9</f>
        <v>-33.789641936524937</v>
      </c>
      <c r="Q145" s="12" cm="1">
        <f t="array" aca="1" ref="Q145" ca="1">SUMPRODUCT(J145:O145,TRANSPOSE(EJ$2:EJ$7))+$U$20-$EJ$9</f>
        <v>-31.080303431485678</v>
      </c>
      <c r="R145" s="12">
        <f ca="1">I145-Results!$E$5*H145</f>
        <v>-23.203602544981699</v>
      </c>
    </row>
    <row r="146" spans="1:18">
      <c r="A146" s="6">
        <f ca="1">LN((RAND()^(-Results!$E$4))-1)</f>
        <v>11.223267872828737</v>
      </c>
      <c r="B146" s="6">
        <f ca="1">LN((RAND()^(-Results!$E$4))-1)</f>
        <v>1.7203941304862089</v>
      </c>
      <c r="C146" s="6">
        <f ca="1">LN((RAND()^(-Results!$E$4))-1)</f>
        <v>0.74532548225209294</v>
      </c>
      <c r="D146" s="6">
        <f ca="1">LN((RAND()^(-Results!$E$4))-1)</f>
        <v>0.7501136163054698</v>
      </c>
      <c r="E146" s="6">
        <f ca="1">LN((RAND()^(-Results!$E$4))-1)</f>
        <v>1.1897338680463374</v>
      </c>
      <c r="F146" s="6">
        <f ca="1">LN((RAND()^(-Results!$E$4))-1)</f>
        <v>-3.0043535026396642E-2</v>
      </c>
      <c r="G146" s="6">
        <f ca="1">LN((RAND()^(-Results!$E$4))-1)</f>
        <v>-3.8962761175621767</v>
      </c>
      <c r="H146" s="6">
        <f t="shared" ca="1" si="5"/>
        <v>-5.1886151240079625</v>
      </c>
      <c r="I146" s="12">
        <f ca="1">SUMPRODUCT(J146:O146,Results!B$12:G$12)+Results!$E$5*H146</f>
        <v>-134.82682099057769</v>
      </c>
      <c r="J146" s="12">
        <f ca="1">SUMPRODUCT($A146:$F146,Results!$B$15:$G$15)</f>
        <v>-9.5825651898453721</v>
      </c>
      <c r="K146" s="12">
        <f ca="1">SUMPRODUCT($A146:$F146,Results!$B$16:$G$16)</f>
        <v>-1.5029333090653896</v>
      </c>
      <c r="L146" s="12">
        <f ca="1">SUMPRODUCT($A146:$F146,Results!$B$17:$G$17)</f>
        <v>-14.159423705816751</v>
      </c>
      <c r="M146" s="12">
        <f ca="1">SUMPRODUCT($A146:$F146,Results!$B$18:$G$18)</f>
        <v>-43.848030826238919</v>
      </c>
      <c r="N146" s="12">
        <f ca="1">SUMPRODUCT($A146:$F146,Results!$B$19:$G$19)</f>
        <v>35.684129898539211</v>
      </c>
      <c r="O146" s="12">
        <f ca="1">SUMPRODUCT($A146:$F146,Results!$B$20:$G$20)</f>
        <v>-2.9279294213239764</v>
      </c>
      <c r="P146" s="12" cm="1">
        <f t="array" aca="1" ref="P146" ca="1">SUMPRODUCT(J146:O146,TRANSPOSE(BC$2:BC$7))+$U$20-$BC$9</f>
        <v>-113.14071599611415</v>
      </c>
      <c r="Q146" s="12" cm="1">
        <f t="array" aca="1" ref="Q146" ca="1">SUMPRODUCT(J146:O146,TRANSPOSE(EJ$2:EJ$7))+$U$20-$EJ$9</f>
        <v>-115.40149285214946</v>
      </c>
      <c r="R146" s="12">
        <f ca="1">I146-Results!$E$5*H146</f>
        <v>-82.94066975049806</v>
      </c>
    </row>
    <row r="147" spans="1:18">
      <c r="A147" s="6">
        <f ca="1">LN((RAND()^(-Results!$E$4))-1)</f>
        <v>4.0533754732785932</v>
      </c>
      <c r="B147" s="6">
        <f ca="1">LN((RAND()^(-Results!$E$4))-1)</f>
        <v>-8.1296800181888493E-2</v>
      </c>
      <c r="C147" s="6">
        <f ca="1">LN((RAND()^(-Results!$E$4))-1)</f>
        <v>-3.0376689315936947</v>
      </c>
      <c r="D147" s="6">
        <f ca="1">LN((RAND()^(-Results!$E$4))-1)</f>
        <v>2.6785814823550043</v>
      </c>
      <c r="E147" s="6">
        <f ca="1">LN((RAND()^(-Results!$E$4))-1)</f>
        <v>1.4982309227059742</v>
      </c>
      <c r="F147" s="6">
        <f ca="1">LN((RAND()^(-Results!$E$4))-1)</f>
        <v>-0.10981139248668369</v>
      </c>
      <c r="G147" s="6">
        <f ca="1">LN((RAND()^(-Results!$E$4))-1)</f>
        <v>-1.2403828441557931</v>
      </c>
      <c r="H147" s="6">
        <f t="shared" ca="1" si="5"/>
        <v>-2.532721850601579</v>
      </c>
      <c r="I147" s="12">
        <f ca="1">SUMPRODUCT(J147:O147,Results!B$12:G$12)+Results!$E$5*H147</f>
        <v>-38.783456303616404</v>
      </c>
      <c r="J147" s="12">
        <f ca="1">SUMPRODUCT($A147:$F147,Results!$B$15:$G$15)</f>
        <v>3.8224386121345155</v>
      </c>
      <c r="K147" s="12">
        <f ca="1">SUMPRODUCT($A147:$F147,Results!$B$16:$G$16)</f>
        <v>-0.44010310363449118</v>
      </c>
      <c r="L147" s="12">
        <f ca="1">SUMPRODUCT($A147:$F147,Results!$B$17:$G$17)</f>
        <v>-7.9418684610051571</v>
      </c>
      <c r="M147" s="12">
        <f ca="1">SUMPRODUCT($A147:$F147,Results!$B$18:$G$18)</f>
        <v>-13.279495148035066</v>
      </c>
      <c r="N147" s="12">
        <f ca="1">SUMPRODUCT($A147:$F147,Results!$B$19:$G$19)</f>
        <v>7.1456617796960833</v>
      </c>
      <c r="O147" s="12">
        <f ca="1">SUMPRODUCT($A147:$F147,Results!$B$20:$G$20)</f>
        <v>0.49759531228185788</v>
      </c>
      <c r="P147" s="12" cm="1">
        <f t="array" aca="1" ref="P147" ca="1">SUMPRODUCT(J147:O147,TRANSPOSE(BC$2:BC$7))+$U$20-$BC$9</f>
        <v>-19.095119512102812</v>
      </c>
      <c r="Q147" s="12" cm="1">
        <f t="array" aca="1" ref="Q147" ca="1">SUMPRODUCT(J147:O147,TRANSPOSE(EJ$2:EJ$7))+$U$20-$EJ$9</f>
        <v>-16.740514510898009</v>
      </c>
      <c r="R147" s="12">
        <f ca="1">I147-Results!$E$5*H147</f>
        <v>-13.456237797600615</v>
      </c>
    </row>
    <row r="148" spans="1:18">
      <c r="A148" s="6">
        <f ca="1">LN((RAND()^(-Results!$E$4))-1)</f>
        <v>3.9728585809312853</v>
      </c>
      <c r="B148" s="6">
        <f ca="1">LN((RAND()^(-Results!$E$4))-1)</f>
        <v>1.3349479286269896</v>
      </c>
      <c r="C148" s="6">
        <f ca="1">LN((RAND()^(-Results!$E$4))-1)</f>
        <v>1.7922035488356127</v>
      </c>
      <c r="D148" s="6">
        <f ca="1">LN((RAND()^(-Results!$E$4))-1)</f>
        <v>3.8106991500587379</v>
      </c>
      <c r="E148" s="6">
        <f ca="1">LN((RAND()^(-Results!$E$4))-1)</f>
        <v>4.4172088091010195</v>
      </c>
      <c r="F148" s="6">
        <f ca="1">LN((RAND()^(-Results!$E$4))-1)</f>
        <v>-0.16116002463009732</v>
      </c>
      <c r="G148" s="6">
        <f ca="1">LN((RAND()^(-Results!$E$4))-1)</f>
        <v>0.72027894898594202</v>
      </c>
      <c r="H148" s="6">
        <f t="shared" ca="1" si="5"/>
        <v>-0.57206005745984356</v>
      </c>
      <c r="I148" s="12">
        <f ca="1">SUMPRODUCT(J148:O148,Results!B$12:G$12)+Results!$E$5*H148</f>
        <v>-6.6059708773583701</v>
      </c>
      <c r="J148" s="12">
        <f ca="1">SUMPRODUCT($A148:$F148,Results!$B$15:$G$15)</f>
        <v>-3.4208628457690144</v>
      </c>
      <c r="K148" s="12">
        <f ca="1">SUMPRODUCT($A148:$F148,Results!$B$16:$G$16)</f>
        <v>8.9016542551140461</v>
      </c>
      <c r="L148" s="12">
        <f ca="1">SUMPRODUCT($A148:$F148,Results!$B$17:$G$17)</f>
        <v>-19.674026677961727</v>
      </c>
      <c r="M148" s="12">
        <f ca="1">SUMPRODUCT($A148:$F148,Results!$B$18:$G$18)</f>
        <v>7.1975650312018304</v>
      </c>
      <c r="N148" s="12">
        <f ca="1">SUMPRODUCT($A148:$F148,Results!$B$19:$G$19)</f>
        <v>3.0948680998804288</v>
      </c>
      <c r="O148" s="12">
        <f ca="1">SUMPRODUCT($A148:$F148,Results!$B$20:$G$20)</f>
        <v>-18.618834545392229</v>
      </c>
      <c r="P148" s="12" cm="1">
        <f t="array" aca="1" ref="P148" ca="1">SUMPRODUCT(J148:O148,TRANSPOSE(BC$2:BC$7))+$U$20-$BC$9</f>
        <v>0.48060669483654284</v>
      </c>
      <c r="Q148" s="12" cm="1">
        <f t="array" aca="1" ref="Q148" ca="1">SUMPRODUCT(J148:O148,TRANSPOSE(EJ$2:EJ$7))+$U$20-$EJ$9</f>
        <v>-1.3746643704340951</v>
      </c>
      <c r="R148" s="12">
        <f ca="1">I148-Results!$E$5*H148</f>
        <v>-0.88537030275993445</v>
      </c>
    </row>
    <row r="149" spans="1:18">
      <c r="A149" s="6">
        <f ca="1">LN((RAND()^(-Results!$E$4))-1)</f>
        <v>1.0685735319064527</v>
      </c>
      <c r="B149" s="6">
        <f ca="1">LN((RAND()^(-Results!$E$4))-1)</f>
        <v>5.520269124829114</v>
      </c>
      <c r="C149" s="6">
        <f ca="1">LN((RAND()^(-Results!$E$4))-1)</f>
        <v>1.076542642646545</v>
      </c>
      <c r="D149" s="6">
        <f ca="1">LN((RAND()^(-Results!$E$4))-1)</f>
        <v>-0.7347447049405601</v>
      </c>
      <c r="E149" s="6">
        <f ca="1">LN((RAND()^(-Results!$E$4))-1)</f>
        <v>0.78969884295282022</v>
      </c>
      <c r="F149" s="6">
        <f ca="1">LN((RAND()^(-Results!$E$4))-1)</f>
        <v>2.7400766471434572</v>
      </c>
      <c r="G149" s="6">
        <f ca="1">LN((RAND()^(-Results!$E$4))-1)</f>
        <v>6.5276046898357514</v>
      </c>
      <c r="H149" s="6">
        <f t="shared" ca="1" si="5"/>
        <v>5.235265683389966</v>
      </c>
      <c r="I149" s="12">
        <f ca="1">SUMPRODUCT(J149:O149,Results!B$12:G$12)+Results!$E$5*H149</f>
        <v>34.6351097362692</v>
      </c>
      <c r="J149" s="12">
        <f ca="1">SUMPRODUCT($A149:$F149,Results!$B$15:$G$15)</f>
        <v>-5.6767246203193915</v>
      </c>
      <c r="K149" s="12">
        <f ca="1">SUMPRODUCT($A149:$F149,Results!$B$16:$G$16)</f>
        <v>5.9170239473220665</v>
      </c>
      <c r="L149" s="12">
        <f ca="1">SUMPRODUCT($A149:$F149,Results!$B$17:$G$17)</f>
        <v>-6.6349510787344554</v>
      </c>
      <c r="M149" s="12">
        <f ca="1">SUMPRODUCT($A149:$F149,Results!$B$18:$G$18)</f>
        <v>-1.2568360383346935</v>
      </c>
      <c r="N149" s="12">
        <f ca="1">SUMPRODUCT($A149:$F149,Results!$B$19:$G$19)</f>
        <v>6.1086496006139983</v>
      </c>
      <c r="O149" s="12">
        <f ca="1">SUMPRODUCT($A149:$F149,Results!$B$20:$G$20)</f>
        <v>-1.4905396166411373</v>
      </c>
      <c r="P149" s="12" cm="1">
        <f t="array" aca="1" ref="P149" ca="1">SUMPRODUCT(J149:O149,TRANSPOSE(BC$2:BC$7))+$U$20-$BC$9</f>
        <v>-19.286116264988497</v>
      </c>
      <c r="Q149" s="12" cm="1">
        <f t="array" aca="1" ref="Q149" ca="1">SUMPRODUCT(J149:O149,TRANSPOSE(EJ$2:EJ$7))+$U$20-$EJ$9</f>
        <v>-21.853348837339265</v>
      </c>
      <c r="R149" s="12">
        <f ca="1">I149-Results!$E$5*H149</f>
        <v>-17.717547097630458</v>
      </c>
    </row>
    <row r="150" spans="1:18">
      <c r="A150" s="6">
        <f ca="1">LN((RAND()^(-Results!$E$4))-1)</f>
        <v>-0.68084462637520282</v>
      </c>
      <c r="B150" s="6">
        <f ca="1">LN((RAND()^(-Results!$E$4))-1)</f>
        <v>5.7885608148292462</v>
      </c>
      <c r="C150" s="6">
        <f ca="1">LN((RAND()^(-Results!$E$4))-1)</f>
        <v>3.6124095320326592</v>
      </c>
      <c r="D150" s="6">
        <f ca="1">LN((RAND()^(-Results!$E$4))-1)</f>
        <v>7.7044061257907046</v>
      </c>
      <c r="E150" s="6">
        <f ca="1">LN((RAND()^(-Results!$E$4))-1)</f>
        <v>1.8652676719621224</v>
      </c>
      <c r="F150" s="6">
        <f ca="1">LN((RAND()^(-Results!$E$4))-1)</f>
        <v>-3.7434355201696978</v>
      </c>
      <c r="G150" s="6">
        <f ca="1">LN((RAND()^(-Results!$E$4))-1)</f>
        <v>1.7460885095044842</v>
      </c>
      <c r="H150" s="6">
        <f t="shared" ca="1" si="5"/>
        <v>0.45374950305869866</v>
      </c>
      <c r="I150" s="12">
        <f ca="1">SUMPRODUCT(J150:O150,Results!B$12:G$12)+Results!$E$5*H150</f>
        <v>31.874272578713629</v>
      </c>
      <c r="J150" s="12">
        <f ca="1">SUMPRODUCT($A150:$F150,Results!$B$15:$G$15)</f>
        <v>0.44744584138110355</v>
      </c>
      <c r="K150" s="12">
        <f ca="1">SUMPRODUCT($A150:$F150,Results!$B$16:$G$16)</f>
        <v>4.0559911392218009</v>
      </c>
      <c r="L150" s="12">
        <f ca="1">SUMPRODUCT($A150:$F150,Results!$B$17:$G$17)</f>
        <v>3.3094848239405446</v>
      </c>
      <c r="M150" s="12">
        <f ca="1">SUMPRODUCT($A150:$F150,Results!$B$18:$G$18)</f>
        <v>38.426726341120407</v>
      </c>
      <c r="N150" s="12">
        <f ca="1">SUMPRODUCT($A150:$F150,Results!$B$19:$G$19)</f>
        <v>-12.584734271243001</v>
      </c>
      <c r="O150" s="12">
        <f ca="1">SUMPRODUCT($A150:$F150,Results!$B$20:$G$20)</f>
        <v>3.0753514725545519</v>
      </c>
      <c r="P150" s="12" cm="1">
        <f t="array" aca="1" ref="P150" ca="1">SUMPRODUCT(J150:O150,TRANSPOSE(BC$2:BC$7))+$U$20-$BC$9</f>
        <v>55.386727588435789</v>
      </c>
      <c r="Q150" s="12" cm="1">
        <f t="array" aca="1" ref="Q150" ca="1">SUMPRODUCT(J150:O150,TRANSPOSE(EJ$2:EJ$7))+$U$20-$EJ$9</f>
        <v>45.161098968242456</v>
      </c>
      <c r="R150" s="12">
        <f ca="1">I150-Results!$E$5*H150</f>
        <v>27.336777548126641</v>
      </c>
    </row>
    <row r="151" spans="1:18">
      <c r="A151" s="6">
        <f ca="1">LN((RAND()^(-Results!$E$4))-1)</f>
        <v>1.3962876224742724</v>
      </c>
      <c r="B151" s="6">
        <f ca="1">LN((RAND()^(-Results!$E$4))-1)</f>
        <v>3.1529925839894628</v>
      </c>
      <c r="C151" s="6">
        <f ca="1">LN((RAND()^(-Results!$E$4))-1)</f>
        <v>3.2463750724294758</v>
      </c>
      <c r="D151" s="6">
        <f ca="1">LN((RAND()^(-Results!$E$4))-1)</f>
        <v>1.7938373984264071</v>
      </c>
      <c r="E151" s="6">
        <f ca="1">LN((RAND()^(-Results!$E$4))-1)</f>
        <v>2.0150048295050476</v>
      </c>
      <c r="F151" s="6">
        <f ca="1">LN((RAND()^(-Results!$E$4))-1)</f>
        <v>-1.1514325053107337</v>
      </c>
      <c r="G151" s="6">
        <f ca="1">LN((RAND()^(-Results!$E$4))-1)</f>
        <v>-1.5502499688376969</v>
      </c>
      <c r="H151" s="6">
        <f t="shared" ca="1" si="5"/>
        <v>-2.8425889752834825</v>
      </c>
      <c r="I151" s="12">
        <f ca="1">SUMPRODUCT(J151:O151,Results!B$12:G$12)+Results!$E$5*H151</f>
        <v>-29.698044119699784</v>
      </c>
      <c r="J151" s="12">
        <f ca="1">SUMPRODUCT($A151:$F151,Results!$B$15:$G$15)</f>
        <v>-3.74135414183732</v>
      </c>
      <c r="K151" s="12">
        <f ca="1">SUMPRODUCT($A151:$F151,Results!$B$16:$G$16)</f>
        <v>5.9098762130782196</v>
      </c>
      <c r="L151" s="12">
        <f ca="1">SUMPRODUCT($A151:$F151,Results!$B$17:$G$17)</f>
        <v>-6.7817535514067764</v>
      </c>
      <c r="M151" s="12">
        <f ca="1">SUMPRODUCT($A151:$F151,Results!$B$18:$G$18)</f>
        <v>11.283344628623594</v>
      </c>
      <c r="N151" s="12">
        <f ca="1">SUMPRODUCT($A151:$F151,Results!$B$19:$G$19)</f>
        <v>1.2843630755053759</v>
      </c>
      <c r="O151" s="12">
        <f ca="1">SUMPRODUCT($A151:$F151,Results!$B$20:$G$20)</f>
        <v>-8.5712035380036298</v>
      </c>
      <c r="P151" s="12" cm="1">
        <f t="array" aca="1" ref="P151" ca="1">SUMPRODUCT(J151:O151,TRANSPOSE(BC$2:BC$7))+$U$20-$BC$9</f>
        <v>4.2398812285527061</v>
      </c>
      <c r="Q151" s="12" cm="1">
        <f t="array" aca="1" ref="Q151" ca="1">SUMPRODUCT(J151:O151,TRANSPOSE(EJ$2:EJ$7))+$U$20-$EJ$9</f>
        <v>-1.1843295057922667</v>
      </c>
      <c r="R151" s="12">
        <f ca="1">I151-Results!$E$5*H151</f>
        <v>-1.2721543668649566</v>
      </c>
    </row>
    <row r="152" spans="1:18">
      <c r="A152" s="6">
        <f ca="1">LN((RAND()^(-Results!$E$4))-1)</f>
        <v>-0.22174513518404435</v>
      </c>
      <c r="B152" s="6">
        <f ca="1">LN((RAND()^(-Results!$E$4))-1)</f>
        <v>0.29967722517020468</v>
      </c>
      <c r="C152" s="6">
        <f ca="1">LN((RAND()^(-Results!$E$4))-1)</f>
        <v>4.061245978651655E-2</v>
      </c>
      <c r="D152" s="6">
        <f ca="1">LN((RAND()^(-Results!$E$4))-1)</f>
        <v>1.7198454673415844</v>
      </c>
      <c r="E152" s="6">
        <f ca="1">LN((RAND()^(-Results!$E$4))-1)</f>
        <v>3.0571628159907251</v>
      </c>
      <c r="F152" s="6">
        <f ca="1">LN((RAND()^(-Results!$E$4))-1)</f>
        <v>-1.4359824881728851</v>
      </c>
      <c r="G152" s="6">
        <f ca="1">LN((RAND()^(-Results!$E$4))-1)</f>
        <v>2.2004569297801626</v>
      </c>
      <c r="H152" s="6">
        <f t="shared" ca="1" si="5"/>
        <v>0.90811792333437702</v>
      </c>
      <c r="I152" s="12">
        <f ca="1">SUMPRODUCT(J152:O152,Results!B$12:G$12)+Results!$E$5*H152</f>
        <v>34.45233280903723</v>
      </c>
      <c r="J152" s="12">
        <f ca="1">SUMPRODUCT($A152:$F152,Results!$B$15:$G$15)</f>
        <v>5.3073760708835565</v>
      </c>
      <c r="K152" s="12">
        <f ca="1">SUMPRODUCT($A152:$F152,Results!$B$16:$G$16)</f>
        <v>6.8729397155780036</v>
      </c>
      <c r="L152" s="12">
        <f ca="1">SUMPRODUCT($A152:$F152,Results!$B$17:$G$17)</f>
        <v>-10.041668050694723</v>
      </c>
      <c r="M152" s="12">
        <f ca="1">SUMPRODUCT($A152:$F152,Results!$B$18:$G$18)</f>
        <v>13.955409746952656</v>
      </c>
      <c r="N152" s="12">
        <f ca="1">SUMPRODUCT($A152:$F152,Results!$B$19:$G$19)</f>
        <v>-7.3508882533391562</v>
      </c>
      <c r="O152" s="12">
        <f ca="1">SUMPRODUCT($A152:$F152,Results!$B$20:$G$20)</f>
        <v>-12.680381638742933</v>
      </c>
      <c r="P152" s="12" cm="1">
        <f t="array" aca="1" ref="P152" ca="1">SUMPRODUCT(J152:O152,TRANSPOSE(BC$2:BC$7))+$U$20-$BC$9</f>
        <v>34.709357956923412</v>
      </c>
      <c r="Q152" s="12" cm="1">
        <f t="array" aca="1" ref="Q152" ca="1">SUMPRODUCT(J152:O152,TRANSPOSE(EJ$2:EJ$7))+$U$20-$EJ$9</f>
        <v>33.587233021329482</v>
      </c>
      <c r="R152" s="12">
        <f ca="1">I152-Results!$E$5*H152</f>
        <v>25.371153575693462</v>
      </c>
    </row>
    <row r="153" spans="1:18">
      <c r="A153" s="6">
        <f ca="1">LN((RAND()^(-Results!$E$4))-1)</f>
        <v>3.2347336232517407</v>
      </c>
      <c r="B153" s="6">
        <f ca="1">LN((RAND()^(-Results!$E$4))-1)</f>
        <v>4.5624996387862726</v>
      </c>
      <c r="C153" s="6">
        <f ca="1">LN((RAND()^(-Results!$E$4))-1)</f>
        <v>3.7439178053606392</v>
      </c>
      <c r="D153" s="6">
        <f ca="1">LN((RAND()^(-Results!$E$4))-1)</f>
        <v>8.1278958346417731</v>
      </c>
      <c r="E153" s="6">
        <f ca="1">LN((RAND()^(-Results!$E$4))-1)</f>
        <v>0.8781966861085998</v>
      </c>
      <c r="F153" s="6">
        <f ca="1">LN((RAND()^(-Results!$E$4))-1)</f>
        <v>2.1312096252046735</v>
      </c>
      <c r="G153" s="6">
        <f ca="1">LN((RAND()^(-Results!$E$4))-1)</f>
        <v>-0.51090875727710106</v>
      </c>
      <c r="H153" s="6">
        <f t="shared" ca="1" si="5"/>
        <v>-1.8032477637228865</v>
      </c>
      <c r="I153" s="12">
        <f ca="1">SUMPRODUCT(J153:O153,Results!B$12:G$12)+Results!$E$5*H153</f>
        <v>-35.01282568328331</v>
      </c>
      <c r="J153" s="12">
        <f ca="1">SUMPRODUCT($A153:$F153,Results!$B$15:$G$15)</f>
        <v>-15.46368334032913</v>
      </c>
      <c r="K153" s="12">
        <f ca="1">SUMPRODUCT($A153:$F153,Results!$B$16:$G$16)</f>
        <v>0.86810751922550922</v>
      </c>
      <c r="L153" s="12">
        <f ca="1">SUMPRODUCT($A153:$F153,Results!$B$17:$G$17)</f>
        <v>-3.0537854873651988</v>
      </c>
      <c r="M153" s="12">
        <f ca="1">SUMPRODUCT($A153:$F153,Results!$B$18:$G$18)</f>
        <v>17.181303626819879</v>
      </c>
      <c r="N153" s="12">
        <f ca="1">SUMPRODUCT($A153:$F153,Results!$B$19:$G$19)</f>
        <v>1.9281705962646192</v>
      </c>
      <c r="O153" s="12">
        <f ca="1">SUMPRODUCT($A153:$F153,Results!$B$20:$G$20)</f>
        <v>4.6137916234956879</v>
      </c>
      <c r="P153" s="12" cm="1">
        <f t="array" aca="1" ref="P153" ca="1">SUMPRODUCT(J153:O153,TRANSPOSE(BC$2:BC$7))+$U$20-$BC$9</f>
        <v>-9.1848864171493396</v>
      </c>
      <c r="Q153" s="12" cm="1">
        <f t="array" aca="1" ref="Q153" ca="1">SUMPRODUCT(J153:O153,TRANSPOSE(EJ$2:EJ$7))+$U$20-$EJ$9</f>
        <v>-11.589716919422706</v>
      </c>
      <c r="R153" s="12">
        <f ca="1">I153-Results!$E$5*H153</f>
        <v>-16.980348046054445</v>
      </c>
    </row>
    <row r="154" spans="1:18">
      <c r="A154" s="6">
        <f ca="1">LN((RAND()^(-Results!$E$4))-1)</f>
        <v>2.340250863985359</v>
      </c>
      <c r="B154" s="6">
        <f ca="1">LN((RAND()^(-Results!$E$4))-1)</f>
        <v>1.6769525174969244</v>
      </c>
      <c r="C154" s="6">
        <f ca="1">LN((RAND()^(-Results!$E$4))-1)</f>
        <v>13.320200619220721</v>
      </c>
      <c r="D154" s="6">
        <f ca="1">LN((RAND()^(-Results!$E$4))-1)</f>
        <v>-1.6008084429598521</v>
      </c>
      <c r="E154" s="6">
        <f ca="1">LN((RAND()^(-Results!$E$4))-1)</f>
        <v>-0.34495275617005494</v>
      </c>
      <c r="F154" s="6">
        <f ca="1">LN((RAND()^(-Results!$E$4))-1)</f>
        <v>0.94669622226729322</v>
      </c>
      <c r="G154" s="6">
        <f ca="1">LN((RAND()^(-Results!$E$4))-1)</f>
        <v>0.3293021050285998</v>
      </c>
      <c r="H154" s="6">
        <f t="shared" ca="1" si="5"/>
        <v>-0.96303690141718579</v>
      </c>
      <c r="I154" s="12">
        <f ca="1">SUMPRODUCT(J154:O154,Results!B$12:G$12)+Results!$E$5*H154</f>
        <v>-53.805872268168059</v>
      </c>
      <c r="J154" s="12">
        <f ca="1">SUMPRODUCT($A154:$F154,Results!$B$15:$G$15)</f>
        <v>-31.55192841570717</v>
      </c>
      <c r="K154" s="12">
        <f ca="1">SUMPRODUCT($A154:$F154,Results!$B$16:$G$16)</f>
        <v>4.3409396645325868</v>
      </c>
      <c r="L154" s="12">
        <f ca="1">SUMPRODUCT($A154:$F154,Results!$B$17:$G$17)</f>
        <v>-3.5060961226911864</v>
      </c>
      <c r="M154" s="12">
        <f ca="1">SUMPRODUCT($A154:$F154,Results!$B$18:$G$18)</f>
        <v>9.7630648038999759</v>
      </c>
      <c r="N154" s="12">
        <f ca="1">SUMPRODUCT($A154:$F154,Results!$B$19:$G$19)</f>
        <v>14.597770602872666</v>
      </c>
      <c r="O154" s="12">
        <f ca="1">SUMPRODUCT($A154:$F154,Results!$B$20:$G$20)</f>
        <v>-17.989022361650832</v>
      </c>
      <c r="P154" s="12" cm="1">
        <f t="array" aca="1" ref="P154" ca="1">SUMPRODUCT(J154:O154,TRANSPOSE(BC$2:BC$7))+$U$20-$BC$9</f>
        <v>-54.942924786880894</v>
      </c>
      <c r="Q154" s="12" cm="1">
        <f t="array" aca="1" ref="Q154" ca="1">SUMPRODUCT(J154:O154,TRANSPOSE(EJ$2:EJ$7))+$U$20-$EJ$9</f>
        <v>-61.829465838732943</v>
      </c>
      <c r="R154" s="12">
        <f ca="1">I154-Results!$E$5*H154</f>
        <v>-44.175503253996197</v>
      </c>
    </row>
    <row r="155" spans="1:18">
      <c r="A155" s="6">
        <f ca="1">LN((RAND()^(-Results!$E$4))-1)</f>
        <v>1.3266488545463739</v>
      </c>
      <c r="B155" s="6">
        <f ca="1">LN((RAND()^(-Results!$E$4))-1)</f>
        <v>7.7235697772179099</v>
      </c>
      <c r="C155" s="6">
        <f ca="1">LN((RAND()^(-Results!$E$4))-1)</f>
        <v>2.0667947591885527</v>
      </c>
      <c r="D155" s="6">
        <f ca="1">LN((RAND()^(-Results!$E$4))-1)</f>
        <v>-2.1816597916325602</v>
      </c>
      <c r="E155" s="6">
        <f ca="1">LN((RAND()^(-Results!$E$4))-1)</f>
        <v>2.891645129521204</v>
      </c>
      <c r="F155" s="6">
        <f ca="1">LN((RAND()^(-Results!$E$4))-1)</f>
        <v>2.8059665564574501</v>
      </c>
      <c r="G155" s="6">
        <f ca="1">LN((RAND()^(-Results!$E$4))-1)</f>
        <v>0.25367152412939692</v>
      </c>
      <c r="H155" s="6">
        <f t="shared" ca="1" si="5"/>
        <v>-1.0386674823163886</v>
      </c>
      <c r="I155" s="12">
        <f ca="1">SUMPRODUCT(J155:O155,Results!B$12:G$12)+Results!$E$5*H155</f>
        <v>-24.71332547560845</v>
      </c>
      <c r="J155" s="12">
        <f ca="1">SUMPRODUCT($A155:$F155,Results!$B$15:$G$15)</f>
        <v>-4.8782571278109561</v>
      </c>
      <c r="K155" s="12">
        <f ca="1">SUMPRODUCT($A155:$F155,Results!$B$16:$G$16)</f>
        <v>13.427024383999141</v>
      </c>
      <c r="L155" s="12">
        <f ca="1">SUMPRODUCT($A155:$F155,Results!$B$17:$G$17)</f>
        <v>-16.372675429404225</v>
      </c>
      <c r="M155" s="12">
        <f ca="1">SUMPRODUCT($A155:$F155,Results!$B$18:$G$18)</f>
        <v>1.9037713667541394</v>
      </c>
      <c r="N155" s="12">
        <f ca="1">SUMPRODUCT($A155:$F155,Results!$B$19:$G$19)</f>
        <v>6.9817703973644241</v>
      </c>
      <c r="O155" s="12">
        <f ca="1">SUMPRODUCT($A155:$F155,Results!$B$20:$G$20)</f>
        <v>-13.071238381656931</v>
      </c>
      <c r="P155" s="12" cm="1">
        <f t="array" aca="1" ref="P155" ca="1">SUMPRODUCT(J155:O155,TRANSPOSE(BC$2:BC$7))+$U$20-$BC$9</f>
        <v>-14.833964896911262</v>
      </c>
      <c r="Q155" s="12" cm="1">
        <f t="array" aca="1" ref="Q155" ca="1">SUMPRODUCT(J155:O155,TRANSPOSE(EJ$2:EJ$7))+$U$20-$EJ$9</f>
        <v>-20.684776442614677</v>
      </c>
      <c r="R155" s="12">
        <f ca="1">I155-Results!$E$5*H155</f>
        <v>-14.326650652444563</v>
      </c>
    </row>
    <row r="156" spans="1:18">
      <c r="A156" s="6">
        <f ca="1">LN((RAND()^(-Results!$E$4))-1)</f>
        <v>1.9289296662696838</v>
      </c>
      <c r="B156" s="6">
        <f ca="1">LN((RAND()^(-Results!$E$4))-1)</f>
        <v>-1.2556950737385246</v>
      </c>
      <c r="C156" s="6">
        <f ca="1">LN((RAND()^(-Results!$E$4))-1)</f>
        <v>0.75930428360015279</v>
      </c>
      <c r="D156" s="6">
        <f ca="1">LN((RAND()^(-Results!$E$4))-1)</f>
        <v>1.0709414945538145</v>
      </c>
      <c r="E156" s="6">
        <f ca="1">LN((RAND()^(-Results!$E$4))-1)</f>
        <v>-0.36615444676273184</v>
      </c>
      <c r="F156" s="6">
        <f ca="1">LN((RAND()^(-Results!$E$4))-1)</f>
        <v>4.0006518589743552</v>
      </c>
      <c r="G156" s="6">
        <f ca="1">LN((RAND()^(-Results!$E$4))-1)</f>
        <v>-2.6145750312339396E-2</v>
      </c>
      <c r="H156" s="6">
        <f t="shared" ca="1" si="5"/>
        <v>-1.318484756758125</v>
      </c>
      <c r="I156" s="12">
        <f ca="1">SUMPRODUCT(J156:O156,Results!B$12:G$12)+Results!$E$5*H156</f>
        <v>-34.444744469079964</v>
      </c>
      <c r="J156" s="12">
        <f ca="1">SUMPRODUCT($A156:$F156,Results!$B$15:$G$15)</f>
        <v>-11.737314109462083</v>
      </c>
      <c r="K156" s="12">
        <f ca="1">SUMPRODUCT($A156:$F156,Results!$B$16:$G$16)</f>
        <v>-1.4041999254519792</v>
      </c>
      <c r="L156" s="12">
        <f ca="1">SUMPRODUCT($A156:$F156,Results!$B$17:$G$17)</f>
        <v>-4.6725233485701372</v>
      </c>
      <c r="M156" s="12">
        <f ca="1">SUMPRODUCT($A156:$F156,Results!$B$18:$G$18)</f>
        <v>-7.2006190387231293</v>
      </c>
      <c r="N156" s="12">
        <f ca="1">SUMPRODUCT($A156:$F156,Results!$B$19:$G$19)</f>
        <v>6.0000459027672068</v>
      </c>
      <c r="O156" s="12">
        <f ca="1">SUMPRODUCT($A156:$F156,Results!$B$20:$G$20)</f>
        <v>-1.1189064849677033</v>
      </c>
      <c r="P156" s="12" cm="1">
        <f t="array" aca="1" ref="P156" ca="1">SUMPRODUCT(J156:O156,TRANSPOSE(BC$2:BC$7))+$U$20-$BC$9</f>
        <v>-31.483618720199587</v>
      </c>
      <c r="Q156" s="12" cm="1">
        <f t="array" aca="1" ref="Q156" ca="1">SUMPRODUCT(J156:O156,TRANSPOSE(EJ$2:EJ$7))+$U$20-$EJ$9</f>
        <v>-24.930931121295927</v>
      </c>
      <c r="R156" s="12">
        <f ca="1">I156-Results!$E$5*H156</f>
        <v>-21.259896901498713</v>
      </c>
    </row>
    <row r="157" spans="1:18">
      <c r="A157" s="6">
        <f ca="1">LN((RAND()^(-Results!$E$4))-1)</f>
        <v>4.0466967130518077</v>
      </c>
      <c r="B157" s="6">
        <f ca="1">LN((RAND()^(-Results!$E$4))-1)</f>
        <v>1.5481110338475046</v>
      </c>
      <c r="C157" s="6">
        <f ca="1">LN((RAND()^(-Results!$E$4))-1)</f>
        <v>-0.22748701041944283</v>
      </c>
      <c r="D157" s="6">
        <f ca="1">LN((RAND()^(-Results!$E$4))-1)</f>
        <v>0.77519736817762996</v>
      </c>
      <c r="E157" s="6">
        <f ca="1">LN((RAND()^(-Results!$E$4))-1)</f>
        <v>-1.0774269078057723</v>
      </c>
      <c r="F157" s="6">
        <f ca="1">LN((RAND()^(-Results!$E$4))-1)</f>
        <v>-1.3882201789496422</v>
      </c>
      <c r="G157" s="6">
        <f ca="1">LN((RAND()^(-Results!$E$4))-1)</f>
        <v>5.1087699065159633</v>
      </c>
      <c r="H157" s="6">
        <f t="shared" ca="1" si="5"/>
        <v>3.8164309000701779</v>
      </c>
      <c r="I157" s="12">
        <f ca="1">SUMPRODUCT(J157:O157,Results!B$12:G$12)+Results!$E$5*H157</f>
        <v>2.236659078258036</v>
      </c>
      <c r="J157" s="12">
        <f ca="1">SUMPRODUCT($A157:$F157,Results!$B$15:$G$15)</f>
        <v>-1.3024971432284054</v>
      </c>
      <c r="K157" s="12">
        <f ca="1">SUMPRODUCT($A157:$F157,Results!$B$16:$G$16)</f>
        <v>-4.8984221774517014</v>
      </c>
      <c r="L157" s="12">
        <f ca="1">SUMPRODUCT($A157:$F157,Results!$B$17:$G$17)</f>
        <v>3.650749262576368</v>
      </c>
      <c r="M157" s="12">
        <f ca="1">SUMPRODUCT($A157:$F157,Results!$B$18:$G$18)</f>
        <v>-18.453536153932816</v>
      </c>
      <c r="N157" s="12">
        <f ca="1">SUMPRODUCT($A157:$F157,Results!$B$19:$G$19)</f>
        <v>14.257027409847741</v>
      </c>
      <c r="O157" s="12">
        <f ca="1">SUMPRODUCT($A157:$F157,Results!$B$20:$G$20)</f>
        <v>9.8432993664912036</v>
      </c>
      <c r="P157" s="12" cm="1">
        <f t="array" aca="1" ref="P157" ca="1">SUMPRODUCT(J157:O157,TRANSPOSE(BC$2:BC$7))+$U$20-$BC$9</f>
        <v>-45.268516974014723</v>
      </c>
      <c r="Q157" s="12" cm="1">
        <f t="array" aca="1" ref="Q157" ca="1">SUMPRODUCT(J157:O157,TRANSPOSE(EJ$2:EJ$7))+$U$20-$EJ$9</f>
        <v>-47.48411406944534</v>
      </c>
      <c r="R157" s="12">
        <f ca="1">I157-Results!$E$5*H157</f>
        <v>-35.927649922443742</v>
      </c>
    </row>
    <row r="158" spans="1:18">
      <c r="A158" s="6">
        <f ca="1">LN((RAND()^(-Results!$E$4))-1)</f>
        <v>-1.3718498273911708</v>
      </c>
      <c r="B158" s="6">
        <f ca="1">LN((RAND()^(-Results!$E$4))-1)</f>
        <v>3.1191923204333758</v>
      </c>
      <c r="C158" s="6">
        <f ca="1">LN((RAND()^(-Results!$E$4))-1)</f>
        <v>-1.7561204752831561</v>
      </c>
      <c r="D158" s="6">
        <f ca="1">LN((RAND()^(-Results!$E$4))-1)</f>
        <v>1.9163906908866768</v>
      </c>
      <c r="E158" s="6">
        <f ca="1">LN((RAND()^(-Results!$E$4))-1)</f>
        <v>4.2620562687515502</v>
      </c>
      <c r="F158" s="6">
        <f ca="1">LN((RAND()^(-Results!$E$4))-1)</f>
        <v>-0.86858214523521138</v>
      </c>
      <c r="G158" s="6">
        <f ca="1">LN((RAND()^(-Results!$E$4))-1)</f>
        <v>2.6849538966334063</v>
      </c>
      <c r="H158" s="6">
        <f t="shared" ca="1" si="5"/>
        <v>1.3926148901876207</v>
      </c>
      <c r="I158" s="12">
        <f ca="1">SUMPRODUCT(J158:O158,Results!B$12:G$12)+Results!$E$5*H158</f>
        <v>53.899179455257993</v>
      </c>
      <c r="J158" s="12">
        <f ca="1">SUMPRODUCT($A158:$F158,Results!$B$15:$G$15)</f>
        <v>11.001981262627366</v>
      </c>
      <c r="K158" s="12">
        <f ca="1">SUMPRODUCT($A158:$F158,Results!$B$16:$G$16)</f>
        <v>11.438442690829307</v>
      </c>
      <c r="L158" s="12">
        <f ca="1">SUMPRODUCT($A158:$F158,Results!$B$17:$G$17)</f>
        <v>-13.789622530083147</v>
      </c>
      <c r="M158" s="12">
        <f ca="1">SUMPRODUCT($A158:$F158,Results!$B$18:$G$18)</f>
        <v>20.400492092661096</v>
      </c>
      <c r="N158" s="12">
        <f ca="1">SUMPRODUCT($A158:$F158,Results!$B$19:$G$19)</f>
        <v>-12.508814699394151</v>
      </c>
      <c r="O158" s="12">
        <f ca="1">SUMPRODUCT($A158:$F158,Results!$B$20:$G$20)</f>
        <v>-13.224504512376246</v>
      </c>
      <c r="P158" s="12" cm="1">
        <f t="array" aca="1" ref="P158" ca="1">SUMPRODUCT(J158:O158,TRANSPOSE(BC$2:BC$7))+$U$20-$BC$9</f>
        <v>56.839000699725659</v>
      </c>
      <c r="Q158" s="12" cm="1">
        <f t="array" aca="1" ref="Q158" ca="1">SUMPRODUCT(J158:O158,TRANSPOSE(EJ$2:EJ$7))+$U$20-$EJ$9</f>
        <v>54.275982830289777</v>
      </c>
      <c r="R158" s="12">
        <f ca="1">I158-Results!$E$5*H158</f>
        <v>39.97303055338179</v>
      </c>
    </row>
    <row r="159" spans="1:18">
      <c r="A159" s="6">
        <f ca="1">LN((RAND()^(-Results!$E$4))-1)</f>
        <v>0.12443555485505238</v>
      </c>
      <c r="B159" s="6">
        <f ca="1">LN((RAND()^(-Results!$E$4))-1)</f>
        <v>2.9401731417266834</v>
      </c>
      <c r="C159" s="6">
        <f ca="1">LN((RAND()^(-Results!$E$4))-1)</f>
        <v>4.8110345384327333</v>
      </c>
      <c r="D159" s="6">
        <f ca="1">LN((RAND()^(-Results!$E$4))-1)</f>
        <v>-1.8382234149563936</v>
      </c>
      <c r="E159" s="6">
        <f ca="1">LN((RAND()^(-Results!$E$4))-1)</f>
        <v>1.6413578726657732</v>
      </c>
      <c r="F159" s="6">
        <f ca="1">LN((RAND()^(-Results!$E$4))-1)</f>
        <v>-0.35344585471130774</v>
      </c>
      <c r="G159" s="6">
        <f ca="1">LN((RAND()^(-Results!$E$4))-1)</f>
        <v>-1.2067243539892749</v>
      </c>
      <c r="H159" s="6">
        <f t="shared" ca="1" si="5"/>
        <v>-2.4990633604350605</v>
      </c>
      <c r="I159" s="12">
        <f ca="1">SUMPRODUCT(J159:O159,Results!B$12:G$12)+Results!$E$5*H159</f>
        <v>-29.064683343379869</v>
      </c>
      <c r="J159" s="12">
        <f ca="1">SUMPRODUCT($A159:$F159,Results!$B$15:$G$15)</f>
        <v>-6.6193319426516046</v>
      </c>
      <c r="K159" s="12">
        <f ca="1">SUMPRODUCT($A159:$F159,Results!$B$16:$G$16)</f>
        <v>8.0491160832951838</v>
      </c>
      <c r="L159" s="12">
        <f ca="1">SUMPRODUCT($A159:$F159,Results!$B$17:$G$17)</f>
        <v>-7.5298281330658554</v>
      </c>
      <c r="M159" s="12">
        <f ca="1">SUMPRODUCT($A159:$F159,Results!$B$18:$G$18)</f>
        <v>9.1904992128703036</v>
      </c>
      <c r="N159" s="12">
        <f ca="1">SUMPRODUCT($A159:$F159,Results!$B$19:$G$19)</f>
        <v>2.7538746557439349</v>
      </c>
      <c r="O159" s="12">
        <f ca="1">SUMPRODUCT($A159:$F159,Results!$B$20:$G$20)</f>
        <v>-14.244405613865819</v>
      </c>
      <c r="P159" s="12" cm="1">
        <f t="array" aca="1" ref="P159" ca="1">SUMPRODUCT(J159:O159,TRANSPOSE(BC$2:BC$7))+$U$20-$BC$9</f>
        <v>-2.9558195616023379</v>
      </c>
      <c r="Q159" s="12" cm="1">
        <f t="array" aca="1" ref="Q159" ca="1">SUMPRODUCT(J159:O159,TRANSPOSE(EJ$2:EJ$7))+$U$20-$EJ$9</f>
        <v>-8.4518717358395463</v>
      </c>
      <c r="R159" s="12">
        <f ca="1">I159-Results!$E$5*H159</f>
        <v>-4.0740497390292632</v>
      </c>
    </row>
    <row r="160" spans="1:18">
      <c r="A160" s="6">
        <f ca="1">LN((RAND()^(-Results!$E$4))-1)</f>
        <v>-1.8865244708530535</v>
      </c>
      <c r="B160" s="6">
        <f ca="1">LN((RAND()^(-Results!$E$4))-1)</f>
        <v>2.2621681754341845</v>
      </c>
      <c r="C160" s="6">
        <f ca="1">LN((RAND()^(-Results!$E$4))-1)</f>
        <v>1.9283496270112894</v>
      </c>
      <c r="D160" s="6">
        <f ca="1">LN((RAND()^(-Results!$E$4))-1)</f>
        <v>1.9343746585644945</v>
      </c>
      <c r="E160" s="6">
        <f ca="1">LN((RAND()^(-Results!$E$4))-1)</f>
        <v>2.6597652237206648</v>
      </c>
      <c r="F160" s="6">
        <f ca="1">LN((RAND()^(-Results!$E$4))-1)</f>
        <v>3.2645741131777126</v>
      </c>
      <c r="G160" s="6">
        <f ca="1">LN((RAND()^(-Results!$E$4))-1)</f>
        <v>0.46900503116029874</v>
      </c>
      <c r="H160" s="6">
        <f t="shared" ca="1" si="5"/>
        <v>-0.82333397528548691</v>
      </c>
      <c r="I160" s="12">
        <f ca="1">SUMPRODUCT(J160:O160,Results!B$12:G$12)+Results!$E$5*H160</f>
        <v>15.902873695362475</v>
      </c>
      <c r="J160" s="12">
        <f ca="1">SUMPRODUCT($A160:$F160,Results!$B$15:$G$15)</f>
        <v>-5.9483410547105429</v>
      </c>
      <c r="K160" s="12">
        <f ca="1">SUMPRODUCT($A160:$F160,Results!$B$16:$G$16)</f>
        <v>9.7046615595183123</v>
      </c>
      <c r="L160" s="12">
        <f ca="1">SUMPRODUCT($A160:$F160,Results!$B$17:$G$17)</f>
        <v>-11.964593036129205</v>
      </c>
      <c r="M160" s="12">
        <f ca="1">SUMPRODUCT($A160:$F160,Results!$B$18:$G$18)</f>
        <v>24.014879454058086</v>
      </c>
      <c r="N160" s="12">
        <f ca="1">SUMPRODUCT($A160:$F160,Results!$B$19:$G$19)</f>
        <v>-10.669975431053276</v>
      </c>
      <c r="O160" s="12">
        <f ca="1">SUMPRODUCT($A160:$F160,Results!$B$20:$G$20)</f>
        <v>-13.461744554657546</v>
      </c>
      <c r="P160" s="12" cm="1">
        <f t="array" aca="1" ref="P160" ca="1">SUMPRODUCT(J160:O160,TRANSPOSE(BC$2:BC$7))+$U$20-$BC$9</f>
        <v>35.048528534149668</v>
      </c>
      <c r="Q160" s="12" cm="1">
        <f t="array" aca="1" ref="Q160" ca="1">SUMPRODUCT(J160:O160,TRANSPOSE(EJ$2:EJ$7))+$U$20-$EJ$9</f>
        <v>36.515619344263527</v>
      </c>
      <c r="R160" s="12">
        <f ca="1">I160-Results!$E$5*H160</f>
        <v>24.136213448217344</v>
      </c>
    </row>
    <row r="161" spans="1:18">
      <c r="A161" s="6">
        <f ca="1">LN((RAND()^(-Results!$E$4))-1)</f>
        <v>0.53537214284621382</v>
      </c>
      <c r="B161" s="6">
        <f ca="1">LN((RAND()^(-Results!$E$4))-1)</f>
        <v>3.62319997959061</v>
      </c>
      <c r="C161" s="6">
        <f ca="1">LN((RAND()^(-Results!$E$4))-1)</f>
        <v>0.53092790442366977</v>
      </c>
      <c r="D161" s="6">
        <f ca="1">LN((RAND()^(-Results!$E$4))-1)</f>
        <v>7.6601977986504908</v>
      </c>
      <c r="E161" s="6">
        <f ca="1">LN((RAND()^(-Results!$E$4))-1)</f>
        <v>5.9582531269235064</v>
      </c>
      <c r="F161" s="6">
        <f ca="1">LN((RAND()^(-Results!$E$4))-1)</f>
        <v>-0.51585458793577554</v>
      </c>
      <c r="G161" s="6">
        <f ca="1">LN((RAND()^(-Results!$E$4))-1)</f>
        <v>0.82931333751727898</v>
      </c>
      <c r="H161" s="6">
        <f t="shared" ca="1" si="5"/>
        <v>-0.46302566892850661</v>
      </c>
      <c r="I161" s="12">
        <f ca="1">SUMPRODUCT(J161:O161,Results!B$12:G$12)+Results!$E$5*H161</f>
        <v>38.252820039607101</v>
      </c>
      <c r="J161" s="12">
        <f ca="1">SUMPRODUCT($A161:$F161,Results!$B$15:$G$15)</f>
        <v>3.6297383153635421</v>
      </c>
      <c r="K161" s="12">
        <f ca="1">SUMPRODUCT($A161:$F161,Results!$B$16:$G$16)</f>
        <v>13.187506686438018</v>
      </c>
      <c r="L161" s="12">
        <f ca="1">SUMPRODUCT($A161:$F161,Results!$B$17:$G$17)</f>
        <v>-19.589108254256008</v>
      </c>
      <c r="M161" s="12">
        <f ca="1">SUMPRODUCT($A161:$F161,Results!$B$18:$G$18)</f>
        <v>35.53914876870703</v>
      </c>
      <c r="N161" s="12">
        <f ca="1">SUMPRODUCT($A161:$F161,Results!$B$19:$G$19)</f>
        <v>-15.142289501714831</v>
      </c>
      <c r="O161" s="12">
        <f ca="1">SUMPRODUCT($A161:$F161,Results!$B$20:$G$20)</f>
        <v>-17.58039057361043</v>
      </c>
      <c r="P161" s="12" cm="1">
        <f t="array" aca="1" ref="P161" ca="1">SUMPRODUCT(J161:O161,TRANSPOSE(BC$2:BC$7))+$U$20-$BC$9</f>
        <v>66.44752285517292</v>
      </c>
      <c r="Q161" s="12" cm="1">
        <f t="array" aca="1" ref="Q161" ca="1">SUMPRODUCT(J161:O161,TRANSPOSE(EJ$2:EJ$7))+$U$20-$EJ$9</f>
        <v>63.114345235215893</v>
      </c>
      <c r="R161" s="12">
        <f ca="1">I161-Results!$E$5*H161</f>
        <v>42.883076728892163</v>
      </c>
    </row>
    <row r="162" spans="1:18">
      <c r="A162" s="6">
        <f ca="1">LN((RAND()^(-Results!$E$4))-1)</f>
        <v>6.7821841753528647</v>
      </c>
      <c r="B162" s="6">
        <f ca="1">LN((RAND()^(-Results!$E$4))-1)</f>
        <v>-0.33955001616171099</v>
      </c>
      <c r="C162" s="6">
        <f ca="1">LN((RAND()^(-Results!$E$4))-1)</f>
        <v>-1.2505195798738473</v>
      </c>
      <c r="D162" s="6">
        <f ca="1">LN((RAND()^(-Results!$E$4))-1)</f>
        <v>-0.67665076684384984</v>
      </c>
      <c r="E162" s="6">
        <f ca="1">LN((RAND()^(-Results!$E$4))-1)</f>
        <v>-0.19804936418632255</v>
      </c>
      <c r="F162" s="6">
        <f ca="1">LN((RAND()^(-Results!$E$4))-1)</f>
        <v>1.5214994225782892</v>
      </c>
      <c r="G162" s="6">
        <f ca="1">LN((RAND()^(-Results!$E$4))-1)</f>
        <v>1.1371045855577928</v>
      </c>
      <c r="H162" s="6">
        <f t="shared" ca="1" si="5"/>
        <v>-0.15523442088799277</v>
      </c>
      <c r="I162" s="12">
        <f ca="1">SUMPRODUCT(J162:O162,Results!B$12:G$12)+Results!$E$5*H162</f>
        <v>-58.23543568921356</v>
      </c>
      <c r="J162" s="12">
        <f ca="1">SUMPRODUCT($A162:$F162,Results!$B$15:$G$15)</f>
        <v>-5.8903324352807065</v>
      </c>
      <c r="K162" s="12">
        <f ca="1">SUMPRODUCT($A162:$F162,Results!$B$16:$G$16)</f>
        <v>-3.4402141139883273</v>
      </c>
      <c r="L162" s="12">
        <f ca="1">SUMPRODUCT($A162:$F162,Results!$B$17:$G$17)</f>
        <v>-7.4162907911166673</v>
      </c>
      <c r="M162" s="12">
        <f ca="1">SUMPRODUCT($A162:$F162,Results!$B$18:$G$18)</f>
        <v>-36.047012997821334</v>
      </c>
      <c r="N162" s="12">
        <f ca="1">SUMPRODUCT($A162:$F162,Results!$B$19:$G$19)</f>
        <v>23.646764816022795</v>
      </c>
      <c r="O162" s="12">
        <f ca="1">SUMPRODUCT($A162:$F162,Results!$B$20:$G$20)</f>
        <v>1.6985774748285083</v>
      </c>
      <c r="P162" s="12" cm="1">
        <f t="array" aca="1" ref="P162" ca="1">SUMPRODUCT(J162:O162,TRANSPOSE(BC$2:BC$7))+$U$20-$BC$9</f>
        <v>-81.111056936966847</v>
      </c>
      <c r="Q162" s="12" cm="1">
        <f t="array" aca="1" ref="Q162" ca="1">SUMPRODUCT(J162:O162,TRANSPOSE(EJ$2:EJ$7))+$U$20-$EJ$9</f>
        <v>-78.06368706318419</v>
      </c>
      <c r="R162" s="12">
        <f ca="1">I162-Results!$E$5*H162</f>
        <v>-56.68309148033363</v>
      </c>
    </row>
    <row r="163" spans="1:18">
      <c r="A163" s="6">
        <f ca="1">LN((RAND()^(-Results!$E$4))-1)</f>
        <v>1.7676453266268493</v>
      </c>
      <c r="B163" s="6">
        <f ca="1">LN((RAND()^(-Results!$E$4))-1)</f>
        <v>9.4595545563725238</v>
      </c>
      <c r="C163" s="6">
        <f ca="1">LN((RAND()^(-Results!$E$4))-1)</f>
        <v>2.9434461509584375</v>
      </c>
      <c r="D163" s="6">
        <f ca="1">LN((RAND()^(-Results!$E$4))-1)</f>
        <v>0.58537950177010478</v>
      </c>
      <c r="E163" s="6">
        <f ca="1">LN((RAND()^(-Results!$E$4))-1)</f>
        <v>5.1907979481840449</v>
      </c>
      <c r="F163" s="6">
        <f ca="1">LN((RAND()^(-Results!$E$4))-1)</f>
        <v>1.9624412935642133</v>
      </c>
      <c r="G163" s="6">
        <f ca="1">LN((RAND()^(-Results!$E$4))-1)</f>
        <v>0.80033823446170271</v>
      </c>
      <c r="H163" s="6">
        <f t="shared" ca="1" si="5"/>
        <v>-0.49200077198408287</v>
      </c>
      <c r="I163" s="12">
        <f ca="1">SUMPRODUCT(J163:O163,Results!B$12:G$12)+Results!$E$5*H163</f>
        <v>-5.1203529260271683</v>
      </c>
      <c r="J163" s="12">
        <f ca="1">SUMPRODUCT($A163:$F163,Results!$B$15:$G$15)</f>
        <v>-3.7628663198168706</v>
      </c>
      <c r="K163" s="12">
        <f ca="1">SUMPRODUCT($A163:$F163,Results!$B$16:$G$16)</f>
        <v>18.667444154244993</v>
      </c>
      <c r="L163" s="12">
        <f ca="1">SUMPRODUCT($A163:$F163,Results!$B$17:$G$17)</f>
        <v>-23.455200899815082</v>
      </c>
      <c r="M163" s="12">
        <f ca="1">SUMPRODUCT($A163:$F163,Results!$B$18:$G$18)</f>
        <v>15.658484912430858</v>
      </c>
      <c r="N163" s="12">
        <f ca="1">SUMPRODUCT($A163:$F163,Results!$B$19:$G$19)</f>
        <v>2.3514871513443278</v>
      </c>
      <c r="O163" s="12">
        <f ca="1">SUMPRODUCT($A163:$F163,Results!$B$20:$G$20)</f>
        <v>-20.330890818413323</v>
      </c>
      <c r="P163" s="12" cm="1">
        <f t="array" aca="1" ref="P163" ca="1">SUMPRODUCT(J163:O163,TRANSPOSE(BC$2:BC$7))+$U$20-$BC$9</f>
        <v>8.3573414433582585</v>
      </c>
      <c r="Q163" s="12" cm="1">
        <f t="array" aca="1" ref="Q163" ca="1">SUMPRODUCT(J163:O163,TRANSPOSE(EJ$2:EJ$7))+$U$20-$EJ$9</f>
        <v>-0.64309944686448617</v>
      </c>
      <c r="R163" s="12">
        <f ca="1">I163-Results!$E$5*H163</f>
        <v>-0.20034520618633955</v>
      </c>
    </row>
    <row r="164" spans="1:18">
      <c r="A164" s="6">
        <f ca="1">LN((RAND()^(-Results!$E$4))-1)</f>
        <v>-0.51226838267259045</v>
      </c>
      <c r="B164" s="6">
        <f ca="1">LN((RAND()^(-Results!$E$4))-1)</f>
        <v>-2.1665333709882706</v>
      </c>
      <c r="C164" s="6">
        <f ca="1">LN((RAND()^(-Results!$E$4))-1)</f>
        <v>-2.5115887416249856</v>
      </c>
      <c r="D164" s="6">
        <f ca="1">LN((RAND()^(-Results!$E$4))-1)</f>
        <v>-7.6879806878649051E-2</v>
      </c>
      <c r="E164" s="6">
        <f ca="1">LN((RAND()^(-Results!$E$4))-1)</f>
        <v>4.4370982939981696</v>
      </c>
      <c r="F164" s="6">
        <f ca="1">LN((RAND()^(-Results!$E$4))-1)</f>
        <v>2.6497912631581744</v>
      </c>
      <c r="G164" s="6">
        <f ca="1">LN((RAND()^(-Results!$E$4))-1)</f>
        <v>0.60551710717122564</v>
      </c>
      <c r="H164" s="6">
        <f t="shared" ca="1" si="5"/>
        <v>-0.68682189927455994</v>
      </c>
      <c r="I164" s="12">
        <f ca="1">SUMPRODUCT(J164:O164,Results!B$12:G$12)+Results!$E$5*H164</f>
        <v>24.530742232261943</v>
      </c>
      <c r="J164" s="12">
        <f ca="1">SUMPRODUCT($A164:$F164,Results!$B$15:$G$15)</f>
        <v>4.843556471561886</v>
      </c>
      <c r="K164" s="12">
        <f ca="1">SUMPRODUCT($A164:$F164,Results!$B$16:$G$16)</f>
        <v>10.851391022781126</v>
      </c>
      <c r="L164" s="12">
        <f ca="1">SUMPRODUCT($A164:$F164,Results!$B$17:$G$17)</f>
        <v>-22.222270275139742</v>
      </c>
      <c r="M164" s="12">
        <f ca="1">SUMPRODUCT($A164:$F164,Results!$B$18:$G$18)</f>
        <v>7.0034427481883439</v>
      </c>
      <c r="N164" s="12">
        <f ca="1">SUMPRODUCT($A164:$F164,Results!$B$19:$G$19)</f>
        <v>-8.721376232792057</v>
      </c>
      <c r="O164" s="12">
        <f ca="1">SUMPRODUCT($A164:$F164,Results!$B$20:$G$20)</f>
        <v>-23.232934860527944</v>
      </c>
      <c r="P164" s="12" cm="1">
        <f t="array" aca="1" ref="P164" ca="1">SUMPRODUCT(J164:O164,TRANSPOSE(BC$2:BC$7))+$U$20-$BC$9</f>
        <v>33.141073921076064</v>
      </c>
      <c r="Q164" s="12" cm="1">
        <f t="array" aca="1" ref="Q164" ca="1">SUMPRODUCT(J164:O164,TRANSPOSE(EJ$2:EJ$7))+$U$20-$EJ$9</f>
        <v>40.157404012789868</v>
      </c>
      <c r="R164" s="12">
        <f ca="1">I164-Results!$E$5*H164</f>
        <v>31.398961225007543</v>
      </c>
    </row>
    <row r="165" spans="1:18">
      <c r="A165" s="6">
        <f ca="1">LN((RAND()^(-Results!$E$4))-1)</f>
        <v>2.9674426087266119</v>
      </c>
      <c r="B165" s="6">
        <f ca="1">LN((RAND()^(-Results!$E$4))-1)</f>
        <v>2.4484084494955631</v>
      </c>
      <c r="C165" s="6">
        <f ca="1">LN((RAND()^(-Results!$E$4))-1)</f>
        <v>-0.85100561361413374</v>
      </c>
      <c r="D165" s="6">
        <f ca="1">LN((RAND()^(-Results!$E$4))-1)</f>
        <v>-0.27795877945133296</v>
      </c>
      <c r="E165" s="6">
        <f ca="1">LN((RAND()^(-Results!$E$4))-1)</f>
        <v>0.32170085489171851</v>
      </c>
      <c r="F165" s="6">
        <f ca="1">LN((RAND()^(-Results!$E$4))-1)</f>
        <v>1.1961348233978824</v>
      </c>
      <c r="G165" s="6">
        <f ca="1">LN((RAND()^(-Results!$E$4))-1)</f>
        <v>8.9039854108762875E-2</v>
      </c>
      <c r="H165" s="6">
        <f t="shared" ca="1" si="5"/>
        <v>-1.2032991523370227</v>
      </c>
      <c r="I165" s="12">
        <f ca="1">SUMPRODUCT(J165:O165,Results!B$12:G$12)+Results!$E$5*H165</f>
        <v>-37.943688571308655</v>
      </c>
      <c r="J165" s="12">
        <f ca="1">SUMPRODUCT($A165:$F165,Results!$B$15:$G$15)</f>
        <v>-1.7831762268944631</v>
      </c>
      <c r="K165" s="12">
        <f ca="1">SUMPRODUCT($A165:$F165,Results!$B$16:$G$16)</f>
        <v>0.90277040453674351</v>
      </c>
      <c r="L165" s="12">
        <f ca="1">SUMPRODUCT($A165:$F165,Results!$B$17:$G$17)</f>
        <v>-4.8616325389259121</v>
      </c>
      <c r="M165" s="12">
        <f ca="1">SUMPRODUCT($A165:$F165,Results!$B$18:$G$18)</f>
        <v>-14.325051324079093</v>
      </c>
      <c r="N165" s="12">
        <f ca="1">SUMPRODUCT($A165:$F165,Results!$B$19:$G$19)</f>
        <v>10.67434907159271</v>
      </c>
      <c r="O165" s="12">
        <f ca="1">SUMPRODUCT($A165:$F165,Results!$B$20:$G$20)</f>
        <v>1.8119314015836649</v>
      </c>
      <c r="P165" s="12" cm="1">
        <f t="array" aca="1" ref="P165" ca="1">SUMPRODUCT(J165:O165,TRANSPOSE(BC$2:BC$7))+$U$20-$BC$9</f>
        <v>-34.187194803906017</v>
      </c>
      <c r="Q165" s="12" cm="1">
        <f t="array" aca="1" ref="Q165" ca="1">SUMPRODUCT(J165:O165,TRANSPOSE(EJ$2:EJ$7))+$U$20-$EJ$9</f>
        <v>-34.333400138560847</v>
      </c>
      <c r="R165" s="12">
        <f ca="1">I165-Results!$E$5*H165</f>
        <v>-25.910697047938427</v>
      </c>
    </row>
    <row r="166" spans="1:18">
      <c r="A166" s="6">
        <f ca="1">LN((RAND()^(-Results!$E$4))-1)</f>
        <v>7.3166366541128589</v>
      </c>
      <c r="B166" s="6">
        <f ca="1">LN((RAND()^(-Results!$E$4))-1)</f>
        <v>0.20517208510816279</v>
      </c>
      <c r="C166" s="6">
        <f ca="1">LN((RAND()^(-Results!$E$4))-1)</f>
        <v>2.5397952386190168</v>
      </c>
      <c r="D166" s="6">
        <f ca="1">LN((RAND()^(-Results!$E$4))-1)</f>
        <v>-1.2266677464146636</v>
      </c>
      <c r="E166" s="6">
        <f ca="1">LN((RAND()^(-Results!$E$4))-1)</f>
        <v>-1.7979012580357157</v>
      </c>
      <c r="F166" s="6">
        <f ca="1">LN((RAND()^(-Results!$E$4))-1)</f>
        <v>1.3810957300058377</v>
      </c>
      <c r="G166" s="6">
        <f ca="1">LN((RAND()^(-Results!$E$4))-1)</f>
        <v>1.7681812692542611</v>
      </c>
      <c r="H166" s="6">
        <f t="shared" ca="1" si="5"/>
        <v>0.47584226280847552</v>
      </c>
      <c r="I166" s="12">
        <f ca="1">SUMPRODUCT(J166:O166,Results!B$12:G$12)+Results!$E$5*H166</f>
        <v>-71.919438073711916</v>
      </c>
      <c r="J166" s="12">
        <f ca="1">SUMPRODUCT($A166:$F166,Results!$B$15:$G$15)</f>
        <v>-15.469513516810967</v>
      </c>
      <c r="K166" s="12">
        <f ca="1">SUMPRODUCT($A166:$F166,Results!$B$16:$G$16)</f>
        <v>-6.1134588574809428</v>
      </c>
      <c r="L166" s="12">
        <f ca="1">SUMPRODUCT($A166:$F166,Results!$B$17:$G$17)</f>
        <v>-1.392673579202973</v>
      </c>
      <c r="M166" s="12">
        <f ca="1">SUMPRODUCT($A166:$F166,Results!$B$18:$G$18)</f>
        <v>-36.596953270153243</v>
      </c>
      <c r="N166" s="12">
        <f ca="1">SUMPRODUCT($A166:$F166,Results!$B$19:$G$19)</f>
        <v>29.519829712059444</v>
      </c>
      <c r="O166" s="12">
        <f ca="1">SUMPRODUCT($A166:$F166,Results!$B$20:$G$20)</f>
        <v>4.490821146984314</v>
      </c>
      <c r="P166" s="12" cm="1">
        <f t="array" aca="1" ref="P166" ca="1">SUMPRODUCT(J166:O166,TRANSPOSE(BC$2:BC$7))+$U$20-$BC$9</f>
        <v>-105.19132098573868</v>
      </c>
      <c r="Q166" s="12" cm="1">
        <f t="array" aca="1" ref="Q166" ca="1">SUMPRODUCT(J166:O166,TRANSPOSE(EJ$2:EJ$7))+$U$20-$EJ$9</f>
        <v>-104.72586025421053</v>
      </c>
      <c r="R166" s="12">
        <f ca="1">I166-Results!$E$5*H166</f>
        <v>-76.677860701796675</v>
      </c>
    </row>
    <row r="167" spans="1:18">
      <c r="A167" s="6">
        <f ca="1">LN((RAND()^(-Results!$E$4))-1)</f>
        <v>0.51542839251208006</v>
      </c>
      <c r="B167" s="6">
        <f ca="1">LN((RAND()^(-Results!$E$4))-1)</f>
        <v>0.65219443093228857</v>
      </c>
      <c r="C167" s="6">
        <f ca="1">LN((RAND()^(-Results!$E$4))-1)</f>
        <v>0.9072301523082027</v>
      </c>
      <c r="D167" s="6">
        <f ca="1">LN((RAND()^(-Results!$E$4))-1)</f>
        <v>1.4466258234240055</v>
      </c>
      <c r="E167" s="6">
        <f ca="1">LN((RAND()^(-Results!$E$4))-1)</f>
        <v>0.44513282462369347</v>
      </c>
      <c r="F167" s="6">
        <f ca="1">LN((RAND()^(-Results!$E$4))-1)</f>
        <v>-0.80478143647042866</v>
      </c>
      <c r="G167" s="6">
        <f ca="1">LN((RAND()^(-Results!$E$4))-1)</f>
        <v>-0.45599376596026714</v>
      </c>
      <c r="H167" s="6">
        <f t="shared" ca="1" si="5"/>
        <v>-1.7483327724060527</v>
      </c>
      <c r="I167" s="12">
        <f ca="1">SUMPRODUCT(J167:O167,Results!B$12:G$12)+Results!$E$5*H167</f>
        <v>-16.476124090990577</v>
      </c>
      <c r="J167" s="12">
        <f ca="1">SUMPRODUCT($A167:$F167,Results!$B$15:$G$15)</f>
        <v>-0.78345647181046463</v>
      </c>
      <c r="K167" s="12">
        <f ca="1">SUMPRODUCT($A167:$F167,Results!$B$16:$G$16)</f>
        <v>0.53253768454007311</v>
      </c>
      <c r="L167" s="12">
        <f ca="1">SUMPRODUCT($A167:$F167,Results!$B$17:$G$17)</f>
        <v>-0.38040854675941949</v>
      </c>
      <c r="M167" s="12">
        <f ca="1">SUMPRODUCT($A167:$F167,Results!$B$18:$G$18)</f>
        <v>4.8141897286091098</v>
      </c>
      <c r="N167" s="12">
        <f ca="1">SUMPRODUCT($A167:$F167,Results!$B$19:$G$19)</f>
        <v>-0.45349180244832898</v>
      </c>
      <c r="O167" s="12">
        <f ca="1">SUMPRODUCT($A167:$F167,Results!$B$20:$G$20)</f>
        <v>-0.61579099608678123</v>
      </c>
      <c r="P167" s="12" cm="1">
        <f t="array" aca="1" ref="P167" ca="1">SUMPRODUCT(J167:O167,TRANSPOSE(BC$2:BC$7))+$U$20-$BC$9</f>
        <v>4.0309558988402365</v>
      </c>
      <c r="Q167" s="12" cm="1">
        <f t="array" aca="1" ref="Q167" ca="1">SUMPRODUCT(J167:O167,TRANSPOSE(EJ$2:EJ$7))+$U$20-$EJ$9</f>
        <v>3.0611205864718261</v>
      </c>
      <c r="R167" s="12">
        <f ca="1">I167-Results!$E$5*H167</f>
        <v>1.007203633069949</v>
      </c>
    </row>
    <row r="168" spans="1:18">
      <c r="A168" s="6">
        <f ca="1">LN((RAND()^(-Results!$E$4))-1)</f>
        <v>2.1689824173935879</v>
      </c>
      <c r="B168" s="6">
        <f ca="1">LN((RAND()^(-Results!$E$4))-1)</f>
        <v>0.82168673742695175</v>
      </c>
      <c r="C168" s="6">
        <f ca="1">LN((RAND()^(-Results!$E$4))-1)</f>
        <v>1.3032815518482002</v>
      </c>
      <c r="D168" s="6">
        <f ca="1">LN((RAND()^(-Results!$E$4))-1)</f>
        <v>3.1608635171146617</v>
      </c>
      <c r="E168" s="6">
        <f ca="1">LN((RAND()^(-Results!$E$4))-1)</f>
        <v>6.3812330476809258</v>
      </c>
      <c r="F168" s="6">
        <f ca="1">LN((RAND()^(-Results!$E$4))-1)</f>
        <v>5.9745682429509284</v>
      </c>
      <c r="G168" s="6">
        <f ca="1">LN((RAND()^(-Results!$E$4))-1)</f>
        <v>7.3096255077984891</v>
      </c>
      <c r="H168" s="6">
        <f t="shared" ca="1" si="5"/>
        <v>6.0172865013527037</v>
      </c>
      <c r="I168" s="12">
        <f ca="1">SUMPRODUCT(J168:O168,Results!B$12:G$12)+Results!$E$5*H168</f>
        <v>74.813339214933762</v>
      </c>
      <c r="J168" s="12">
        <f ca="1">SUMPRODUCT($A168:$F168,Results!$B$15:$G$15)</f>
        <v>-10.097175877578252</v>
      </c>
      <c r="K168" s="12">
        <f ca="1">SUMPRODUCT($A168:$F168,Results!$B$16:$G$16)</f>
        <v>16.87676363961581</v>
      </c>
      <c r="L168" s="12">
        <f ca="1">SUMPRODUCT($A168:$F168,Results!$B$17:$G$17)</f>
        <v>-34.378011462397716</v>
      </c>
      <c r="M168" s="12">
        <f ca="1">SUMPRODUCT($A168:$F168,Results!$B$18:$G$18)</f>
        <v>15.697890035847664</v>
      </c>
      <c r="N168" s="12">
        <f ca="1">SUMPRODUCT($A168:$F168,Results!$B$19:$G$19)</f>
        <v>-4.0734137719767851</v>
      </c>
      <c r="O168" s="12">
        <f ca="1">SUMPRODUCT($A168:$F168,Results!$B$20:$G$20)</f>
        <v>-32.775621802504801</v>
      </c>
      <c r="P168" s="12" cm="1">
        <f t="array" aca="1" ref="P168" ca="1">SUMPRODUCT(J168:O168,TRANSPOSE(BC$2:BC$7))+$U$20-$BC$9</f>
        <v>15.365300768358814</v>
      </c>
      <c r="Q168" s="12" cm="1">
        <f t="array" aca="1" ref="Q168" ca="1">SUMPRODUCT(J168:O168,TRANSPOSE(EJ$2:EJ$7))+$U$20-$EJ$9</f>
        <v>21.124190754376617</v>
      </c>
      <c r="R168" s="12">
        <f ca="1">I168-Results!$E$5*H168</f>
        <v>14.640474201406725</v>
      </c>
    </row>
    <row r="169" spans="1:18">
      <c r="A169" s="6">
        <f ca="1">LN((RAND()^(-Results!$E$4))-1)</f>
        <v>2.03575403124995</v>
      </c>
      <c r="B169" s="6">
        <f ca="1">LN((RAND()^(-Results!$E$4))-1)</f>
        <v>-0.40247143375688171</v>
      </c>
      <c r="C169" s="6">
        <f ca="1">LN((RAND()^(-Results!$E$4))-1)</f>
        <v>1.15030844621526</v>
      </c>
      <c r="D169" s="6">
        <f ca="1">LN((RAND()^(-Results!$E$4))-1)</f>
        <v>-0.99924890208553552</v>
      </c>
      <c r="E169" s="6">
        <f ca="1">LN((RAND()^(-Results!$E$4))-1)</f>
        <v>4.5800940905548746</v>
      </c>
      <c r="F169" s="6">
        <f ca="1">LN((RAND()^(-Results!$E$4))-1)</f>
        <v>3.3263509329704384</v>
      </c>
      <c r="G169" s="6">
        <f ca="1">LN((RAND()^(-Results!$E$4))-1)</f>
        <v>0.14739558538141986</v>
      </c>
      <c r="H169" s="6">
        <f t="shared" ca="1" si="5"/>
        <v>-1.1449434210643656</v>
      </c>
      <c r="I169" s="12">
        <f ca="1">SUMPRODUCT(J169:O169,Results!B$12:G$12)+Results!$E$5*H169</f>
        <v>-9.0647051585086675</v>
      </c>
      <c r="J169" s="12">
        <f ca="1">SUMPRODUCT($A169:$F169,Results!$B$15:$G$15)</f>
        <v>-5.4285692286703977</v>
      </c>
      <c r="K169" s="12">
        <f ca="1">SUMPRODUCT($A169:$F169,Results!$B$16:$G$16)</f>
        <v>12.787512746498935</v>
      </c>
      <c r="L169" s="12">
        <f ca="1">SUMPRODUCT($A169:$F169,Results!$B$17:$G$17)</f>
        <v>-26.340992178798611</v>
      </c>
      <c r="M169" s="12">
        <f ca="1">SUMPRODUCT($A169:$F169,Results!$B$18:$G$18)</f>
        <v>0.79709244361189246</v>
      </c>
      <c r="N169" s="12">
        <f ca="1">SUMPRODUCT($A169:$F169,Results!$B$19:$G$19)</f>
        <v>2.4842857885052791</v>
      </c>
      <c r="O169" s="12">
        <f ca="1">SUMPRODUCT($A169:$F169,Results!$B$20:$G$20)</f>
        <v>-28.484853172722225</v>
      </c>
      <c r="P169" s="12" cm="1">
        <f t="array" aca="1" ref="P169" ca="1">SUMPRODUCT(J169:O169,TRANSPOSE(BC$2:BC$7))+$U$20-$BC$9</f>
        <v>-4.4961909057623446</v>
      </c>
      <c r="Q169" s="12" cm="1">
        <f t="array" aca="1" ref="Q169" ca="1">SUMPRODUCT(J169:O169,TRANSPOSE(EJ$2:EJ$7))+$U$20-$EJ$9</f>
        <v>-0.81146383393938226</v>
      </c>
      <c r="R169" s="12">
        <f ca="1">I169-Results!$E$5*H169</f>
        <v>2.384729052134988</v>
      </c>
    </row>
    <row r="170" spans="1:18">
      <c r="A170" s="6">
        <f ca="1">LN((RAND()^(-Results!$E$4))-1)</f>
        <v>-0.22867544163259582</v>
      </c>
      <c r="B170" s="6">
        <f ca="1">LN((RAND()^(-Results!$E$4))-1)</f>
        <v>8.705186839828265</v>
      </c>
      <c r="C170" s="6">
        <f ca="1">LN((RAND()^(-Results!$E$4))-1)</f>
        <v>0.17135623098857586</v>
      </c>
      <c r="D170" s="6">
        <f ca="1">LN((RAND()^(-Results!$E$4))-1)</f>
        <v>1.1179182304107509</v>
      </c>
      <c r="E170" s="6">
        <f ca="1">LN((RAND()^(-Results!$E$4))-1)</f>
        <v>2.6822003995590431</v>
      </c>
      <c r="F170" s="6">
        <f ca="1">LN((RAND()^(-Results!$E$4))-1)</f>
        <v>5.901853903184791</v>
      </c>
      <c r="G170" s="6">
        <f ca="1">LN((RAND()^(-Results!$E$4))-1)</f>
        <v>1.0704842113592543</v>
      </c>
      <c r="H170" s="6">
        <f t="shared" ca="1" si="5"/>
        <v>-0.22185479508653128</v>
      </c>
      <c r="I170" s="12">
        <f ca="1">SUMPRODUCT(J170:O170,Results!B$12:G$12)+Results!$E$5*H170</f>
        <v>-2.5035002110710098</v>
      </c>
      <c r="J170" s="12">
        <f ca="1">SUMPRODUCT($A170:$F170,Results!$B$15:$G$15)</f>
        <v>-6.3568418937944768</v>
      </c>
      <c r="K170" s="12">
        <f ca="1">SUMPRODUCT($A170:$F170,Results!$B$16:$G$16)</f>
        <v>12.868088034125552</v>
      </c>
      <c r="L170" s="12">
        <f ca="1">SUMPRODUCT($A170:$F170,Results!$B$17:$G$17)</f>
        <v>-15.233517515907561</v>
      </c>
      <c r="M170" s="12">
        <f ca="1">SUMPRODUCT($A170:$F170,Results!$B$18:$G$18)</f>
        <v>12.99815681897871</v>
      </c>
      <c r="N170" s="12">
        <f ca="1">SUMPRODUCT($A170:$F170,Results!$B$19:$G$19)</f>
        <v>-1.8529270420850155</v>
      </c>
      <c r="O170" s="12">
        <f ca="1">SUMPRODUCT($A170:$F170,Results!$B$20:$G$20)</f>
        <v>-5.7524841717781996</v>
      </c>
      <c r="P170" s="12" cm="1">
        <f t="array" aca="1" ref="P170" ca="1">SUMPRODUCT(J170:O170,TRANSPOSE(BC$2:BC$7))+$U$20-$BC$9</f>
        <v>7.3951563096663673</v>
      </c>
      <c r="Q170" s="12" cm="1">
        <f t="array" aca="1" ref="Q170" ca="1">SUMPRODUCT(J170:O170,TRANSPOSE(EJ$2:EJ$7))+$U$20-$EJ$9</f>
        <v>5.7058383523006473</v>
      </c>
      <c r="R170" s="12">
        <f ca="1">I170-Results!$E$5*H170</f>
        <v>-0.28495226020569708</v>
      </c>
    </row>
    <row r="171" spans="1:18">
      <c r="A171" s="6">
        <f ca="1">LN((RAND()^(-Results!$E$4))-1)</f>
        <v>1.7216942758049818</v>
      </c>
      <c r="B171" s="6">
        <f ca="1">LN((RAND()^(-Results!$E$4))-1)</f>
        <v>-1.0550163909530508</v>
      </c>
      <c r="C171" s="6">
        <f ca="1">LN((RAND()^(-Results!$E$4))-1)</f>
        <v>4.3651784399653746</v>
      </c>
      <c r="D171" s="6">
        <f ca="1">LN((RAND()^(-Results!$E$4))-1)</f>
        <v>2.6101702791367658</v>
      </c>
      <c r="E171" s="6">
        <f ca="1">LN((RAND()^(-Results!$E$4))-1)</f>
        <v>-1.2745868812190404</v>
      </c>
      <c r="F171" s="6">
        <f ca="1">LN((RAND()^(-Results!$E$4))-1)</f>
        <v>3.5111081874236914</v>
      </c>
      <c r="G171" s="6">
        <f ca="1">LN((RAND()^(-Results!$E$4))-1)</f>
        <v>-2.6569962984068249</v>
      </c>
      <c r="H171" s="6">
        <f t="shared" ca="1" si="5"/>
        <v>-3.9493353048526103</v>
      </c>
      <c r="I171" s="12">
        <f ca="1">SUMPRODUCT(J171:O171,Results!B$12:G$12)+Results!$E$5*H171</f>
        <v>-65.22382562135239</v>
      </c>
      <c r="J171" s="12">
        <f ca="1">SUMPRODUCT($A171:$F171,Results!$B$15:$G$15)</f>
        <v>-19.801723603748314</v>
      </c>
      <c r="K171" s="12">
        <f ca="1">SUMPRODUCT($A171:$F171,Results!$B$16:$G$16)</f>
        <v>-3.3257272502636619</v>
      </c>
      <c r="L171" s="12">
        <f ca="1">SUMPRODUCT($A171:$F171,Results!$B$17:$G$17)</f>
        <v>0.71405063279318259</v>
      </c>
      <c r="M171" s="12">
        <f ca="1">SUMPRODUCT($A171:$F171,Results!$B$18:$G$18)</f>
        <v>2.4782336407848109</v>
      </c>
      <c r="N171" s="12">
        <f ca="1">SUMPRODUCT($A171:$F171,Results!$B$19:$G$19)</f>
        <v>5.4835671763270177</v>
      </c>
      <c r="O171" s="12">
        <f ca="1">SUMPRODUCT($A171:$F171,Results!$B$20:$G$20)</f>
        <v>0.65220804646976727</v>
      </c>
      <c r="P171" s="12" cm="1">
        <f t="array" aca="1" ref="P171" ca="1">SUMPRODUCT(J171:O171,TRANSPOSE(BC$2:BC$7))+$U$20-$BC$9</f>
        <v>-33.011331704679783</v>
      </c>
      <c r="Q171" s="12" cm="1">
        <f t="array" aca="1" ref="Q171" ca="1">SUMPRODUCT(J171:O171,TRANSPOSE(EJ$2:EJ$7))+$U$20-$EJ$9</f>
        <v>-28.681093416857959</v>
      </c>
      <c r="R171" s="12">
        <f ca="1">I171-Results!$E$5*H171</f>
        <v>-25.730472572826287</v>
      </c>
    </row>
    <row r="172" spans="1:18">
      <c r="A172" s="6">
        <f ca="1">LN((RAND()^(-Results!$E$4))-1)</f>
        <v>1.3215709430409379</v>
      </c>
      <c r="B172" s="6">
        <f ca="1">LN((RAND()^(-Results!$E$4))-1)</f>
        <v>-1.1576062114792114</v>
      </c>
      <c r="C172" s="6">
        <f ca="1">LN((RAND()^(-Results!$E$4))-1)</f>
        <v>2.057711369732711</v>
      </c>
      <c r="D172" s="6">
        <f ca="1">LN((RAND()^(-Results!$E$4))-1)</f>
        <v>2.1504170595992447</v>
      </c>
      <c r="E172" s="6">
        <f ca="1">LN((RAND()^(-Results!$E$4))-1)</f>
        <v>3.3028198546399516</v>
      </c>
      <c r="F172" s="6">
        <f ca="1">LN((RAND()^(-Results!$E$4))-1)</f>
        <v>1.3064495534432536</v>
      </c>
      <c r="G172" s="6">
        <f ca="1">LN((RAND()^(-Results!$E$4))-1)</f>
        <v>-3.0955363187837679</v>
      </c>
      <c r="H172" s="6">
        <f t="shared" ca="1" si="5"/>
        <v>-4.3878753252295537</v>
      </c>
      <c r="I172" s="12">
        <f ca="1">SUMPRODUCT(J172:O172,Results!B$12:G$12)+Results!$E$5*H172</f>
        <v>-33.710226150213153</v>
      </c>
      <c r="J172" s="12">
        <f ca="1">SUMPRODUCT($A172:$F172,Results!$B$15:$G$15)</f>
        <v>-5.6812954749136297</v>
      </c>
      <c r="K172" s="12">
        <f ca="1">SUMPRODUCT($A172:$F172,Results!$B$16:$G$16)</f>
        <v>7.4537379671648534</v>
      </c>
      <c r="L172" s="12">
        <f ca="1">SUMPRODUCT($A172:$F172,Results!$B$17:$G$17)</f>
        <v>-16.076527452210843</v>
      </c>
      <c r="M172" s="12">
        <f ca="1">SUMPRODUCT($A172:$F172,Results!$B$18:$G$18)</f>
        <v>11.050481048164125</v>
      </c>
      <c r="N172" s="12">
        <f ca="1">SUMPRODUCT($A172:$F172,Results!$B$19:$G$19)</f>
        <v>-2.6108247247621916</v>
      </c>
      <c r="O172" s="12">
        <f ca="1">SUMPRODUCT($A172:$F172,Results!$B$20:$G$20)</f>
        <v>-19.240524408060047</v>
      </c>
      <c r="P172" s="12" cm="1">
        <f t="array" aca="1" ref="P172" ca="1">SUMPRODUCT(J172:O172,TRANSPOSE(BC$2:BC$7))+$U$20-$BC$9</f>
        <v>11.24806237917667</v>
      </c>
      <c r="Q172" s="12" cm="1">
        <f t="array" aca="1" ref="Q172" ca="1">SUMPRODUCT(J172:O172,TRANSPOSE(EJ$2:EJ$7))+$U$20-$EJ$9</f>
        <v>13.683887082083427</v>
      </c>
      <c r="R172" s="12">
        <f ca="1">I172-Results!$E$5*H172</f>
        <v>10.168527102082386</v>
      </c>
    </row>
    <row r="173" spans="1:18">
      <c r="A173" s="6">
        <f ca="1">LN((RAND()^(-Results!$E$4))-1)</f>
        <v>-1.8590794013486043E-2</v>
      </c>
      <c r="B173" s="6">
        <f ca="1">LN((RAND()^(-Results!$E$4))-1)</f>
        <v>-2.0648724465394803</v>
      </c>
      <c r="C173" s="6">
        <f ca="1">LN((RAND()^(-Results!$E$4))-1)</f>
        <v>6.1523392020576377</v>
      </c>
      <c r="D173" s="6">
        <f ca="1">LN((RAND()^(-Results!$E$4))-1)</f>
        <v>2.1066634214526703</v>
      </c>
      <c r="E173" s="6">
        <f ca="1">LN((RAND()^(-Results!$E$4))-1)</f>
        <v>2.0514041113000534</v>
      </c>
      <c r="F173" s="6">
        <f ca="1">LN((RAND()^(-Results!$E$4))-1)</f>
        <v>-1.5200554992169442</v>
      </c>
      <c r="G173" s="6">
        <f ca="1">LN((RAND()^(-Results!$E$4))-1)</f>
        <v>-0.66000121129361178</v>
      </c>
      <c r="H173" s="6">
        <f t="shared" ca="1" si="5"/>
        <v>-1.9523402177393974</v>
      </c>
      <c r="I173" s="12">
        <f ca="1">SUMPRODUCT(J173:O173,Results!B$12:G$12)+Results!$E$5*H173</f>
        <v>-5.6505522958182723</v>
      </c>
      <c r="J173" s="12">
        <f ca="1">SUMPRODUCT($A173:$F173,Results!$B$15:$G$15)</f>
        <v>-9.6061275735693261</v>
      </c>
      <c r="K173" s="12">
        <f ca="1">SUMPRODUCT($A173:$F173,Results!$B$16:$G$16)</f>
        <v>4.791691098369034</v>
      </c>
      <c r="L173" s="12">
        <f ca="1">SUMPRODUCT($A173:$F173,Results!$B$17:$G$17)</f>
        <v>-6.780704513723645</v>
      </c>
      <c r="M173" s="12">
        <f ca="1">SUMPRODUCT($A173:$F173,Results!$B$18:$G$18)</f>
        <v>22.011879198757196</v>
      </c>
      <c r="N173" s="12">
        <f ca="1">SUMPRODUCT($A173:$F173,Results!$B$19:$G$19)</f>
        <v>-5.0329833210160171</v>
      </c>
      <c r="O173" s="12">
        <f ca="1">SUMPRODUCT($A173:$F173,Results!$B$20:$G$20)</f>
        <v>-18.605597606554102</v>
      </c>
      <c r="P173" s="12" cm="1">
        <f t="array" aca="1" ref="P173" ca="1">SUMPRODUCT(J173:O173,TRANSPOSE(BC$2:BC$7))+$U$20-$BC$9</f>
        <v>19.590214990395882</v>
      </c>
      <c r="Q173" s="12" cm="1">
        <f t="array" aca="1" ref="Q173" ca="1">SUMPRODUCT(J173:O173,TRANSPOSE(EJ$2:EJ$7))+$U$20-$EJ$9</f>
        <v>17.937939264556483</v>
      </c>
      <c r="R173" s="12">
        <f ca="1">I173-Results!$E$5*H173</f>
        <v>13.8728498815757</v>
      </c>
    </row>
    <row r="174" spans="1:18">
      <c r="A174" s="6">
        <f ca="1">LN((RAND()^(-Results!$E$4))-1)</f>
        <v>2.8065765319643563</v>
      </c>
      <c r="B174" s="6">
        <f ca="1">LN((RAND()^(-Results!$E$4))-1)</f>
        <v>1.7505660729620491</v>
      </c>
      <c r="C174" s="6">
        <f ca="1">LN((RAND()^(-Results!$E$4))-1)</f>
        <v>5.3938394123648354</v>
      </c>
      <c r="D174" s="6">
        <f ca="1">LN((RAND()^(-Results!$E$4))-1)</f>
        <v>0.23204920472661203</v>
      </c>
      <c r="E174" s="6">
        <f ca="1">LN((RAND()^(-Results!$E$4))-1)</f>
        <v>2.8043111417924798</v>
      </c>
      <c r="F174" s="6">
        <f ca="1">LN((RAND()^(-Results!$E$4))-1)</f>
        <v>4.1130168486226619</v>
      </c>
      <c r="G174" s="6">
        <f ca="1">LN((RAND()^(-Results!$E$4))-1)</f>
        <v>0.18816317901788998</v>
      </c>
      <c r="H174" s="6">
        <f t="shared" ca="1" si="5"/>
        <v>-1.1041758274278957</v>
      </c>
      <c r="I174" s="12">
        <f ca="1">SUMPRODUCT(J174:O174,Results!B$12:G$12)+Results!$E$5*H174</f>
        <v>-31.834177021049875</v>
      </c>
      <c r="J174" s="12">
        <f ca="1">SUMPRODUCT($A174:$F174,Results!$B$15:$G$15)</f>
        <v>-18.2667904874565</v>
      </c>
      <c r="K174" s="12">
        <f ca="1">SUMPRODUCT($A174:$F174,Results!$B$16:$G$16)</f>
        <v>9.9021432308307222</v>
      </c>
      <c r="L174" s="12">
        <f ca="1">SUMPRODUCT($A174:$F174,Results!$B$17:$G$17)</f>
        <v>-19.328122629179774</v>
      </c>
      <c r="M174" s="12">
        <f ca="1">SUMPRODUCT($A174:$F174,Results!$B$18:$G$18)</f>
        <v>4.6444904756589178</v>
      </c>
      <c r="N174" s="12">
        <f ca="1">SUMPRODUCT($A174:$F174,Results!$B$19:$G$19)</f>
        <v>7.9059099638544934</v>
      </c>
      <c r="O174" s="12">
        <f ca="1">SUMPRODUCT($A174:$F174,Results!$B$20:$G$20)</f>
        <v>-21.832997921739</v>
      </c>
      <c r="P174" s="12" cm="1">
        <f t="array" aca="1" ref="P174" ca="1">SUMPRODUCT(J174:O174,TRANSPOSE(BC$2:BC$7))+$U$20-$BC$9</f>
        <v>-28.92935741278383</v>
      </c>
      <c r="Q174" s="12" cm="1">
        <f t="array" aca="1" ref="Q174" ca="1">SUMPRODUCT(J174:O174,TRANSPOSE(EJ$2:EJ$7))+$U$20-$EJ$9</f>
        <v>-28.405515990244201</v>
      </c>
      <c r="R174" s="12">
        <f ca="1">I174-Results!$E$5*H174</f>
        <v>-20.79241874677092</v>
      </c>
    </row>
    <row r="175" spans="1:18">
      <c r="A175" s="6">
        <f ca="1">LN((RAND()^(-Results!$E$4))-1)</f>
        <v>1.8983684142768593</v>
      </c>
      <c r="B175" s="6">
        <f ca="1">LN((RAND()^(-Results!$E$4))-1)</f>
        <v>-3.0498587936403729</v>
      </c>
      <c r="C175" s="6">
        <f ca="1">LN((RAND()^(-Results!$E$4))-1)</f>
        <v>-5.1028725218933557</v>
      </c>
      <c r="D175" s="6">
        <f ca="1">LN((RAND()^(-Results!$E$4))-1)</f>
        <v>1.2926125532882715</v>
      </c>
      <c r="E175" s="6">
        <f ca="1">LN((RAND()^(-Results!$E$4))-1)</f>
        <v>3.3040041911108839</v>
      </c>
      <c r="F175" s="6">
        <f ca="1">LN((RAND()^(-Results!$E$4))-1)</f>
        <v>2.9594683663178682</v>
      </c>
      <c r="G175" s="6">
        <f ca="1">LN((RAND()^(-Results!$E$4))-1)</f>
        <v>0.48411372982900969</v>
      </c>
      <c r="H175" s="6">
        <f t="shared" ca="1" si="5"/>
        <v>-0.8082252766167759</v>
      </c>
      <c r="I175" s="12">
        <f ca="1">SUMPRODUCT(J175:O175,Results!B$12:G$12)+Results!$E$5*H175</f>
        <v>4.2481687354296902</v>
      </c>
      <c r="J175" s="12">
        <f ca="1">SUMPRODUCT($A175:$F175,Results!$B$15:$G$15)</f>
        <v>5.9061770328933738</v>
      </c>
      <c r="K175" s="12">
        <f ca="1">SUMPRODUCT($A175:$F175,Results!$B$16:$G$16)</f>
        <v>4.8896357764593885</v>
      </c>
      <c r="L175" s="12">
        <f ca="1">SUMPRODUCT($A175:$F175,Results!$B$17:$G$17)</f>
        <v>-19.001236094916759</v>
      </c>
      <c r="M175" s="12">
        <f ca="1">SUMPRODUCT($A175:$F175,Results!$B$18:$G$18)</f>
        <v>-8.5839524980016613</v>
      </c>
      <c r="N175" s="12">
        <f ca="1">SUMPRODUCT($A175:$F175,Results!$B$19:$G$19)</f>
        <v>-1.8058935059586307</v>
      </c>
      <c r="O175" s="12">
        <f ca="1">SUMPRODUCT($A175:$F175,Results!$B$20:$G$20)</f>
        <v>-12.752780924990876</v>
      </c>
      <c r="P175" s="12" cm="1">
        <f t="array" aca="1" ref="P175" ca="1">SUMPRODUCT(J175:O175,TRANSPOSE(BC$2:BC$7))+$U$20-$BC$9</f>
        <v>6.7386395941665196</v>
      </c>
      <c r="Q175" s="12" cm="1">
        <f t="array" aca="1" ref="Q175" ca="1">SUMPRODUCT(J175:O175,TRANSPOSE(EJ$2:EJ$7))+$U$20-$EJ$9</f>
        <v>16.518373964787191</v>
      </c>
      <c r="R175" s="12">
        <f ca="1">I175-Results!$E$5*H175</f>
        <v>12.330421501597449</v>
      </c>
    </row>
    <row r="176" spans="1:18">
      <c r="A176" s="6">
        <f ca="1">LN((RAND()^(-Results!$E$4))-1)</f>
        <v>-2.4033909339935646</v>
      </c>
      <c r="B176" s="6">
        <f ca="1">LN((RAND()^(-Results!$E$4))-1)</f>
        <v>-0.21374187332239222</v>
      </c>
      <c r="C176" s="6">
        <f ca="1">LN((RAND()^(-Results!$E$4))-1)</f>
        <v>2.1160792100942607</v>
      </c>
      <c r="D176" s="6">
        <f ca="1">LN((RAND()^(-Results!$E$4))-1)</f>
        <v>-0.41931302845970847</v>
      </c>
      <c r="E176" s="6">
        <f ca="1">LN((RAND()^(-Results!$E$4))-1)</f>
        <v>2.6069214018994527</v>
      </c>
      <c r="F176" s="6">
        <f ca="1">LN((RAND()^(-Results!$E$4))-1)</f>
        <v>3.0217235233277466</v>
      </c>
      <c r="G176" s="6">
        <f ca="1">LN((RAND()^(-Results!$E$4))-1)</f>
        <v>-1.1281750359534615</v>
      </c>
      <c r="H176" s="6">
        <f t="shared" ca="1" si="5"/>
        <v>-2.4205140423992471</v>
      </c>
      <c r="I176" s="12">
        <f ca="1">SUMPRODUCT(J176:O176,Results!B$12:G$12)+Results!$E$5*H176</f>
        <v>1.8621372403298686</v>
      </c>
      <c r="J176" s="12">
        <f ca="1">SUMPRODUCT($A176:$F176,Results!$B$15:$G$15)</f>
        <v>-5.3524711007511456</v>
      </c>
      <c r="K176" s="12">
        <f ca="1">SUMPRODUCT($A176:$F176,Results!$B$16:$G$16)</f>
        <v>9.7610762968717104</v>
      </c>
      <c r="L176" s="12">
        <f ca="1">SUMPRODUCT($A176:$F176,Results!$B$17:$G$17)</f>
        <v>-13.211285310732643</v>
      </c>
      <c r="M176" s="12">
        <f ca="1">SUMPRODUCT($A176:$F176,Results!$B$18:$G$18)</f>
        <v>19.440185501655538</v>
      </c>
      <c r="N176" s="12">
        <f ca="1">SUMPRODUCT($A176:$F176,Results!$B$19:$G$19)</f>
        <v>-10.112714316735785</v>
      </c>
      <c r="O176" s="12">
        <f ca="1">SUMPRODUCT($A176:$F176,Results!$B$20:$G$20)</f>
        <v>-19.165034902380278</v>
      </c>
      <c r="P176" s="12" cm="1">
        <f t="array" aca="1" ref="P176" ca="1">SUMPRODUCT(J176:O176,TRANSPOSE(BC$2:BC$7))+$U$20-$BC$9</f>
        <v>32.048565225695434</v>
      </c>
      <c r="Q176" s="12" cm="1">
        <f t="array" aca="1" ref="Q176" ca="1">SUMPRODUCT(J176:O176,TRANSPOSE(EJ$2:EJ$7))+$U$20-$EJ$9</f>
        <v>35.432434796270499</v>
      </c>
      <c r="R176" s="12">
        <f ca="1">I176-Results!$E$5*H176</f>
        <v>26.06727766432234</v>
      </c>
    </row>
    <row r="177" spans="1:18">
      <c r="A177" s="6">
        <f ca="1">LN((RAND()^(-Results!$E$4))-1)</f>
        <v>-1.5631234719246085</v>
      </c>
      <c r="B177" s="6">
        <f ca="1">LN((RAND()^(-Results!$E$4))-1)</f>
        <v>0.56172914615346936</v>
      </c>
      <c r="C177" s="6">
        <f ca="1">LN((RAND()^(-Results!$E$4))-1)</f>
        <v>4.3191863295964161</v>
      </c>
      <c r="D177" s="6">
        <f ca="1">LN((RAND()^(-Results!$E$4))-1)</f>
        <v>-0.73366586881878559</v>
      </c>
      <c r="E177" s="6">
        <f ca="1">LN((RAND()^(-Results!$E$4))-1)</f>
        <v>1.9928939786483433</v>
      </c>
      <c r="F177" s="6">
        <f ca="1">LN((RAND()^(-Results!$E$4))-1)</f>
        <v>0.38671164476356501</v>
      </c>
      <c r="G177" s="6">
        <f ca="1">LN((RAND()^(-Results!$E$4))-1)</f>
        <v>1.9887782606515056</v>
      </c>
      <c r="H177" s="6">
        <f t="shared" ca="1" si="5"/>
        <v>0.69643925420572006</v>
      </c>
      <c r="I177" s="12">
        <f ca="1">SUMPRODUCT(J177:O177,Results!B$12:G$12)+Results!$E$5*H177</f>
        <v>22.796185308774842</v>
      </c>
      <c r="J177" s="12">
        <f ca="1">SUMPRODUCT($A177:$F177,Results!$B$15:$G$15)</f>
        <v>-6.2092620949431341</v>
      </c>
      <c r="K177" s="12">
        <f ca="1">SUMPRODUCT($A177:$F177,Results!$B$16:$G$16)</f>
        <v>8.1309772701060314</v>
      </c>
      <c r="L177" s="12">
        <f ca="1">SUMPRODUCT($A177:$F177,Results!$B$17:$G$17)</f>
        <v>-8.3471260095319799</v>
      </c>
      <c r="M177" s="12">
        <f ca="1">SUMPRODUCT($A177:$F177,Results!$B$18:$G$18)</f>
        <v>18.502450546759381</v>
      </c>
      <c r="N177" s="12">
        <f ca="1">SUMPRODUCT($A177:$F177,Results!$B$19:$G$19)</f>
        <v>-5.6475747651274197</v>
      </c>
      <c r="O177" s="12">
        <f ca="1">SUMPRODUCT($A177:$F177,Results!$B$20:$G$20)</f>
        <v>-17.282969825812195</v>
      </c>
      <c r="P177" s="12" cm="1">
        <f t="array" aca="1" ref="P177" ca="1">SUMPRODUCT(J177:O177,TRANSPOSE(BC$2:BC$7))+$U$20-$BC$9</f>
        <v>21.502689265038086</v>
      </c>
      <c r="Q177" s="12" cm="1">
        <f t="array" aca="1" ref="Q177" ca="1">SUMPRODUCT(J177:O177,TRANSPOSE(EJ$2:EJ$7))+$U$20-$EJ$9</f>
        <v>19.887958655895904</v>
      </c>
      <c r="R177" s="12">
        <f ca="1">I177-Results!$E$5*H177</f>
        <v>15.831792766717641</v>
      </c>
    </row>
    <row r="178" spans="1:18">
      <c r="A178" s="6">
        <f ca="1">LN((RAND()^(-Results!$E$4))-1)</f>
        <v>-1.0422517144387529</v>
      </c>
      <c r="B178" s="6">
        <f ca="1">LN((RAND()^(-Results!$E$4))-1)</f>
        <v>-1.2390241087465097</v>
      </c>
      <c r="C178" s="6">
        <f ca="1">LN((RAND()^(-Results!$E$4))-1)</f>
        <v>-1.7378118412500858</v>
      </c>
      <c r="D178" s="6">
        <f ca="1">LN((RAND()^(-Results!$E$4))-1)</f>
        <v>-0.37714045960729986</v>
      </c>
      <c r="E178" s="6">
        <f ca="1">LN((RAND()^(-Results!$E$4))-1)</f>
        <v>1.5579742894258153</v>
      </c>
      <c r="F178" s="6">
        <f ca="1">LN((RAND()^(-Results!$E$4))-1)</f>
        <v>0.83529651285091155</v>
      </c>
      <c r="G178" s="6">
        <f ca="1">LN((RAND()^(-Results!$E$4))-1)</f>
        <v>-2.7460954477902151</v>
      </c>
      <c r="H178" s="6">
        <f t="shared" ca="1" si="5"/>
        <v>-4.0384344542360004</v>
      </c>
      <c r="I178" s="12">
        <f ca="1">SUMPRODUCT(J178:O178,Results!B$12:G$12)+Results!$E$5*H178</f>
        <v>-21.483705405858089</v>
      </c>
      <c r="J178" s="12">
        <f ca="1">SUMPRODUCT($A178:$F178,Results!$B$15:$G$15)</f>
        <v>4.4299936463326413</v>
      </c>
      <c r="K178" s="12">
        <f ca="1">SUMPRODUCT($A178:$F178,Results!$B$16:$G$16)</f>
        <v>3.8445715773509237</v>
      </c>
      <c r="L178" s="12">
        <f ca="1">SUMPRODUCT($A178:$F178,Results!$B$17:$G$17)</f>
        <v>-7.2028624301336892</v>
      </c>
      <c r="M178" s="12">
        <f ca="1">SUMPRODUCT($A178:$F178,Results!$B$18:$G$18)</f>
        <v>3.6759035416208667</v>
      </c>
      <c r="N178" s="12">
        <f ca="1">SUMPRODUCT($A178:$F178,Results!$B$19:$G$19)</f>
        <v>-5.8945229854646994</v>
      </c>
      <c r="O178" s="12">
        <f ca="1">SUMPRODUCT($A178:$F178,Results!$B$20:$G$20)</f>
        <v>-7.9451883759888853</v>
      </c>
      <c r="P178" s="12" cm="1">
        <f t="array" aca="1" ref="P178" ca="1">SUMPRODUCT(J178:O178,TRANSPOSE(BC$2:BC$7))+$U$20-$BC$9</f>
        <v>21.169135542934328</v>
      </c>
      <c r="Q178" s="12" cm="1">
        <f t="array" aca="1" ref="Q178" ca="1">SUMPRODUCT(J178:O178,TRANSPOSE(EJ$2:EJ$7))+$U$20-$EJ$9</f>
        <v>25.115735835266022</v>
      </c>
      <c r="R178" s="12">
        <f ca="1">I178-Results!$E$5*H178</f>
        <v>18.900639136501916</v>
      </c>
    </row>
    <row r="179" spans="1:18">
      <c r="A179" s="6">
        <f ca="1">LN((RAND()^(-Results!$E$4))-1)</f>
        <v>-0.90438697896295028</v>
      </c>
      <c r="B179" s="6">
        <f ca="1">LN((RAND()^(-Results!$E$4))-1)</f>
        <v>3.0416041329438497</v>
      </c>
      <c r="C179" s="6">
        <f ca="1">LN((RAND()^(-Results!$E$4))-1)</f>
        <v>1.0377734641495422</v>
      </c>
      <c r="D179" s="6">
        <f ca="1">LN((RAND()^(-Results!$E$4))-1)</f>
        <v>7.8030647174610668E-2</v>
      </c>
      <c r="E179" s="6">
        <f ca="1">LN((RAND()^(-Results!$E$4))-1)</f>
        <v>0.17684830446414065</v>
      </c>
      <c r="F179" s="6">
        <f ca="1">LN((RAND()^(-Results!$E$4))-1)</f>
        <v>3.1720941592922025</v>
      </c>
      <c r="G179" s="6">
        <f ca="1">LN((RAND()^(-Results!$E$4))-1)</f>
        <v>6.4180042728046001</v>
      </c>
      <c r="H179" s="6">
        <f t="shared" ca="1" si="5"/>
        <v>5.1256652663588147</v>
      </c>
      <c r="I179" s="12">
        <f ca="1">SUMPRODUCT(J179:O179,Results!B$12:G$12)+Results!$E$5*H179</f>
        <v>49.453935834192094</v>
      </c>
      <c r="J179" s="12">
        <f ca="1">SUMPRODUCT($A179:$F179,Results!$B$15:$G$15)</f>
        <v>-6.3267314660949916</v>
      </c>
      <c r="K179" s="12">
        <f ca="1">SUMPRODUCT($A179:$F179,Results!$B$16:$G$16)</f>
        <v>3.7638735633279721</v>
      </c>
      <c r="L179" s="12">
        <f ca="1">SUMPRODUCT($A179:$F179,Results!$B$17:$G$17)</f>
        <v>-2.9407827588701947</v>
      </c>
      <c r="M179" s="12">
        <f ca="1">SUMPRODUCT($A179:$F179,Results!$B$18:$G$18)</f>
        <v>7.0301525721713487</v>
      </c>
      <c r="N179" s="12">
        <f ca="1">SUMPRODUCT($A179:$F179,Results!$B$19:$G$19)</f>
        <v>-1.4993283838285372</v>
      </c>
      <c r="O179" s="12">
        <f ca="1">SUMPRODUCT($A179:$F179,Results!$B$20:$G$20)</f>
        <v>-0.56616311045921019</v>
      </c>
      <c r="P179" s="12" cm="1">
        <f t="array" aca="1" ref="P179" ca="1">SUMPRODUCT(J179:O179,TRANSPOSE(BC$2:BC$7))+$U$20-$BC$9</f>
        <v>0.59518448512062161</v>
      </c>
      <c r="Q179" s="12" cm="1">
        <f t="array" aca="1" ref="Q179" ca="1">SUMPRODUCT(J179:O179,TRANSPOSE(EJ$2:EJ$7))+$U$20-$EJ$9</f>
        <v>1.538444731008199</v>
      </c>
      <c r="R179" s="12">
        <f ca="1">I179-Results!$E$5*H179</f>
        <v>-1.8027168293960543</v>
      </c>
    </row>
    <row r="180" spans="1:18">
      <c r="A180" s="6">
        <f ca="1">LN((RAND()^(-Results!$E$4))-1)</f>
        <v>-2.3401979576667249</v>
      </c>
      <c r="B180" s="6">
        <f ca="1">LN((RAND()^(-Results!$E$4))-1)</f>
        <v>3.4271260231776961</v>
      </c>
      <c r="C180" s="6">
        <f ca="1">LN((RAND()^(-Results!$E$4))-1)</f>
        <v>0.41175192233321722</v>
      </c>
      <c r="D180" s="6">
        <f ca="1">LN((RAND()^(-Results!$E$4))-1)</f>
        <v>0.65663873044385745</v>
      </c>
      <c r="E180" s="6">
        <f ca="1">LN((RAND()^(-Results!$E$4))-1)</f>
        <v>-0.50217967711283906</v>
      </c>
      <c r="F180" s="6">
        <f ca="1">LN((RAND()^(-Results!$E$4))-1)</f>
        <v>-0.67811647991890234</v>
      </c>
      <c r="G180" s="6">
        <f ca="1">LN((RAND()^(-Results!$E$4))-1)</f>
        <v>2.1946500465754584</v>
      </c>
      <c r="H180" s="6">
        <f t="shared" ca="1" si="5"/>
        <v>0.90231104012967278</v>
      </c>
      <c r="I180" s="12">
        <f ca="1">SUMPRODUCT(J180:O180,Results!B$12:G$12)+Results!$E$5*H180</f>
        <v>22.475762123697272</v>
      </c>
      <c r="J180" s="12">
        <f ca="1">SUMPRODUCT($A180:$F180,Results!$B$15:$G$15)</f>
        <v>2.5385078312692144</v>
      </c>
      <c r="K180" s="12">
        <f ca="1">SUMPRODUCT($A180:$F180,Results!$B$16:$G$16)</f>
        <v>1.0515947404885189</v>
      </c>
      <c r="L180" s="12">
        <f ca="1">SUMPRODUCT($A180:$F180,Results!$B$17:$G$17)</f>
        <v>6.4034977686484531</v>
      </c>
      <c r="M180" s="12">
        <f ca="1">SUMPRODUCT($A180:$F180,Results!$B$18:$G$18)</f>
        <v>13.492301484783674</v>
      </c>
      <c r="N180" s="12">
        <f ca="1">SUMPRODUCT($A180:$F180,Results!$B$19:$G$19)</f>
        <v>-6.7960504617512454</v>
      </c>
      <c r="O180" s="12">
        <f ca="1">SUMPRODUCT($A180:$F180,Results!$B$20:$G$20)</f>
        <v>6.7908291813244928</v>
      </c>
      <c r="P180" s="12" cm="1">
        <f t="array" aca="1" ref="P180" ca="1">SUMPRODUCT(J180:O180,TRANSPOSE(BC$2:BC$7))+$U$20-$BC$9</f>
        <v>25.25330442672362</v>
      </c>
      <c r="Q180" s="12" cm="1">
        <f t="array" aca="1" ref="Q180" ca="1">SUMPRODUCT(J180:O180,TRANSPOSE(EJ$2:EJ$7))+$U$20-$EJ$9</f>
        <v>22.000861854292111</v>
      </c>
      <c r="R180" s="12">
        <f ca="1">I180-Results!$E$5*H180</f>
        <v>13.452651722400544</v>
      </c>
    </row>
    <row r="181" spans="1:18">
      <c r="A181" s="6">
        <f ca="1">LN((RAND()^(-Results!$E$4))-1)</f>
        <v>-0.87548649714493909</v>
      </c>
      <c r="B181" s="6">
        <f ca="1">LN((RAND()^(-Results!$E$4))-1)</f>
        <v>-0.60793326928903157</v>
      </c>
      <c r="C181" s="6">
        <f ca="1">LN((RAND()^(-Results!$E$4))-1)</f>
        <v>5.3479841153198624</v>
      </c>
      <c r="D181" s="6">
        <f ca="1">LN((RAND()^(-Results!$E$4))-1)</f>
        <v>2.4845709653531993</v>
      </c>
      <c r="E181" s="6">
        <f ca="1">LN((RAND()^(-Results!$E$4))-1)</f>
        <v>3.366453206918917</v>
      </c>
      <c r="F181" s="6">
        <f ca="1">LN((RAND()^(-Results!$E$4))-1)</f>
        <v>2.7521774621023578</v>
      </c>
      <c r="G181" s="6">
        <f ca="1">LN((RAND()^(-Results!$E$4))-1)</f>
        <v>1.295165773518953</v>
      </c>
      <c r="H181" s="6">
        <f t="shared" ca="1" si="5"/>
        <v>2.8267670731674244E-3</v>
      </c>
      <c r="I181" s="12">
        <f ca="1">SUMPRODUCT(J181:O181,Results!B$12:G$12)+Results!$E$5*H181</f>
        <v>21.432461958106629</v>
      </c>
      <c r="J181" s="12">
        <f ca="1">SUMPRODUCT($A181:$F181,Results!$B$15:$G$15)</f>
        <v>-13.450595759564287</v>
      </c>
      <c r="K181" s="12">
        <f ca="1">SUMPRODUCT($A181:$F181,Results!$B$16:$G$16)</f>
        <v>10.337729245307656</v>
      </c>
      <c r="L181" s="12">
        <f ca="1">SUMPRODUCT($A181:$F181,Results!$B$17:$G$17)</f>
        <v>-16.060923020704472</v>
      </c>
      <c r="M181" s="12">
        <f ca="1">SUMPRODUCT($A181:$F181,Results!$B$18:$G$18)</f>
        <v>28.051314117281994</v>
      </c>
      <c r="N181" s="12">
        <f ca="1">SUMPRODUCT($A181:$F181,Results!$B$19:$G$19)</f>
        <v>-9.1870171495994803</v>
      </c>
      <c r="O181" s="12">
        <f ca="1">SUMPRODUCT($A181:$F181,Results!$B$20:$G$20)</f>
        <v>-24.350658002298932</v>
      </c>
      <c r="P181" s="12" cm="1">
        <f t="array" aca="1" ref="P181" ca="1">SUMPRODUCT(J181:O181,TRANSPOSE(BC$2:BC$7))+$U$20-$BC$9</f>
        <v>28.686754411377244</v>
      </c>
      <c r="Q181" s="12" cm="1">
        <f t="array" aca="1" ref="Q181" ca="1">SUMPRODUCT(J181:O181,TRANSPOSE(EJ$2:EJ$7))+$U$20-$EJ$9</f>
        <v>30.762069121628155</v>
      </c>
      <c r="R181" s="12">
        <f ca="1">I181-Results!$E$5*H181</f>
        <v>21.404194287374956</v>
      </c>
    </row>
    <row r="182" spans="1:18">
      <c r="A182" s="6">
        <f ca="1">LN((RAND()^(-Results!$E$4))-1)</f>
        <v>-0.98672749532472392</v>
      </c>
      <c r="B182" s="6">
        <f ca="1">LN((RAND()^(-Results!$E$4))-1)</f>
        <v>2.8458121723827063</v>
      </c>
      <c r="C182" s="6">
        <f ca="1">LN((RAND()^(-Results!$E$4))-1)</f>
        <v>-0.14397704863762145</v>
      </c>
      <c r="D182" s="6">
        <f ca="1">LN((RAND()^(-Results!$E$4))-1)</f>
        <v>3.300166849777519</v>
      </c>
      <c r="E182" s="6">
        <f ca="1">LN((RAND()^(-Results!$E$4))-1)</f>
        <v>-0.65552544467898177</v>
      </c>
      <c r="F182" s="6">
        <f ca="1">LN((RAND()^(-Results!$E$4))-1)</f>
        <v>-1.5631611686265832</v>
      </c>
      <c r="G182" s="6">
        <f ca="1">LN((RAND()^(-Results!$E$4))-1)</f>
        <v>4.5902846018891665</v>
      </c>
      <c r="H182" s="6">
        <f t="shared" ca="1" si="5"/>
        <v>3.2979455954433812</v>
      </c>
      <c r="I182" s="12">
        <f ca="1">SUMPRODUCT(J182:O182,Results!B$12:G$12)+Results!$E$5*H182</f>
        <v>43.221537475480616</v>
      </c>
      <c r="J182" s="12">
        <f ca="1">SUMPRODUCT($A182:$F182,Results!$B$15:$G$15)</f>
        <v>2.9524183271316584</v>
      </c>
      <c r="K182" s="12">
        <f ca="1">SUMPRODUCT($A182:$F182,Results!$B$16:$G$16)</f>
        <v>-2.0875271746301851</v>
      </c>
      <c r="L182" s="12">
        <f ca="1">SUMPRODUCT($A182:$F182,Results!$B$17:$G$17)</f>
        <v>8.4983950192679885</v>
      </c>
      <c r="M182" s="12">
        <f ca="1">SUMPRODUCT($A182:$F182,Results!$B$18:$G$18)</f>
        <v>12.867646984419904</v>
      </c>
      <c r="N182" s="12">
        <f ca="1">SUMPRODUCT($A182:$F182,Results!$B$19:$G$19)</f>
        <v>-6.0030700430131727</v>
      </c>
      <c r="O182" s="12">
        <f ca="1">SUMPRODUCT($A182:$F182,Results!$B$20:$G$20)</f>
        <v>11.625499624194354</v>
      </c>
      <c r="P182" s="12" cm="1">
        <f t="array" aca="1" ref="P182" ca="1">SUMPRODUCT(J182:O182,TRANSPOSE(BC$2:BC$7))+$U$20-$BC$9</f>
        <v>23.013481208704555</v>
      </c>
      <c r="Q182" s="12" cm="1">
        <f t="array" aca="1" ref="Q182" ca="1">SUMPRODUCT(J182:O182,TRANSPOSE(EJ$2:EJ$7))+$U$20-$EJ$9</f>
        <v>19.964615759411192</v>
      </c>
      <c r="R182" s="12">
        <f ca="1">I182-Results!$E$5*H182</f>
        <v>10.242081521046806</v>
      </c>
    </row>
    <row r="183" spans="1:18">
      <c r="A183" s="6">
        <f ca="1">LN((RAND()^(-Results!$E$4))-1)</f>
        <v>-0.75947984157339843</v>
      </c>
      <c r="B183" s="6">
        <f ca="1">LN((RAND()^(-Results!$E$4))-1)</f>
        <v>0.34577007420712658</v>
      </c>
      <c r="C183" s="6">
        <f ca="1">LN((RAND()^(-Results!$E$4))-1)</f>
        <v>-2.7052230149619282E-2</v>
      </c>
      <c r="D183" s="6">
        <f ca="1">LN((RAND()^(-Results!$E$4))-1)</f>
        <v>2.6109823773536291</v>
      </c>
      <c r="E183" s="6">
        <f ca="1">LN((RAND()^(-Results!$E$4))-1)</f>
        <v>3.465619488762405</v>
      </c>
      <c r="F183" s="6">
        <f ca="1">LN((RAND()^(-Results!$E$4))-1)</f>
        <v>-2.711518172280571E-2</v>
      </c>
      <c r="G183" s="6">
        <f ca="1">LN((RAND()^(-Results!$E$4))-1)</f>
        <v>1.5953060641784564</v>
      </c>
      <c r="H183" s="6">
        <f t="shared" ca="1" si="5"/>
        <v>0.30296705773267085</v>
      </c>
      <c r="I183" s="12">
        <f ca="1">SUMPRODUCT(J183:O183,Results!B$12:G$12)+Results!$E$5*H183</f>
        <v>34.616858052032114</v>
      </c>
      <c r="J183" s="12">
        <f ca="1">SUMPRODUCT($A183:$F183,Results!$B$15:$G$15)</f>
        <v>3.4092892031273934</v>
      </c>
      <c r="K183" s="12">
        <f ca="1">SUMPRODUCT($A183:$F183,Results!$B$16:$G$16)</f>
        <v>8.2234458113979265</v>
      </c>
      <c r="L183" s="12">
        <f ca="1">SUMPRODUCT($A183:$F183,Results!$B$17:$G$17)</f>
        <v>-12.417011125060792</v>
      </c>
      <c r="M183" s="12">
        <f ca="1">SUMPRODUCT($A183:$F183,Results!$B$18:$G$18)</f>
        <v>19.242188137468467</v>
      </c>
      <c r="N183" s="12">
        <f ca="1">SUMPRODUCT($A183:$F183,Results!$B$19:$G$19)</f>
        <v>-10.638516594292152</v>
      </c>
      <c r="O183" s="12">
        <f ca="1">SUMPRODUCT($A183:$F183,Results!$B$20:$G$20)</f>
        <v>-14.313536574599517</v>
      </c>
      <c r="P183" s="12" cm="1">
        <f t="array" aca="1" ref="P183" ca="1">SUMPRODUCT(J183:O183,TRANSPOSE(BC$2:BC$7))+$U$20-$BC$9</f>
        <v>43.179025006684476</v>
      </c>
      <c r="Q183" s="12" cm="1">
        <f t="array" aca="1" ref="Q183" ca="1">SUMPRODUCT(J183:O183,TRANSPOSE(EJ$2:EJ$7))+$U$20-$EJ$9</f>
        <v>43.790817375989604</v>
      </c>
      <c r="R183" s="12">
        <f ca="1">I183-Results!$E$5*H183</f>
        <v>31.587187474705406</v>
      </c>
    </row>
    <row r="184" spans="1:18">
      <c r="A184" s="6">
        <f ca="1">LN((RAND()^(-Results!$E$4))-1)</f>
        <v>0.70267166864489772</v>
      </c>
      <c r="B184" s="6">
        <f ca="1">LN((RAND()^(-Results!$E$4))-1)</f>
        <v>0.95733836293596086</v>
      </c>
      <c r="C184" s="6">
        <f ca="1">LN((RAND()^(-Results!$E$4))-1)</f>
        <v>-1.1394097943300761</v>
      </c>
      <c r="D184" s="6">
        <f ca="1">LN((RAND()^(-Results!$E$4))-1)</f>
        <v>-1.4432453112433772</v>
      </c>
      <c r="E184" s="6">
        <f ca="1">LN((RAND()^(-Results!$E$4))-1)</f>
        <v>6.5711393479026894</v>
      </c>
      <c r="F184" s="6">
        <f ca="1">LN((RAND()^(-Results!$E$4))-1)</f>
        <v>1.6433877708153726</v>
      </c>
      <c r="G184" s="6">
        <f ca="1">LN((RAND()^(-Results!$E$4))-1)</f>
        <v>2.0904221617790899</v>
      </c>
      <c r="H184" s="6">
        <f t="shared" ca="1" si="5"/>
        <v>0.79808315533330432</v>
      </c>
      <c r="I184" s="12">
        <f ca="1">SUMPRODUCT(J184:O184,Results!B$12:G$12)+Results!$E$5*H184</f>
        <v>35.785231197540746</v>
      </c>
      <c r="J184" s="12">
        <f ca="1">SUMPRODUCT($A184:$F184,Results!$B$15:$G$15)</f>
        <v>6.254526841151498</v>
      </c>
      <c r="K184" s="12">
        <f ca="1">SUMPRODUCT($A184:$F184,Results!$B$16:$G$16)</f>
        <v>18.163738323129483</v>
      </c>
      <c r="L184" s="12">
        <f ca="1">SUMPRODUCT($A184:$F184,Results!$B$17:$G$17)</f>
        <v>-31.387562358657952</v>
      </c>
      <c r="M184" s="12">
        <f ca="1">SUMPRODUCT($A184:$F184,Results!$B$18:$G$18)</f>
        <v>7.5411287963577776</v>
      </c>
      <c r="N184" s="12">
        <f ca="1">SUMPRODUCT($A184:$F184,Results!$B$19:$G$19)</f>
        <v>-4.5606129304311569</v>
      </c>
      <c r="O184" s="12">
        <f ca="1">SUMPRODUCT($A184:$F184,Results!$B$20:$G$20)</f>
        <v>-33.721573424289893</v>
      </c>
      <c r="P184" s="12" cm="1">
        <f t="array" aca="1" ref="P184" ca="1">SUMPRODUCT(J184:O184,TRANSPOSE(BC$2:BC$7))+$U$20-$BC$9</f>
        <v>29.918145471868616</v>
      </c>
      <c r="Q184" s="12" cm="1">
        <f t="array" aca="1" ref="Q184" ca="1">SUMPRODUCT(J184:O184,TRANSPOSE(EJ$2:EJ$7))+$U$20-$EJ$9</f>
        <v>31.18242045699116</v>
      </c>
      <c r="R184" s="12">
        <f ca="1">I184-Results!$E$5*H184</f>
        <v>27.804399644207702</v>
      </c>
    </row>
    <row r="185" spans="1:18">
      <c r="A185" s="6">
        <f ca="1">LN((RAND()^(-Results!$E$4))-1)</f>
        <v>2.0691254148957761</v>
      </c>
      <c r="B185" s="6">
        <f ca="1">LN((RAND()^(-Results!$E$4))-1)</f>
        <v>1.4307163659847932</v>
      </c>
      <c r="C185" s="6">
        <f ca="1">LN((RAND()^(-Results!$E$4))-1)</f>
        <v>4.432615245859445</v>
      </c>
      <c r="D185" s="6">
        <f ca="1">LN((RAND()^(-Results!$E$4))-1)</f>
        <v>2.6200876097270305</v>
      </c>
      <c r="E185" s="6">
        <f ca="1">LN((RAND()^(-Results!$E$4))-1)</f>
        <v>1.1551742714299729</v>
      </c>
      <c r="F185" s="6">
        <f ca="1">LN((RAND()^(-Results!$E$4))-1)</f>
        <v>7.9164191326257169</v>
      </c>
      <c r="G185" s="6">
        <f ca="1">LN((RAND()^(-Results!$E$4))-1)</f>
        <v>2.6013304583561978</v>
      </c>
      <c r="H185" s="6">
        <f t="shared" ca="1" si="5"/>
        <v>1.3089914519104122</v>
      </c>
      <c r="I185" s="12">
        <f ca="1">SUMPRODUCT(J185:O185,Results!B$12:G$12)+Results!$E$5*H185</f>
        <v>-11.338482170071947</v>
      </c>
      <c r="J185" s="12">
        <f ca="1">SUMPRODUCT($A185:$F185,Results!$B$15:$G$15)</f>
        <v>-25.227646016648926</v>
      </c>
      <c r="K185" s="12">
        <f ca="1">SUMPRODUCT($A185:$F185,Results!$B$16:$G$16)</f>
        <v>5.5771235100082253</v>
      </c>
      <c r="L185" s="12">
        <f ca="1">SUMPRODUCT($A185:$F185,Results!$B$17:$G$17)</f>
        <v>-14.612705753993152</v>
      </c>
      <c r="M185" s="12">
        <f ca="1">SUMPRODUCT($A185:$F185,Results!$B$18:$G$18)</f>
        <v>6.9559828175731564</v>
      </c>
      <c r="N185" s="12">
        <f ca="1">SUMPRODUCT($A185:$F185,Results!$B$19:$G$19)</f>
        <v>4.8987527461217812</v>
      </c>
      <c r="O185" s="12">
        <f ca="1">SUMPRODUCT($A185:$F185,Results!$B$20:$G$20)</f>
        <v>-11.324528377526985</v>
      </c>
      <c r="P185" s="12" cm="1">
        <f t="array" aca="1" ref="P185" ca="1">SUMPRODUCT(J185:O185,TRANSPOSE(BC$2:BC$7))+$U$20-$BC$9</f>
        <v>-32.399134226107087</v>
      </c>
      <c r="Q185" s="12" cm="1">
        <f t="array" aca="1" ref="Q185" ca="1">SUMPRODUCT(J185:O185,TRANSPOSE(EJ$2:EJ$7))+$U$20-$EJ$9</f>
        <v>-26.027915471693884</v>
      </c>
      <c r="R185" s="12">
        <f ca="1">I185-Results!$E$5*H185</f>
        <v>-24.428396689176068</v>
      </c>
    </row>
    <row r="186" spans="1:18">
      <c r="A186" s="6">
        <f ca="1">LN((RAND()^(-Results!$E$4))-1)</f>
        <v>2.7430378762580796</v>
      </c>
      <c r="B186" s="6">
        <f ca="1">LN((RAND()^(-Results!$E$4))-1)</f>
        <v>0.58073937340835935</v>
      </c>
      <c r="C186" s="6">
        <f ca="1">LN((RAND()^(-Results!$E$4))-1)</f>
        <v>0.52888240870537673</v>
      </c>
      <c r="D186" s="6">
        <f ca="1">LN((RAND()^(-Results!$E$4))-1)</f>
        <v>2.4965179876184198</v>
      </c>
      <c r="E186" s="6">
        <f ca="1">LN((RAND()^(-Results!$E$4))-1)</f>
        <v>0.91562013956780786</v>
      </c>
      <c r="F186" s="6">
        <f ca="1">LN((RAND()^(-Results!$E$4))-1)</f>
        <v>3.3216124070621884</v>
      </c>
      <c r="G186" s="6">
        <f ca="1">LN((RAND()^(-Results!$E$4))-1)</f>
        <v>0.77760266946585754</v>
      </c>
      <c r="H186" s="6">
        <f t="shared" ca="1" si="5"/>
        <v>-0.51473633697992804</v>
      </c>
      <c r="I186" s="12">
        <f ca="1">SUMPRODUCT(J186:O186,Results!B$12:G$12)+Results!$E$5*H186</f>
        <v>-23.036091092551629</v>
      </c>
      <c r="J186" s="12">
        <f ca="1">SUMPRODUCT($A186:$F186,Results!$B$15:$G$15)</f>
        <v>-9.3870366604760314</v>
      </c>
      <c r="K186" s="12">
        <f ca="1">SUMPRODUCT($A186:$F186,Results!$B$16:$G$16)</f>
        <v>1.4249067165746574</v>
      </c>
      <c r="L186" s="12">
        <f ca="1">SUMPRODUCT($A186:$F186,Results!$B$17:$G$17)</f>
        <v>-8.639493231764062</v>
      </c>
      <c r="M186" s="12">
        <f ca="1">SUMPRODUCT($A186:$F186,Results!$B$18:$G$18)</f>
        <v>-3.3455807543556411</v>
      </c>
      <c r="N186" s="12">
        <f ca="1">SUMPRODUCT($A186:$F186,Results!$B$19:$G$19)</f>
        <v>5.5518405565623308</v>
      </c>
      <c r="O186" s="12">
        <f ca="1">SUMPRODUCT($A186:$F186,Results!$B$20:$G$20)</f>
        <v>-3.0845990771318088</v>
      </c>
      <c r="P186" s="12" cm="1">
        <f t="array" aca="1" ref="P186" ca="1">SUMPRODUCT(J186:O186,TRANSPOSE(BC$2:BC$7))+$U$20-$BC$9</f>
        <v>-23.915524173149763</v>
      </c>
      <c r="Q186" s="12" cm="1">
        <f t="array" aca="1" ref="Q186" ca="1">SUMPRODUCT(J186:O186,TRANSPOSE(EJ$2:EJ$7))+$U$20-$EJ$9</f>
        <v>-19.976535099558447</v>
      </c>
      <c r="R186" s="12">
        <f ca="1">I186-Results!$E$5*H186</f>
        <v>-17.88872772275235</v>
      </c>
    </row>
    <row r="187" spans="1:18">
      <c r="A187" s="6">
        <f ca="1">LN((RAND()^(-Results!$E$4))-1)</f>
        <v>2.2895192859217892</v>
      </c>
      <c r="B187" s="6">
        <f ca="1">LN((RAND()^(-Results!$E$4))-1)</f>
        <v>-0.48849945570713899</v>
      </c>
      <c r="C187" s="6">
        <f ca="1">LN((RAND()^(-Results!$E$4))-1)</f>
        <v>1.8438535386723374</v>
      </c>
      <c r="D187" s="6">
        <f ca="1">LN((RAND()^(-Results!$E$4))-1)</f>
        <v>4.4697988610234347</v>
      </c>
      <c r="E187" s="6">
        <f ca="1">LN((RAND()^(-Results!$E$4))-1)</f>
        <v>0.16072722735400022</v>
      </c>
      <c r="F187" s="6">
        <f ca="1">LN((RAND()^(-Results!$E$4))-1)</f>
        <v>0.60153410702627874</v>
      </c>
      <c r="G187" s="6">
        <f ca="1">LN((RAND()^(-Results!$E$4))-1)</f>
        <v>1.1022595346344151</v>
      </c>
      <c r="H187" s="6">
        <f t="shared" ca="1" si="5"/>
        <v>-0.19007947181137053</v>
      </c>
      <c r="I187" s="12">
        <f ca="1">SUMPRODUCT(J187:O187,Results!B$12:G$12)+Results!$E$5*H187</f>
        <v>-12.422698730193078</v>
      </c>
      <c r="J187" s="12">
        <f ca="1">SUMPRODUCT($A187:$F187,Results!$B$15:$G$15)</f>
        <v>-8.5724594896266773</v>
      </c>
      <c r="K187" s="12">
        <f ca="1">SUMPRODUCT($A187:$F187,Results!$B$16:$G$16)</f>
        <v>-2.3378430741856571</v>
      </c>
      <c r="L187" s="12">
        <f ca="1">SUMPRODUCT($A187:$F187,Results!$B$17:$G$17)</f>
        <v>-0.89297359508096608</v>
      </c>
      <c r="M187" s="12">
        <f ca="1">SUMPRODUCT($A187:$F187,Results!$B$18:$G$18)</f>
        <v>4.8171201488096518</v>
      </c>
      <c r="N187" s="12">
        <f ca="1">SUMPRODUCT($A187:$F187,Results!$B$19:$G$19)</f>
        <v>2.0149721508386258</v>
      </c>
      <c r="O187" s="12">
        <f ca="1">SUMPRODUCT($A187:$F187,Results!$B$20:$G$20)</f>
        <v>1.43041794705944</v>
      </c>
      <c r="P187" s="12" cm="1">
        <f t="array" aca="1" ref="P187" ca="1">SUMPRODUCT(J187:O187,TRANSPOSE(BC$2:BC$7))+$U$20-$BC$9</f>
        <v>-10.470093146798892</v>
      </c>
      <c r="Q187" s="12" cm="1">
        <f t="array" aca="1" ref="Q187" ca="1">SUMPRODUCT(J187:O187,TRANSPOSE(EJ$2:EJ$7))+$U$20-$EJ$9</f>
        <v>-8.7368822522310445</v>
      </c>
      <c r="R187" s="12">
        <f ca="1">I187-Results!$E$5*H187</f>
        <v>-10.521904012079373</v>
      </c>
    </row>
    <row r="188" spans="1:18">
      <c r="A188" s="6">
        <f ca="1">LN((RAND()^(-Results!$E$4))-1)</f>
        <v>6.2883609197944708</v>
      </c>
      <c r="B188" s="6">
        <f ca="1">LN((RAND()^(-Results!$E$4))-1)</f>
        <v>-1.0903011446309383</v>
      </c>
      <c r="C188" s="6">
        <f ca="1">LN((RAND()^(-Results!$E$4))-1)</f>
        <v>5.7201488990380573</v>
      </c>
      <c r="D188" s="6">
        <f ca="1">LN((RAND()^(-Results!$E$4))-1)</f>
        <v>7.1831400751068442</v>
      </c>
      <c r="E188" s="6">
        <f ca="1">LN((RAND()^(-Results!$E$4))-1)</f>
        <v>0.95544799882962761</v>
      </c>
      <c r="F188" s="6">
        <f ca="1">LN((RAND()^(-Results!$E$4))-1)</f>
        <v>1.4415073898941266</v>
      </c>
      <c r="G188" s="6">
        <f ca="1">LN((RAND()^(-Results!$E$4))-1)</f>
        <v>0.94300696957601426</v>
      </c>
      <c r="H188" s="6">
        <f t="shared" ca="1" si="5"/>
        <v>-0.34933203686977132</v>
      </c>
      <c r="I188" s="12">
        <f ca="1">SUMPRODUCT(J188:O188,Results!B$12:G$12)+Results!$E$5*H188</f>
        <v>-40.784895590959465</v>
      </c>
      <c r="J188" s="12">
        <f ca="1">SUMPRODUCT($A188:$F188,Results!$B$15:$G$15)</f>
        <v>-22.131511286507422</v>
      </c>
      <c r="K188" s="12">
        <f ca="1">SUMPRODUCT($A188:$F188,Results!$B$16:$G$16)</f>
        <v>-2.2519096481362926</v>
      </c>
      <c r="L188" s="12">
        <f ca="1">SUMPRODUCT($A188:$F188,Results!$B$17:$G$17)</f>
        <v>-7.6599060910372536</v>
      </c>
      <c r="M188" s="12">
        <f ca="1">SUMPRODUCT($A188:$F188,Results!$B$18:$G$18)</f>
        <v>2.5813859090651761</v>
      </c>
      <c r="N188" s="12">
        <f ca="1">SUMPRODUCT($A188:$F188,Results!$B$19:$G$19)</f>
        <v>11.685129393722509</v>
      </c>
      <c r="O188" s="12">
        <f ca="1">SUMPRODUCT($A188:$F188,Results!$B$20:$G$20)</f>
        <v>-5.6109793370611776</v>
      </c>
      <c r="P188" s="12" cm="1">
        <f t="array" aca="1" ref="P188" ca="1">SUMPRODUCT(J188:O188,TRANSPOSE(BC$2:BC$7))+$U$20-$BC$9</f>
        <v>-45.341693356388973</v>
      </c>
      <c r="Q188" s="12" cm="1">
        <f t="array" aca="1" ref="Q188" ca="1">SUMPRODUCT(J188:O188,TRANSPOSE(EJ$2:EJ$7))+$U$20-$EJ$9</f>
        <v>-44.002007923757162</v>
      </c>
      <c r="R188" s="12">
        <f ca="1">I188-Results!$E$5*H188</f>
        <v>-37.291575222261756</v>
      </c>
    </row>
    <row r="189" spans="1:18">
      <c r="A189" s="6">
        <f ca="1">LN((RAND()^(-Results!$E$4))-1)</f>
        <v>-0.39516948865796214</v>
      </c>
      <c r="B189" s="6">
        <f ca="1">LN((RAND()^(-Results!$E$4))-1)</f>
        <v>5.0777645509627517E-2</v>
      </c>
      <c r="C189" s="6">
        <f ca="1">LN((RAND()^(-Results!$E$4))-1)</f>
        <v>1.231360355787676</v>
      </c>
      <c r="D189" s="6">
        <f ca="1">LN((RAND()^(-Results!$E$4))-1)</f>
        <v>-1.1465288460441996</v>
      </c>
      <c r="E189" s="6">
        <f ca="1">LN((RAND()^(-Results!$E$4))-1)</f>
        <v>5.8480112624420535</v>
      </c>
      <c r="F189" s="6">
        <f ca="1">LN((RAND()^(-Results!$E$4))-1)</f>
        <v>4.5483621294734711</v>
      </c>
      <c r="G189" s="6">
        <f ca="1">LN((RAND()^(-Results!$E$4))-1)</f>
        <v>-1.366858083946241</v>
      </c>
      <c r="H189" s="6">
        <f t="shared" ca="1" si="5"/>
        <v>-2.6591970903920266</v>
      </c>
      <c r="I189" s="12">
        <f ca="1">SUMPRODUCT(J189:O189,Results!B$12:G$12)+Results!$E$5*H189</f>
        <v>-0.49889480268752351</v>
      </c>
      <c r="J189" s="12">
        <f ca="1">SUMPRODUCT($A189:$F189,Results!$B$15:$G$15)</f>
        <v>-4.3487507931174356</v>
      </c>
      <c r="K189" s="12">
        <f ca="1">SUMPRODUCT($A189:$F189,Results!$B$16:$G$16)</f>
        <v>17.978551530348888</v>
      </c>
      <c r="L189" s="12">
        <f ca="1">SUMPRODUCT($A189:$F189,Results!$B$17:$G$17)</f>
        <v>-31.066780319335106</v>
      </c>
      <c r="M189" s="12">
        <f ca="1">SUMPRODUCT($A189:$F189,Results!$B$18:$G$18)</f>
        <v>14.65926840856598</v>
      </c>
      <c r="N189" s="12">
        <f ca="1">SUMPRODUCT($A189:$F189,Results!$B$19:$G$19)</f>
        <v>-6.8213258500283427</v>
      </c>
      <c r="O189" s="12">
        <f ca="1">SUMPRODUCT($A189:$F189,Results!$B$20:$G$20)</f>
        <v>-35.738207532896404</v>
      </c>
      <c r="P189" s="12" cm="1">
        <f t="array" aca="1" ref="P189" ca="1">SUMPRODUCT(J189:O189,TRANSPOSE(BC$2:BC$7))+$U$20-$BC$9</f>
        <v>27.013939610079706</v>
      </c>
      <c r="Q189" s="12" cm="1">
        <f t="array" aca="1" ref="Q189" ca="1">SUMPRODUCT(J189:O189,TRANSPOSE(EJ$2:EJ$7))+$U$20-$EJ$9</f>
        <v>31.59777639836452</v>
      </c>
      <c r="R189" s="12">
        <f ca="1">I189-Results!$E$5*H189</f>
        <v>26.093076101232743</v>
      </c>
    </row>
    <row r="190" spans="1:18">
      <c r="A190" s="6">
        <f ca="1">LN((RAND()^(-Results!$E$4))-1)</f>
        <v>1.1201288235278573</v>
      </c>
      <c r="B190" s="6">
        <f ca="1">LN((RAND()^(-Results!$E$4))-1)</f>
        <v>-4.9769229915057549</v>
      </c>
      <c r="C190" s="6">
        <f ca="1">LN((RAND()^(-Results!$E$4))-1)</f>
        <v>0.59873639274135593</v>
      </c>
      <c r="D190" s="6">
        <f ca="1">LN((RAND()^(-Results!$E$4))-1)</f>
        <v>1.5985350475378621</v>
      </c>
      <c r="E190" s="6">
        <f ca="1">LN((RAND()^(-Results!$E$4))-1)</f>
        <v>-0.5587935839840138</v>
      </c>
      <c r="F190" s="6">
        <f ca="1">LN((RAND()^(-Results!$E$4))-1)</f>
        <v>3.0217377748115157</v>
      </c>
      <c r="G190" s="6">
        <f ca="1">LN((RAND()^(-Results!$E$4))-1)</f>
        <v>2.2574244078108188</v>
      </c>
      <c r="H190" s="6">
        <f t="shared" ca="1" si="5"/>
        <v>0.96508540136503318</v>
      </c>
      <c r="I190" s="12">
        <f ca="1">SUMPRODUCT(J190:O190,Results!B$12:G$12)+Results!$E$5*H190</f>
        <v>0.95512453576424861</v>
      </c>
      <c r="J190" s="12">
        <f ca="1">SUMPRODUCT($A190:$F190,Results!$B$15:$G$15)</f>
        <v>-10.316354513364701</v>
      </c>
      <c r="K190" s="12">
        <f ca="1">SUMPRODUCT($A190:$F190,Results!$B$16:$G$16)</f>
        <v>-3.9998974894406079</v>
      </c>
      <c r="L190" s="12">
        <f ca="1">SUMPRODUCT($A190:$F190,Results!$B$17:$G$17)</f>
        <v>-2.6525255861564601</v>
      </c>
      <c r="M190" s="12">
        <f ca="1">SUMPRODUCT($A190:$F190,Results!$B$18:$G$18)</f>
        <v>-4.2008698053714779</v>
      </c>
      <c r="N190" s="12">
        <f ca="1">SUMPRODUCT($A190:$F190,Results!$B$19:$G$19)</f>
        <v>1.3680007582654767</v>
      </c>
      <c r="O190" s="12">
        <f ca="1">SUMPRODUCT($A190:$F190,Results!$B$20:$G$20)</f>
        <v>-3.1080585681716308</v>
      </c>
      <c r="P190" s="12" cm="1">
        <f t="array" aca="1" ref="P190" ca="1">SUMPRODUCT(J190:O190,TRANSPOSE(BC$2:BC$7))+$U$20-$BC$9</f>
        <v>-18.173563697972405</v>
      </c>
      <c r="Q190" s="12" cm="1">
        <f t="array" aca="1" ref="Q190" ca="1">SUMPRODUCT(J190:O190,TRANSPOSE(EJ$2:EJ$7))+$U$20-$EJ$9</f>
        <v>-8.5567226806949108</v>
      </c>
      <c r="R190" s="12">
        <f ca="1">I190-Results!$E$5*H190</f>
        <v>-8.6957294778860827</v>
      </c>
    </row>
    <row r="191" spans="1:18">
      <c r="A191" s="6">
        <f ca="1">LN((RAND()^(-Results!$E$4))-1)</f>
        <v>7.2025827986595177</v>
      </c>
      <c r="B191" s="6">
        <f ca="1">LN((RAND()^(-Results!$E$4))-1)</f>
        <v>1.1223774128485771</v>
      </c>
      <c r="C191" s="6">
        <f ca="1">LN((RAND()^(-Results!$E$4))-1)</f>
        <v>-0.7916045938833477</v>
      </c>
      <c r="D191" s="6">
        <f ca="1">LN((RAND()^(-Results!$E$4))-1)</f>
        <v>3.944256733315552</v>
      </c>
      <c r="E191" s="6">
        <f ca="1">LN((RAND()^(-Results!$E$4))-1)</f>
        <v>3.6331648382097423</v>
      </c>
      <c r="F191" s="6">
        <f ca="1">LN((RAND()^(-Results!$E$4))-1)</f>
        <v>3.5980405997456475</v>
      </c>
      <c r="G191" s="6">
        <f ca="1">LN((RAND()^(-Results!$E$4))-1)</f>
        <v>2.3265156928100641</v>
      </c>
      <c r="H191" s="6">
        <f t="shared" ca="1" si="5"/>
        <v>1.0341766863642785</v>
      </c>
      <c r="I191" s="12">
        <f ca="1">SUMPRODUCT(J191:O191,Results!B$12:G$12)+Results!$E$5*H191</f>
        <v>-23.123076756504961</v>
      </c>
      <c r="J191" s="12">
        <f ca="1">SUMPRODUCT($A191:$F191,Results!$B$15:$G$15)</f>
        <v>-8.4459205103131705</v>
      </c>
      <c r="K191" s="12">
        <f ca="1">SUMPRODUCT($A191:$F191,Results!$B$16:$G$16)</f>
        <v>5.5917187314267389</v>
      </c>
      <c r="L191" s="12">
        <f ca="1">SUMPRODUCT($A191:$F191,Results!$B$17:$G$17)</f>
        <v>-23.415883445162102</v>
      </c>
      <c r="M191" s="12">
        <f ca="1">SUMPRODUCT($A191:$F191,Results!$B$18:$G$18)</f>
        <v>-15.214956665554284</v>
      </c>
      <c r="N191" s="12">
        <f ca="1">SUMPRODUCT($A191:$F191,Results!$B$19:$G$19)</f>
        <v>14.69940105113557</v>
      </c>
      <c r="O191" s="12">
        <f ca="1">SUMPRODUCT($A191:$F191,Results!$B$20:$G$20)</f>
        <v>-12.36119407689193</v>
      </c>
      <c r="P191" s="12" cm="1">
        <f t="array" aca="1" ref="P191" ca="1">SUMPRODUCT(J191:O191,TRANSPOSE(BC$2:BC$7))+$U$20-$BC$9</f>
        <v>-47.038030394591189</v>
      </c>
      <c r="Q191" s="12" cm="1">
        <f t="array" aca="1" ref="Q191" ca="1">SUMPRODUCT(J191:O191,TRANSPOSE(EJ$2:EJ$7))+$U$20-$EJ$9</f>
        <v>-43.200340356342863</v>
      </c>
      <c r="R191" s="12">
        <f ca="1">I191-Results!$E$5*H191</f>
        <v>-33.464843620147747</v>
      </c>
    </row>
    <row r="192" spans="1:18">
      <c r="A192" s="6">
        <f ca="1">LN((RAND()^(-Results!$E$4))-1)</f>
        <v>4.0511604152276819</v>
      </c>
      <c r="B192" s="6">
        <f ca="1">LN((RAND()^(-Results!$E$4))-1)</f>
        <v>2.736561688985355</v>
      </c>
      <c r="C192" s="6">
        <f ca="1">LN((RAND()^(-Results!$E$4))-1)</f>
        <v>-0.77304866080476009</v>
      </c>
      <c r="D192" s="6">
        <f ca="1">LN((RAND()^(-Results!$E$4))-1)</f>
        <v>0.37519522544269457</v>
      </c>
      <c r="E192" s="6">
        <f ca="1">LN((RAND()^(-Results!$E$4))-1)</f>
        <v>-0.74184290829727295</v>
      </c>
      <c r="F192" s="6">
        <f ca="1">LN((RAND()^(-Results!$E$4))-1)</f>
        <v>-1.7723979312062197</v>
      </c>
      <c r="G192" s="6">
        <f ca="1">LN((RAND()^(-Results!$E$4))-1)</f>
        <v>0.73846249297297373</v>
      </c>
      <c r="H192" s="6">
        <f t="shared" ca="1" si="5"/>
        <v>-0.55387651347281186</v>
      </c>
      <c r="I192" s="12">
        <f ca="1">SUMPRODUCT(J192:O192,Results!B$12:G$12)+Results!$E$5*H192</f>
        <v>-40.43467302819333</v>
      </c>
      <c r="J192" s="12">
        <f ca="1">SUMPRODUCT($A192:$F192,Results!$B$15:$G$15)</f>
        <v>1.3827453203790576</v>
      </c>
      <c r="K192" s="12">
        <f ca="1">SUMPRODUCT($A192:$F192,Results!$B$16:$G$16)</f>
        <v>-3.5537908280966621</v>
      </c>
      <c r="L192" s="12">
        <f ca="1">SUMPRODUCT($A192:$F192,Results!$B$17:$G$17)</f>
        <v>2.7945540465464171</v>
      </c>
      <c r="M192" s="12">
        <f ca="1">SUMPRODUCT($A192:$F192,Results!$B$18:$G$18)</f>
        <v>-19.077923172157771</v>
      </c>
      <c r="N192" s="12">
        <f ca="1">SUMPRODUCT($A192:$F192,Results!$B$19:$G$19)</f>
        <v>14.535924544334446</v>
      </c>
      <c r="O192" s="12">
        <f ca="1">SUMPRODUCT($A192:$F192,Results!$B$20:$G$20)</f>
        <v>9.9712019183411833</v>
      </c>
      <c r="P192" s="12" cm="1">
        <f t="array" aca="1" ref="P192" ca="1">SUMPRODUCT(J192:O192,TRANSPOSE(BC$2:BC$7))+$U$20-$BC$9</f>
        <v>-42.97805227557182</v>
      </c>
      <c r="Q192" s="12" cm="1">
        <f t="array" aca="1" ref="Q192" ca="1">SUMPRODUCT(J192:O192,TRANSPOSE(EJ$2:EJ$7))+$U$20-$EJ$9</f>
        <v>-46.718942888187144</v>
      </c>
      <c r="R192" s="12">
        <f ca="1">I192-Results!$E$5*H192</f>
        <v>-34.895907893465214</v>
      </c>
    </row>
    <row r="193" spans="1:18">
      <c r="A193" s="6">
        <f ca="1">LN((RAND()^(-Results!$E$4))-1)</f>
        <v>-1.1156351740090988</v>
      </c>
      <c r="B193" s="6">
        <f ca="1">LN((RAND()^(-Results!$E$4))-1)</f>
        <v>2.3989133889679017</v>
      </c>
      <c r="C193" s="6">
        <f ca="1">LN((RAND()^(-Results!$E$4))-1)</f>
        <v>2.9716439458263677</v>
      </c>
      <c r="D193" s="6">
        <f ca="1">LN((RAND()^(-Results!$E$4))-1)</f>
        <v>0.31172731362636424</v>
      </c>
      <c r="E193" s="6">
        <f ca="1">LN((RAND()^(-Results!$E$4))-1)</f>
        <v>2.2251565591453888</v>
      </c>
      <c r="F193" s="6">
        <f ca="1">LN((RAND()^(-Results!$E$4))-1)</f>
        <v>2.5433299732791764E-2</v>
      </c>
      <c r="G193" s="6">
        <f ca="1">LN((RAND()^(-Results!$E$4))-1)</f>
        <v>-1.0556428416885733</v>
      </c>
      <c r="H193" s="6">
        <f t="shared" ca="1" si="5"/>
        <v>-2.3479818481343591</v>
      </c>
      <c r="I193" s="12">
        <f ca="1">SUMPRODUCT(J193:O193,Results!B$12:G$12)+Results!$E$5*H193</f>
        <v>-7.494228693645157</v>
      </c>
      <c r="J193" s="12">
        <f ca="1">SUMPRODUCT($A193:$F193,Results!$B$15:$G$15)</f>
        <v>-2.6697837621072074</v>
      </c>
      <c r="K193" s="12">
        <f ca="1">SUMPRODUCT($A193:$F193,Results!$B$16:$G$16)</f>
        <v>8.3310910759163388</v>
      </c>
      <c r="L193" s="12">
        <f ca="1">SUMPRODUCT($A193:$F193,Results!$B$17:$G$17)</f>
        <v>-7.9980635155680906</v>
      </c>
      <c r="M193" s="12">
        <f ca="1">SUMPRODUCT($A193:$F193,Results!$B$18:$G$18)</f>
        <v>18.150962987705874</v>
      </c>
      <c r="N193" s="12">
        <f ca="1">SUMPRODUCT($A193:$F193,Results!$B$19:$G$19)</f>
        <v>-5.6069237578375359</v>
      </c>
      <c r="O193" s="12">
        <f ca="1">SUMPRODUCT($A193:$F193,Results!$B$20:$G$20)</f>
        <v>-12.865392235383222</v>
      </c>
      <c r="P193" s="12" cm="1">
        <f t="array" aca="1" ref="P193" ca="1">SUMPRODUCT(J193:O193,TRANSPOSE(BC$2:BC$7))+$U$20-$BC$9</f>
        <v>24.728467698708585</v>
      </c>
      <c r="Q193" s="12" cm="1">
        <f t="array" aca="1" ref="Q193" ca="1">SUMPRODUCT(J193:O193,TRANSPOSE(EJ$2:EJ$7))+$U$20-$EJ$9</f>
        <v>21.542438089707307</v>
      </c>
      <c r="R193" s="12">
        <f ca="1">I193-Results!$E$5*H193</f>
        <v>15.985589787698435</v>
      </c>
    </row>
    <row r="194" spans="1:18">
      <c r="A194" s="6">
        <f ca="1">LN((RAND()^(-Results!$E$4))-1)</f>
        <v>-0.76110033621422346</v>
      </c>
      <c r="B194" s="6">
        <f ca="1">LN((RAND()^(-Results!$E$4))-1)</f>
        <v>-0.62364989113337899</v>
      </c>
      <c r="C194" s="6">
        <f ca="1">LN((RAND()^(-Results!$E$4))-1)</f>
        <v>4.9974694179114101</v>
      </c>
      <c r="D194" s="6">
        <f ca="1">LN((RAND()^(-Results!$E$4))-1)</f>
        <v>-0.69968447322060012</v>
      </c>
      <c r="E194" s="6">
        <f ca="1">LN((RAND()^(-Results!$E$4))-1)</f>
        <v>-1.4069854759869933</v>
      </c>
      <c r="F194" s="6">
        <f ca="1">LN((RAND()^(-Results!$E$4))-1)</f>
        <v>1.5774969331857431</v>
      </c>
      <c r="G194" s="6">
        <f ca="1">LN((RAND()^(-Results!$E$4))-1)</f>
        <v>0.64550442423486187</v>
      </c>
      <c r="H194" s="6">
        <f t="shared" ca="1" si="5"/>
        <v>-0.64683458221092371</v>
      </c>
      <c r="I194" s="12">
        <f ca="1">SUMPRODUCT(J194:O194,Results!B$12:G$12)+Results!$E$5*H194</f>
        <v>-18.398492237617372</v>
      </c>
      <c r="J194" s="12">
        <f ca="1">SUMPRODUCT($A194:$F194,Results!$B$15:$G$15)</f>
        <v>-14.31654410981578</v>
      </c>
      <c r="K194" s="12">
        <f ca="1">SUMPRODUCT($A194:$F194,Results!$B$16:$G$16)</f>
        <v>-1.0717181830556546</v>
      </c>
      <c r="L194" s="12">
        <f ca="1">SUMPRODUCT($A194:$F194,Results!$B$17:$G$17)</f>
        <v>3.7517869880809651</v>
      </c>
      <c r="M194" s="12">
        <f ca="1">SUMPRODUCT($A194:$F194,Results!$B$18:$G$18)</f>
        <v>6.6931667880409407</v>
      </c>
      <c r="N194" s="12">
        <f ca="1">SUMPRODUCT($A194:$F194,Results!$B$19:$G$19)</f>
        <v>1.667740618704324</v>
      </c>
      <c r="O194" s="12">
        <f ca="1">SUMPRODUCT($A194:$F194,Results!$B$20:$G$20)</f>
        <v>-2.5299701067224749</v>
      </c>
      <c r="P194" s="12" cm="1">
        <f t="array" aca="1" ref="P194" ca="1">SUMPRODUCT(J194:O194,TRANSPOSE(BC$2:BC$7))+$U$20-$BC$9</f>
        <v>-15.255120880495959</v>
      </c>
      <c r="Q194" s="12" cm="1">
        <f t="array" aca="1" ref="Q194" ca="1">SUMPRODUCT(J194:O194,TRANSPOSE(EJ$2:EJ$7))+$U$20-$EJ$9</f>
        <v>-14.210058659018951</v>
      </c>
      <c r="R194" s="12">
        <f ca="1">I194-Results!$E$5*H194</f>
        <v>-11.930146415508135</v>
      </c>
    </row>
    <row r="195" spans="1:18">
      <c r="A195" s="6">
        <f ca="1">LN((RAND()^(-Results!$E$4))-1)</f>
        <v>-1.6559083386760005</v>
      </c>
      <c r="B195" s="6">
        <f ca="1">LN((RAND()^(-Results!$E$4))-1)</f>
        <v>4.0546787661417074</v>
      </c>
      <c r="C195" s="6">
        <f ca="1">LN((RAND()^(-Results!$E$4))-1)</f>
        <v>-0.26242267328681973</v>
      </c>
      <c r="D195" s="6">
        <f ca="1">LN((RAND()^(-Results!$E$4))-1)</f>
        <v>-1.0496739708209775</v>
      </c>
      <c r="E195" s="6">
        <f ca="1">LN((RAND()^(-Results!$E$4))-1)</f>
        <v>0.5001139793806062</v>
      </c>
      <c r="F195" s="6">
        <f ca="1">LN((RAND()^(-Results!$E$4))-1)</f>
        <v>-0.58707199344823169</v>
      </c>
      <c r="G195" s="6">
        <f ca="1">LN((RAND()^(-Results!$E$4))-1)</f>
        <v>3.2039593194688281</v>
      </c>
      <c r="H195" s="6">
        <f t="shared" ref="H195:H258" ca="1" si="6">G195-$AC$10</f>
        <v>1.9116203130230425</v>
      </c>
      <c r="I195" s="12">
        <f ca="1">SUMPRODUCT(J195:O195,Results!B$12:G$12)+Results!$E$5*H195</f>
        <v>29.471423859683341</v>
      </c>
      <c r="J195" s="12">
        <f ca="1">SUMPRODUCT($A195:$F195,Results!$B$15:$G$15)</f>
        <v>5.0420855938165987</v>
      </c>
      <c r="K195" s="12">
        <f ca="1">SUMPRODUCT($A195:$F195,Results!$B$16:$G$16)</f>
        <v>4.313558427096142</v>
      </c>
      <c r="L195" s="12">
        <f ca="1">SUMPRODUCT($A195:$F195,Results!$B$17:$G$17)</f>
        <v>0.52460841245456447</v>
      </c>
      <c r="M195" s="12">
        <f ca="1">SUMPRODUCT($A195:$F195,Results!$B$18:$G$18)</f>
        <v>7.4311136533961202</v>
      </c>
      <c r="N195" s="12">
        <f ca="1">SUMPRODUCT($A195:$F195,Results!$B$19:$G$19)</f>
        <v>-3.6136978745216353</v>
      </c>
      <c r="O195" s="12">
        <f ca="1">SUMPRODUCT($A195:$F195,Results!$B$20:$G$20)</f>
        <v>1.2421419091847694</v>
      </c>
      <c r="P195" s="12" cm="1">
        <f t="array" aca="1" ref="P195" ca="1">SUMPRODUCT(J195:O195,TRANSPOSE(BC$2:BC$7))+$U$20-$BC$9</f>
        <v>18.644482463538441</v>
      </c>
      <c r="Q195" s="12" cm="1">
        <f t="array" aca="1" ref="Q195" ca="1">SUMPRODUCT(J195:O195,TRANSPOSE(EJ$2:EJ$7))+$U$20-$EJ$9</f>
        <v>14.71397732704661</v>
      </c>
      <c r="R195" s="12">
        <f ca="1">I195-Results!$E$5*H195</f>
        <v>10.355220729452917</v>
      </c>
    </row>
    <row r="196" spans="1:18">
      <c r="A196" s="6">
        <f ca="1">LN((RAND()^(-Results!$E$4))-1)</f>
        <v>-5.0924056715529442</v>
      </c>
      <c r="B196" s="6">
        <f ca="1">LN((RAND()^(-Results!$E$4))-1)</f>
        <v>-1.2256061481304683</v>
      </c>
      <c r="C196" s="6">
        <f ca="1">LN((RAND()^(-Results!$E$4))-1)</f>
        <v>-1.5022244210058999</v>
      </c>
      <c r="D196" s="6">
        <f ca="1">LN((RAND()^(-Results!$E$4))-1)</f>
        <v>1.9018018038186557</v>
      </c>
      <c r="E196" s="6">
        <f ca="1">LN((RAND()^(-Results!$E$4))-1)</f>
        <v>3.7701905552167689</v>
      </c>
      <c r="F196" s="6">
        <f ca="1">LN((RAND()^(-Results!$E$4))-1)</f>
        <v>2.053373382618014E-2</v>
      </c>
      <c r="G196" s="6">
        <f ca="1">LN((RAND()^(-Results!$E$4))-1)</f>
        <v>-0.28548304381872625</v>
      </c>
      <c r="H196" s="6">
        <f t="shared" ca="1" si="6"/>
        <v>-1.5778220502645119</v>
      </c>
      <c r="I196" s="12">
        <f ca="1">SUMPRODUCT(J196:O196,Results!B$12:G$12)+Results!$E$5*H196</f>
        <v>53.965552972391841</v>
      </c>
      <c r="J196" s="12">
        <f ca="1">SUMPRODUCT($A196:$F196,Results!$B$15:$G$15)</f>
        <v>10.260311027450784</v>
      </c>
      <c r="K196" s="12">
        <f ca="1">SUMPRODUCT($A196:$F196,Results!$B$16:$G$16)</f>
        <v>10.180357644749144</v>
      </c>
      <c r="L196" s="12">
        <f ca="1">SUMPRODUCT($A196:$F196,Results!$B$17:$G$17)</f>
        <v>-10.693368048190443</v>
      </c>
      <c r="M196" s="12">
        <f ca="1">SUMPRODUCT($A196:$F196,Results!$B$18:$G$18)</f>
        <v>34.392359434334374</v>
      </c>
      <c r="N196" s="12">
        <f ca="1">SUMPRODUCT($A196:$F196,Results!$B$19:$G$19)</f>
        <v>-25.545958815196173</v>
      </c>
      <c r="O196" s="12">
        <f ca="1">SUMPRODUCT($A196:$F196,Results!$B$20:$G$20)</f>
        <v>-16.969696941590001</v>
      </c>
      <c r="P196" s="12" cm="1">
        <f t="array" aca="1" ref="P196" ca="1">SUMPRODUCT(J196:O196,TRANSPOSE(BC$2:BC$7))+$U$20-$BC$9</f>
        <v>92.254206280329939</v>
      </c>
      <c r="Q196" s="12" cm="1">
        <f t="array" aca="1" ref="Q196" ca="1">SUMPRODUCT(J196:O196,TRANSPOSE(EJ$2:EJ$7))+$U$20-$EJ$9</f>
        <v>95.549202029708994</v>
      </c>
      <c r="R196" s="12">
        <f ca="1">I196-Results!$E$5*H196</f>
        <v>69.74377347503696</v>
      </c>
    </row>
    <row r="197" spans="1:18">
      <c r="A197" s="6">
        <f ca="1">LN((RAND()^(-Results!$E$4))-1)</f>
        <v>4.0492885352663892</v>
      </c>
      <c r="B197" s="6">
        <f ca="1">LN((RAND()^(-Results!$E$4))-1)</f>
        <v>2.0081560971631052</v>
      </c>
      <c r="C197" s="6">
        <f ca="1">LN((RAND()^(-Results!$E$4))-1)</f>
        <v>3.2810589573820454</v>
      </c>
      <c r="D197" s="6">
        <f ca="1">LN((RAND()^(-Results!$E$4))-1)</f>
        <v>2.7748066774210307</v>
      </c>
      <c r="E197" s="6">
        <f ca="1">LN((RAND()^(-Results!$E$4))-1)</f>
        <v>-5.2210008636847438E-2</v>
      </c>
      <c r="F197" s="6">
        <f ca="1">LN((RAND()^(-Results!$E$4))-1)</f>
        <v>0.38894761918340542</v>
      </c>
      <c r="G197" s="6">
        <f ca="1">LN((RAND()^(-Results!$E$4))-1)</f>
        <v>-5.9013197453904626E-2</v>
      </c>
      <c r="H197" s="6">
        <f t="shared" ca="1" si="6"/>
        <v>-1.3513522038996901</v>
      </c>
      <c r="I197" s="12">
        <f ca="1">SUMPRODUCT(J197:O197,Results!B$12:G$12)+Results!$E$5*H197</f>
        <v>-47.132170428920368</v>
      </c>
      <c r="J197" s="12">
        <f ca="1">SUMPRODUCT($A197:$F197,Results!$B$15:$G$15)</f>
        <v>-11.655359599054695</v>
      </c>
      <c r="K197" s="12">
        <f ca="1">SUMPRODUCT($A197:$F197,Results!$B$16:$G$16)</f>
        <v>-1.2459408665251595</v>
      </c>
      <c r="L197" s="12">
        <f ca="1">SUMPRODUCT($A197:$F197,Results!$B$17:$G$17)</f>
        <v>-1.7989829969954745</v>
      </c>
      <c r="M197" s="12">
        <f ca="1">SUMPRODUCT($A197:$F197,Results!$B$18:$G$18)</f>
        <v>-4.3506583972295774</v>
      </c>
      <c r="N197" s="12">
        <f ca="1">SUMPRODUCT($A197:$F197,Results!$B$19:$G$19)</f>
        <v>11.612258340748081</v>
      </c>
      <c r="O197" s="12">
        <f ca="1">SUMPRODUCT($A197:$F197,Results!$B$20:$G$20)</f>
        <v>1.5125484616953566</v>
      </c>
      <c r="P197" s="12" cm="1">
        <f t="array" aca="1" ref="P197" ca="1">SUMPRODUCT(J197:O197,TRANSPOSE(BC$2:BC$7))+$U$20-$BC$9</f>
        <v>-39.789213499568518</v>
      </c>
      <c r="Q197" s="12" cm="1">
        <f t="array" aca="1" ref="Q197" ca="1">SUMPRODUCT(J197:O197,TRANSPOSE(EJ$2:EJ$7))+$U$20-$EJ$9</f>
        <v>-42.055974431404593</v>
      </c>
      <c r="R197" s="12">
        <f ca="1">I197-Results!$E$5*H197</f>
        <v>-33.618648389923464</v>
      </c>
    </row>
    <row r="198" spans="1:18">
      <c r="A198" s="6">
        <f ca="1">LN((RAND()^(-Results!$E$4))-1)</f>
        <v>-0.66491833158113911</v>
      </c>
      <c r="B198" s="6">
        <f ca="1">LN((RAND()^(-Results!$E$4))-1)</f>
        <v>1.158759154921349</v>
      </c>
      <c r="C198" s="6">
        <f ca="1">LN((RAND()^(-Results!$E$4))-1)</f>
        <v>-1.5967524724449322</v>
      </c>
      <c r="D198" s="6">
        <f ca="1">LN((RAND()^(-Results!$E$4))-1)</f>
        <v>2.1760106655402294</v>
      </c>
      <c r="E198" s="6">
        <f ca="1">LN((RAND()^(-Results!$E$4))-1)</f>
        <v>0.6801973566906887</v>
      </c>
      <c r="F198" s="6">
        <f ca="1">LN((RAND()^(-Results!$E$4))-1)</f>
        <v>1.6500093749451137</v>
      </c>
      <c r="G198" s="6">
        <f ca="1">LN((RAND()^(-Results!$E$4))-1)</f>
        <v>3.6956406811489345E-2</v>
      </c>
      <c r="H198" s="6">
        <f t="shared" ca="1" si="6"/>
        <v>-1.2553825996342962</v>
      </c>
      <c r="I198" s="12">
        <f ca="1">SUMPRODUCT(J198:O198,Results!B$12:G$12)+Results!$E$5*H198</f>
        <v>-0.82870846032803946</v>
      </c>
      <c r="J198" s="12">
        <f ca="1">SUMPRODUCT($A198:$F198,Results!$B$15:$G$15)</f>
        <v>1.1561051912275251</v>
      </c>
      <c r="K198" s="12">
        <f ca="1">SUMPRODUCT($A198:$F198,Results!$B$16:$G$16)</f>
        <v>1.5950157563396785</v>
      </c>
      <c r="L198" s="12">
        <f ca="1">SUMPRODUCT($A198:$F198,Results!$B$17:$G$17)</f>
        <v>-2.441453427692597</v>
      </c>
      <c r="M198" s="12">
        <f ca="1">SUMPRODUCT($A198:$F198,Results!$B$18:$G$18)</f>
        <v>7.446174936527429</v>
      </c>
      <c r="N198" s="12">
        <f ca="1">SUMPRODUCT($A198:$F198,Results!$B$19:$G$19)</f>
        <v>-5.7327740649129684</v>
      </c>
      <c r="O198" s="12">
        <f ca="1">SUMPRODUCT($A198:$F198,Results!$B$20:$G$20)</f>
        <v>1.9360138643451117</v>
      </c>
      <c r="P198" s="12" cm="1">
        <f t="array" aca="1" ref="P198" ca="1">SUMPRODUCT(J198:O198,TRANSPOSE(BC$2:BC$7))+$U$20-$BC$9</f>
        <v>17.873639836261866</v>
      </c>
      <c r="Q198" s="12" cm="1">
        <f t="array" aca="1" ref="Q198" ca="1">SUMPRODUCT(J198:O198,TRANSPOSE(EJ$2:EJ$7))+$U$20-$EJ$9</f>
        <v>20.641939320937105</v>
      </c>
      <c r="R198" s="12">
        <f ca="1">I198-Results!$E$5*H198</f>
        <v>11.725117536014922</v>
      </c>
    </row>
    <row r="199" spans="1:18">
      <c r="A199" s="6">
        <f ca="1">LN((RAND()^(-Results!$E$4))-1)</f>
        <v>0.81006850709133937</v>
      </c>
      <c r="B199" s="6">
        <f ca="1">LN((RAND()^(-Results!$E$4))-1)</f>
        <v>-2.818826834713664</v>
      </c>
      <c r="C199" s="6">
        <f ca="1">LN((RAND()^(-Results!$E$4))-1)</f>
        <v>-1.1067194174259254</v>
      </c>
      <c r="D199" s="6">
        <f ca="1">LN((RAND()^(-Results!$E$4))-1)</f>
        <v>-1.0022024118222688</v>
      </c>
      <c r="E199" s="6">
        <f ca="1">LN((RAND()^(-Results!$E$4))-1)</f>
        <v>2.363388628496903</v>
      </c>
      <c r="F199" s="6">
        <f ca="1">LN((RAND()^(-Results!$E$4))-1)</f>
        <v>0.26500868581240039</v>
      </c>
      <c r="G199" s="6">
        <f ca="1">LN((RAND()^(-Results!$E$4))-1)</f>
        <v>0.81557002829122649</v>
      </c>
      <c r="H199" s="6">
        <f t="shared" ca="1" si="6"/>
        <v>-0.4767689781545591</v>
      </c>
      <c r="I199" s="12">
        <f ca="1">SUMPRODUCT(J199:O199,Results!B$12:G$12)+Results!$E$5*H199</f>
        <v>4.9679036139516581</v>
      </c>
      <c r="J199" s="12">
        <f ca="1">SUMPRODUCT($A199:$F199,Results!$B$15:$G$15)</f>
        <v>3.177650611248648</v>
      </c>
      <c r="K199" s="12">
        <f ca="1">SUMPRODUCT($A199:$F199,Results!$B$16:$G$16)</f>
        <v>4.6210794369905459</v>
      </c>
      <c r="L199" s="12">
        <f ca="1">SUMPRODUCT($A199:$F199,Results!$B$17:$G$17)</f>
        <v>-12.53376505399131</v>
      </c>
      <c r="M199" s="12">
        <f ca="1">SUMPRODUCT($A199:$F199,Results!$B$18:$G$18)</f>
        <v>-3.6272842558744207</v>
      </c>
      <c r="N199" s="12">
        <f ca="1">SUMPRODUCT($A199:$F199,Results!$B$19:$G$19)</f>
        <v>-0.48771706240828411</v>
      </c>
      <c r="O199" s="12">
        <f ca="1">SUMPRODUCT($A199:$F199,Results!$B$20:$G$20)</f>
        <v>-15.101188820863987</v>
      </c>
      <c r="P199" s="12" cm="1">
        <f t="array" aca="1" ref="P199" ca="1">SUMPRODUCT(J199:O199,TRANSPOSE(BC$2:BC$7))+$U$20-$BC$9</f>
        <v>5.1903409206474258</v>
      </c>
      <c r="Q199" s="12" cm="1">
        <f t="array" aca="1" ref="Q199" ca="1">SUMPRODUCT(J199:O199,TRANSPOSE(EJ$2:EJ$7))+$U$20-$EJ$9</f>
        <v>9.462721966431328</v>
      </c>
      <c r="R199" s="12">
        <f ca="1">I199-Results!$E$5*H199</f>
        <v>9.7355933954972489</v>
      </c>
    </row>
    <row r="200" spans="1:18">
      <c r="A200" s="6">
        <f ca="1">LN((RAND()^(-Results!$E$4))-1)</f>
        <v>-1.4687573483741987</v>
      </c>
      <c r="B200" s="6">
        <f ca="1">LN((RAND()^(-Results!$E$4))-1)</f>
        <v>-0.18558712864931778</v>
      </c>
      <c r="C200" s="6">
        <f ca="1">LN((RAND()^(-Results!$E$4))-1)</f>
        <v>1.5821252875747192</v>
      </c>
      <c r="D200" s="6">
        <f ca="1">LN((RAND()^(-Results!$E$4))-1)</f>
        <v>-0.48607486131448752</v>
      </c>
      <c r="E200" s="6">
        <f ca="1">LN((RAND()^(-Results!$E$4))-1)</f>
        <v>0.18595488174095104</v>
      </c>
      <c r="F200" s="6">
        <f ca="1">LN((RAND()^(-Results!$E$4))-1)</f>
        <v>1.2449620488105211</v>
      </c>
      <c r="G200" s="6">
        <f ca="1">LN((RAND()^(-Results!$E$4))-1)</f>
        <v>0.78515659224001766</v>
      </c>
      <c r="H200" s="6">
        <f t="shared" ca="1" si="6"/>
        <v>-0.50718241420576793</v>
      </c>
      <c r="I200" s="12">
        <f ca="1">SUMPRODUCT(J200:O200,Results!B$12:G$12)+Results!$E$5*H200</f>
        <v>2.7694969589248899</v>
      </c>
      <c r="J200" s="12">
        <f ca="1">SUMPRODUCT($A200:$F200,Results!$B$15:$G$15)</f>
        <v>-4.1364561752144713</v>
      </c>
      <c r="K200" s="12">
        <f ca="1">SUMPRODUCT($A200:$F200,Results!$B$16:$G$16)</f>
        <v>2.2786787740162477</v>
      </c>
      <c r="L200" s="12">
        <f ca="1">SUMPRODUCT($A200:$F200,Results!$B$17:$G$17)</f>
        <v>-1.4935103263811242</v>
      </c>
      <c r="M200" s="12">
        <f ca="1">SUMPRODUCT($A200:$F200,Results!$B$18:$G$18)</f>
        <v>8.3913603156991208</v>
      </c>
      <c r="N200" s="12">
        <f ca="1">SUMPRODUCT($A200:$F200,Results!$B$19:$G$19)</f>
        <v>-3.9761933894998731</v>
      </c>
      <c r="O200" s="12">
        <f ca="1">SUMPRODUCT($A200:$F200,Results!$B$20:$G$20)</f>
        <v>-4.9078048671749306</v>
      </c>
      <c r="P200" s="12" cm="1">
        <f t="array" aca="1" ref="P200" ca="1">SUMPRODUCT(J200:O200,TRANSPOSE(BC$2:BC$7))+$U$20-$BC$9</f>
        <v>9.96900075843247</v>
      </c>
      <c r="Q200" s="12" cm="1">
        <f t="array" aca="1" ref="Q200" ca="1">SUMPRODUCT(J200:O200,TRANSPOSE(EJ$2:EJ$7))+$U$20-$EJ$9</f>
        <v>11.789146155369448</v>
      </c>
      <c r="R200" s="12">
        <f ca="1">I200-Results!$E$5*H200</f>
        <v>7.8413211009825687</v>
      </c>
    </row>
    <row r="201" spans="1:18">
      <c r="A201" s="6">
        <f ca="1">LN((RAND()^(-Results!$E$4))-1)</f>
        <v>0.61750441500954201</v>
      </c>
      <c r="B201" s="6">
        <f ca="1">LN((RAND()^(-Results!$E$4))-1)</f>
        <v>-1.2570753032844584</v>
      </c>
      <c r="C201" s="6">
        <f ca="1">LN((RAND()^(-Results!$E$4))-1)</f>
        <v>3.9706269499978046</v>
      </c>
      <c r="D201" s="6">
        <f ca="1">LN((RAND()^(-Results!$E$4))-1)</f>
        <v>0.58069926326867782</v>
      </c>
      <c r="E201" s="6">
        <f ca="1">LN((RAND()^(-Results!$E$4))-1)</f>
        <v>-0.23538428864751443</v>
      </c>
      <c r="F201" s="6">
        <f ca="1">LN((RAND()^(-Results!$E$4))-1)</f>
        <v>-0.1928525263211977</v>
      </c>
      <c r="G201" s="6">
        <f ca="1">LN((RAND()^(-Results!$E$4))-1)</f>
        <v>6.1256178101013719</v>
      </c>
      <c r="H201" s="6">
        <f t="shared" ca="1" si="6"/>
        <v>4.8332788036555865</v>
      </c>
      <c r="I201" s="12">
        <f ca="1">SUMPRODUCT(J201:O201,Results!B$12:G$12)+Results!$E$5*H201</f>
        <v>40.085882102956383</v>
      </c>
      <c r="J201" s="12">
        <f ca="1">SUMPRODUCT($A201:$F201,Results!$B$15:$G$15)</f>
        <v>-9.4613259184277947</v>
      </c>
      <c r="K201" s="12">
        <f ca="1">SUMPRODUCT($A201:$F201,Results!$B$16:$G$16)</f>
        <v>-0.56879170829563708</v>
      </c>
      <c r="L201" s="12">
        <f ca="1">SUMPRODUCT($A201:$F201,Results!$B$17:$G$17)</f>
        <v>0.34535740836694456</v>
      </c>
      <c r="M201" s="12">
        <f ca="1">SUMPRODUCT($A201:$F201,Results!$B$18:$G$18)</f>
        <v>5.118093055425426</v>
      </c>
      <c r="N201" s="12">
        <f ca="1">SUMPRODUCT($A201:$F201,Results!$B$19:$G$19)</f>
        <v>2.1940410026079942</v>
      </c>
      <c r="O201" s="12">
        <f ca="1">SUMPRODUCT($A201:$F201,Results!$B$20:$G$20)</f>
        <v>-5.1505354500331979</v>
      </c>
      <c r="P201" s="12" cm="1">
        <f t="array" aca="1" ref="P201" ca="1">SUMPRODUCT(J201:O201,TRANSPOSE(BC$2:BC$7))+$U$20-$BC$9</f>
        <v>-10.634125073438529</v>
      </c>
      <c r="Q201" s="12" cm="1">
        <f t="array" aca="1" ref="Q201" ca="1">SUMPRODUCT(J201:O201,TRANSPOSE(EJ$2:EJ$7))+$U$20-$EJ$9</f>
        <v>-10.50058675052534</v>
      </c>
      <c r="R201" s="12">
        <f ca="1">I201-Results!$E$5*H201</f>
        <v>-8.2469059335994856</v>
      </c>
    </row>
    <row r="202" spans="1:18">
      <c r="A202" s="6">
        <f ca="1">LN((RAND()^(-Results!$E$4))-1)</f>
        <v>-0.17400636048904133</v>
      </c>
      <c r="B202" s="6">
        <f ca="1">LN((RAND()^(-Results!$E$4))-1)</f>
        <v>1.871242113378488</v>
      </c>
      <c r="C202" s="6">
        <f ca="1">LN((RAND()^(-Results!$E$4))-1)</f>
        <v>5.4190020970335251</v>
      </c>
      <c r="D202" s="6">
        <f ca="1">LN((RAND()^(-Results!$E$4))-1)</f>
        <v>1.4793135626812488</v>
      </c>
      <c r="E202" s="6">
        <f ca="1">LN((RAND()^(-Results!$E$4))-1)</f>
        <v>-2.0881097277402096</v>
      </c>
      <c r="F202" s="6">
        <f ca="1">LN((RAND()^(-Results!$E$4))-1)</f>
        <v>3.4385614356738953E-2</v>
      </c>
      <c r="G202" s="6">
        <f ca="1">LN((RAND()^(-Results!$E$4))-1)</f>
        <v>2.6302575759985087</v>
      </c>
      <c r="H202" s="6">
        <f t="shared" ca="1" si="6"/>
        <v>1.3379185695527231</v>
      </c>
      <c r="I202" s="12">
        <f ca="1">SUMPRODUCT(J202:O202,Results!B$12:G$12)+Results!$E$5*H202</f>
        <v>-3.5629792121200463</v>
      </c>
      <c r="J202" s="12">
        <f ca="1">SUMPRODUCT($A202:$F202,Results!$B$15:$G$15)</f>
        <v>-13.654973838427043</v>
      </c>
      <c r="K202" s="12">
        <f ca="1">SUMPRODUCT($A202:$F202,Results!$B$16:$G$16)</f>
        <v>-3.3840758914959612</v>
      </c>
      <c r="L202" s="12">
        <f ca="1">SUMPRODUCT($A202:$F202,Results!$B$17:$G$17)</f>
        <v>10.06777166732569</v>
      </c>
      <c r="M202" s="12">
        <f ca="1">SUMPRODUCT($A202:$F202,Results!$B$18:$G$18)</f>
        <v>10.314948951273946</v>
      </c>
      <c r="N202" s="12">
        <f ca="1">SUMPRODUCT($A202:$F202,Results!$B$19:$G$19)</f>
        <v>2.4515438473465974</v>
      </c>
      <c r="O202" s="12">
        <f ca="1">SUMPRODUCT($A202:$F202,Results!$B$20:$G$20)</f>
        <v>6.7909307649731687</v>
      </c>
      <c r="P202" s="12" cm="1">
        <f t="array" aca="1" ref="P202" ca="1">SUMPRODUCT(J202:O202,TRANSPOSE(BC$2:BC$7))+$U$20-$BC$9</f>
        <v>-14.761467443469353</v>
      </c>
      <c r="Q202" s="12" cm="1">
        <f t="array" aca="1" ref="Q202" ca="1">SUMPRODUCT(J202:O202,TRANSPOSE(EJ$2:EJ$7))+$U$20-$EJ$9</f>
        <v>-17.945950129657469</v>
      </c>
      <c r="R202" s="12">
        <f ca="1">I202-Results!$E$5*H202</f>
        <v>-16.942164907647278</v>
      </c>
    </row>
    <row r="203" spans="1:18">
      <c r="A203" s="6">
        <f ca="1">LN((RAND()^(-Results!$E$4))-1)</f>
        <v>0.11462882210322646</v>
      </c>
      <c r="B203" s="6">
        <f ca="1">LN((RAND()^(-Results!$E$4))-1)</f>
        <v>-0.8930989612214647</v>
      </c>
      <c r="C203" s="6">
        <f ca="1">LN((RAND()^(-Results!$E$4))-1)</f>
        <v>2.3956334113305187</v>
      </c>
      <c r="D203" s="6">
        <f ca="1">LN((RAND()^(-Results!$E$4))-1)</f>
        <v>1.0183851698952775</v>
      </c>
      <c r="E203" s="6">
        <f ca="1">LN((RAND()^(-Results!$E$4))-1)</f>
        <v>0.69680033767091354</v>
      </c>
      <c r="F203" s="6">
        <f ca="1">LN((RAND()^(-Results!$E$4))-1)</f>
        <v>9.4930458296758964</v>
      </c>
      <c r="G203" s="6">
        <f ca="1">LN((RAND()^(-Results!$E$4))-1)</f>
        <v>-0.84800837819538566</v>
      </c>
      <c r="H203" s="6">
        <f t="shared" ca="1" si="6"/>
        <v>-2.1403473846411711</v>
      </c>
      <c r="I203" s="12">
        <f ca="1">SUMPRODUCT(J203:O203,Results!B$12:G$12)+Results!$E$5*H203</f>
        <v>-33.766067307356749</v>
      </c>
      <c r="J203" s="12">
        <f ca="1">SUMPRODUCT($A203:$F203,Results!$B$15:$G$15)</f>
        <v>-22.655587654958371</v>
      </c>
      <c r="K203" s="12">
        <f ca="1">SUMPRODUCT($A203:$F203,Results!$B$16:$G$16)</f>
        <v>4.8393708559633968</v>
      </c>
      <c r="L203" s="12">
        <f ca="1">SUMPRODUCT($A203:$F203,Results!$B$17:$G$17)</f>
        <v>-14.288541883002114</v>
      </c>
      <c r="M203" s="12">
        <f ca="1">SUMPRODUCT($A203:$F203,Results!$B$18:$G$18)</f>
        <v>5.1769023429528573</v>
      </c>
      <c r="N203" s="12">
        <f ca="1">SUMPRODUCT($A203:$F203,Results!$B$19:$G$19)</f>
        <v>1.5867238267542216E-2</v>
      </c>
      <c r="O203" s="12">
        <f ca="1">SUMPRODUCT($A203:$F203,Results!$B$20:$G$20)</f>
        <v>-11.664142718514071</v>
      </c>
      <c r="P203" s="12" cm="1">
        <f t="array" aca="1" ref="P203" ca="1">SUMPRODUCT(J203:O203,TRANSPOSE(BC$2:BC$7))+$U$20-$BC$9</f>
        <v>-21.715641790727364</v>
      </c>
      <c r="Q203" s="12" cm="1">
        <f t="array" aca="1" ref="Q203" ca="1">SUMPRODUCT(J203:O203,TRANSPOSE(EJ$2:EJ$7))+$U$20-$EJ$9</f>
        <v>-10.074580455421437</v>
      </c>
      <c r="R203" s="12">
        <f ca="1">I203-Results!$E$5*H203</f>
        <v>-12.362593460945039</v>
      </c>
    </row>
    <row r="204" spans="1:18">
      <c r="A204" s="6">
        <f ca="1">LN((RAND()^(-Results!$E$4))-1)</f>
        <v>3.7193455443385033</v>
      </c>
      <c r="B204" s="6">
        <f ca="1">LN((RAND()^(-Results!$E$4))-1)</f>
        <v>0.31516185614608971</v>
      </c>
      <c r="C204" s="6">
        <f ca="1">LN((RAND()^(-Results!$E$4))-1)</f>
        <v>1.5977045433140085</v>
      </c>
      <c r="D204" s="6">
        <f ca="1">LN((RAND()^(-Results!$E$4))-1)</f>
        <v>2.5707105449431493</v>
      </c>
      <c r="E204" s="6">
        <f ca="1">LN((RAND()^(-Results!$E$4))-1)</f>
        <v>3.6611248354039274</v>
      </c>
      <c r="F204" s="6">
        <f ca="1">LN((RAND()^(-Results!$E$4))-1)</f>
        <v>-1.8032916462825117</v>
      </c>
      <c r="G204" s="6">
        <f ca="1">LN((RAND()^(-Results!$E$4))-1)</f>
        <v>-0.6107484299270417</v>
      </c>
      <c r="H204" s="6">
        <f t="shared" ca="1" si="6"/>
        <v>-1.9030874363728274</v>
      </c>
      <c r="I204" s="12">
        <f ca="1">SUMPRODUCT(J204:O204,Results!B$12:G$12)+Results!$E$5*H204</f>
        <v>-20.801985667003549</v>
      </c>
      <c r="J204" s="12">
        <f ca="1">SUMPRODUCT($A204:$F204,Results!$B$15:$G$15)</f>
        <v>-0.3588757273823413</v>
      </c>
      <c r="K204" s="12">
        <f ca="1">SUMPRODUCT($A204:$F204,Results!$B$16:$G$16)</f>
        <v>6.5518008116496764</v>
      </c>
      <c r="L204" s="12">
        <f ca="1">SUMPRODUCT($A204:$F204,Results!$B$17:$G$17)</f>
        <v>-15.296068517706523</v>
      </c>
      <c r="M204" s="12">
        <f ca="1">SUMPRODUCT($A204:$F204,Results!$B$18:$G$18)</f>
        <v>2.8721246338476605</v>
      </c>
      <c r="N204" s="12">
        <f ca="1">SUMPRODUCT($A204:$F204,Results!$B$19:$G$19)</f>
        <v>4.2261905374634425</v>
      </c>
      <c r="O204" s="12">
        <f ca="1">SUMPRODUCT($A204:$F204,Results!$B$20:$G$20)</f>
        <v>-16.335114659755327</v>
      </c>
      <c r="P204" s="12" cm="1">
        <f t="array" aca="1" ref="P204" ca="1">SUMPRODUCT(J204:O204,TRANSPOSE(BC$2:BC$7))+$U$20-$BC$9</f>
        <v>-1.9435510139779346</v>
      </c>
      <c r="Q204" s="12" cm="1">
        <f t="array" aca="1" ref="Q204" ca="1">SUMPRODUCT(J204:O204,TRANSPOSE(EJ$2:EJ$7))+$U$20-$EJ$9</f>
        <v>-4.5803678489253166</v>
      </c>
      <c r="R204" s="12">
        <f ca="1">I204-Results!$E$5*H204</f>
        <v>-1.7711113032752763</v>
      </c>
    </row>
    <row r="205" spans="1:18">
      <c r="A205" s="6">
        <f ca="1">LN((RAND()^(-Results!$E$4))-1)</f>
        <v>3.8846093988393422</v>
      </c>
      <c r="B205" s="6">
        <f ca="1">LN((RAND()^(-Results!$E$4))-1)</f>
        <v>3.1651923606576307</v>
      </c>
      <c r="C205" s="6">
        <f ca="1">LN((RAND()^(-Results!$E$4))-1)</f>
        <v>0.44534885792696011</v>
      </c>
      <c r="D205" s="6">
        <f ca="1">LN((RAND()^(-Results!$E$4))-1)</f>
        <v>8.4759514920354189</v>
      </c>
      <c r="E205" s="6">
        <f ca="1">LN((RAND()^(-Results!$E$4))-1)</f>
        <v>0.48673026075616765</v>
      </c>
      <c r="F205" s="6">
        <f ca="1">LN((RAND()^(-Results!$E$4))-1)</f>
        <v>-3.4634745515398229</v>
      </c>
      <c r="G205" s="6">
        <f ca="1">LN((RAND()^(-Results!$E$4))-1)</f>
        <v>1.4732053521765047</v>
      </c>
      <c r="H205" s="6">
        <f t="shared" ca="1" si="6"/>
        <v>0.18086634573071914</v>
      </c>
      <c r="I205" s="12">
        <f ca="1">SUMPRODUCT(J205:O205,Results!B$12:G$12)+Results!$E$5*H205</f>
        <v>-6.8113808809068663</v>
      </c>
      <c r="J205" s="12">
        <f ca="1">SUMPRODUCT($A205:$F205,Results!$B$15:$G$15)</f>
        <v>0.47171915973649003</v>
      </c>
      <c r="K205" s="12">
        <f ca="1">SUMPRODUCT($A205:$F205,Results!$B$16:$G$16)</f>
        <v>-4.3153558125827756</v>
      </c>
      <c r="L205" s="12">
        <f ca="1">SUMPRODUCT($A205:$F205,Results!$B$17:$G$17)</f>
        <v>4.8830523420112071</v>
      </c>
      <c r="M205" s="12">
        <f ca="1">SUMPRODUCT($A205:$F205,Results!$B$18:$G$18)</f>
        <v>9.0510764601037508</v>
      </c>
      <c r="N205" s="12">
        <f ca="1">SUMPRODUCT($A205:$F205,Results!$B$19:$G$19)</f>
        <v>1.8926678365156677</v>
      </c>
      <c r="O205" s="12">
        <f ca="1">SUMPRODUCT($A205:$F205,Results!$B$20:$G$20)</f>
        <v>13.211974685322884</v>
      </c>
      <c r="P205" s="12" cm="1">
        <f t="array" aca="1" ref="P205" ca="1">SUMPRODUCT(J205:O205,TRANSPOSE(BC$2:BC$7))+$U$20-$BC$9</f>
        <v>2.4420996314984436</v>
      </c>
      <c r="Q205" s="12" cm="1">
        <f t="array" aca="1" ref="Q205" ca="1">SUMPRODUCT(J205:O205,TRANSPOSE(EJ$2:EJ$7))+$U$20-$EJ$9</f>
        <v>-3.174182475530273</v>
      </c>
      <c r="R205" s="12">
        <f ca="1">I205-Results!$E$5*H205</f>
        <v>-8.6200443382140577</v>
      </c>
    </row>
    <row r="206" spans="1:18">
      <c r="A206" s="6">
        <f ca="1">LN((RAND()^(-Results!$E$4))-1)</f>
        <v>-0.44090535490446925</v>
      </c>
      <c r="B206" s="6">
        <f ca="1">LN((RAND()^(-Results!$E$4))-1)</f>
        <v>2.1645348858039832</v>
      </c>
      <c r="C206" s="6">
        <f ca="1">LN((RAND()^(-Results!$E$4))-1)</f>
        <v>1.6216211236641722</v>
      </c>
      <c r="D206" s="6">
        <f ca="1">LN((RAND()^(-Results!$E$4))-1)</f>
        <v>-2.6623101379920802</v>
      </c>
      <c r="E206" s="6">
        <f ca="1">LN((RAND()^(-Results!$E$4))-1)</f>
        <v>1.2980720146924101</v>
      </c>
      <c r="F206" s="6">
        <f ca="1">LN((RAND()^(-Results!$E$4))-1)</f>
        <v>-5.4079187546427638</v>
      </c>
      <c r="G206" s="6">
        <f ca="1">LN((RAND()^(-Results!$E$4))-1)</f>
        <v>0.49767809816930492</v>
      </c>
      <c r="H206" s="6">
        <f t="shared" ca="1" si="6"/>
        <v>-0.79466090827648062</v>
      </c>
      <c r="I206" s="12">
        <f ca="1">SUMPRODUCT(J206:O206,Results!B$12:G$12)+Results!$E$5*H206</f>
        <v>2.001613036921202</v>
      </c>
      <c r="J206" s="12">
        <f ca="1">SUMPRODUCT($A206:$F206,Results!$B$15:$G$15)</f>
        <v>9.7517816331964813</v>
      </c>
      <c r="K206" s="12">
        <f ca="1">SUMPRODUCT($A206:$F206,Results!$B$16:$G$16)</f>
        <v>4.6800552707268324</v>
      </c>
      <c r="L206" s="12">
        <f ca="1">SUMPRODUCT($A206:$F206,Results!$B$17:$G$17)</f>
        <v>4.8731871732077714E-2</v>
      </c>
      <c r="M206" s="12">
        <f ca="1">SUMPRODUCT($A206:$F206,Results!$B$18:$G$18)</f>
        <v>3.930600466859504</v>
      </c>
      <c r="N206" s="12">
        <f ca="1">SUMPRODUCT($A206:$F206,Results!$B$19:$G$19)</f>
        <v>0.454330383107036</v>
      </c>
      <c r="O206" s="12">
        <f ca="1">SUMPRODUCT($A206:$F206,Results!$B$20:$G$20)</f>
        <v>-7.2199903268595431</v>
      </c>
      <c r="P206" s="12" cm="1">
        <f t="array" aca="1" ref="P206" ca="1">SUMPRODUCT(J206:O206,TRANSPOSE(BC$2:BC$7))+$U$20-$BC$9</f>
        <v>15.967497482351749</v>
      </c>
      <c r="Q206" s="12" cm="1">
        <f t="array" aca="1" ref="Q206" ca="1">SUMPRODUCT(J206:O206,TRANSPOSE(EJ$2:EJ$7))+$U$20-$EJ$9</f>
        <v>7.0807475349104809</v>
      </c>
      <c r="R206" s="12">
        <f ca="1">I206-Results!$E$5*H206</f>
        <v>9.9482221196860081</v>
      </c>
    </row>
    <row r="207" spans="1:18">
      <c r="A207" s="6">
        <f ca="1">LN((RAND()^(-Results!$E$4))-1)</f>
        <v>-1.2910661236427454</v>
      </c>
      <c r="B207" s="6">
        <f ca="1">LN((RAND()^(-Results!$E$4))-1)</f>
        <v>1.1429304738609114</v>
      </c>
      <c r="C207" s="6">
        <f ca="1">LN((RAND()^(-Results!$E$4))-1)</f>
        <v>-2.3872061879020716</v>
      </c>
      <c r="D207" s="6">
        <f ca="1">LN((RAND()^(-Results!$E$4))-1)</f>
        <v>2.5912376791690765</v>
      </c>
      <c r="E207" s="6">
        <f ca="1">LN((RAND()^(-Results!$E$4))-1)</f>
        <v>3.5005059449476024</v>
      </c>
      <c r="F207" s="6">
        <f ca="1">LN((RAND()^(-Results!$E$4))-1)</f>
        <v>0.5514777958779743</v>
      </c>
      <c r="G207" s="6">
        <f ca="1">LN((RAND()^(-Results!$E$4))-1)</f>
        <v>-2.402156093217747</v>
      </c>
      <c r="H207" s="6">
        <f t="shared" ca="1" si="6"/>
        <v>-3.6944950996635324</v>
      </c>
      <c r="I207" s="12">
        <f ca="1">SUMPRODUCT(J207:O207,Results!B$12:G$12)+Results!$E$5*H207</f>
        <v>7.6005399479598168E-2</v>
      </c>
      <c r="J207" s="12">
        <f ca="1">SUMPRODUCT($A207:$F207,Results!$B$15:$G$15)</f>
        <v>8.1052496412011035</v>
      </c>
      <c r="K207" s="12">
        <f ca="1">SUMPRODUCT($A207:$F207,Results!$B$16:$G$16)</f>
        <v>8.3847425897917383</v>
      </c>
      <c r="L207" s="12">
        <f ca="1">SUMPRODUCT($A207:$F207,Results!$B$17:$G$17)</f>
        <v>-12.357797212522096</v>
      </c>
      <c r="M207" s="12">
        <f ca="1">SUMPRODUCT($A207:$F207,Results!$B$18:$G$18)</f>
        <v>17.413415358111102</v>
      </c>
      <c r="N207" s="12">
        <f ca="1">SUMPRODUCT($A207:$F207,Results!$B$19:$G$19)</f>
        <v>-12.675071336336293</v>
      </c>
      <c r="O207" s="12">
        <f ca="1">SUMPRODUCT($A207:$F207,Results!$B$20:$G$20)</f>
        <v>-10.503666879880775</v>
      </c>
      <c r="P207" s="12" cm="1">
        <f t="array" aca="1" ref="P207" ca="1">SUMPRODUCT(J207:O207,TRANSPOSE(BC$2:BC$7))+$U$20-$BC$9</f>
        <v>50.498216234593684</v>
      </c>
      <c r="Q207" s="12" cm="1">
        <f t="array" aca="1" ref="Q207" ca="1">SUMPRODUCT(J207:O207,TRANSPOSE(EJ$2:EJ$7))+$U$20-$EJ$9</f>
        <v>52.169832702782969</v>
      </c>
      <c r="R207" s="12">
        <f ca="1">I207-Results!$E$5*H207</f>
        <v>37.020956396114926</v>
      </c>
    </row>
    <row r="208" spans="1:18">
      <c r="A208" s="6">
        <f ca="1">LN((RAND()^(-Results!$E$4))-1)</f>
        <v>4.2138087833078881</v>
      </c>
      <c r="B208" s="6">
        <f ca="1">LN((RAND()^(-Results!$E$4))-1)</f>
        <v>-2.7929169967899963</v>
      </c>
      <c r="C208" s="6">
        <f ca="1">LN((RAND()^(-Results!$E$4))-1)</f>
        <v>4.4702668413055546</v>
      </c>
      <c r="D208" s="6">
        <f ca="1">LN((RAND()^(-Results!$E$4))-1)</f>
        <v>-0.54385850695676674</v>
      </c>
      <c r="E208" s="6">
        <f ca="1">LN((RAND()^(-Results!$E$4))-1)</f>
        <v>-0.31421856857553149</v>
      </c>
      <c r="F208" s="6">
        <f ca="1">LN((RAND()^(-Results!$E$4))-1)</f>
        <v>-2.7413241914823505</v>
      </c>
      <c r="G208" s="6">
        <f ca="1">LN((RAND()^(-Results!$E$4))-1)</f>
        <v>0.44615455896688</v>
      </c>
      <c r="H208" s="6">
        <f t="shared" ca="1" si="6"/>
        <v>-0.84618444747890553</v>
      </c>
      <c r="I208" s="12">
        <f ca="1">SUMPRODUCT(J208:O208,Results!B$12:G$12)+Results!$E$5*H208</f>
        <v>-42.51525250118128</v>
      </c>
      <c r="J208" s="12">
        <f ca="1">SUMPRODUCT($A208:$F208,Results!$B$15:$G$15)</f>
        <v>-8.9524992472796825</v>
      </c>
      <c r="K208" s="12">
        <f ca="1">SUMPRODUCT($A208:$F208,Results!$B$16:$G$16)</f>
        <v>-3.3648727831252665</v>
      </c>
      <c r="L208" s="12">
        <f ca="1">SUMPRODUCT($A208:$F208,Results!$B$17:$G$17)</f>
        <v>-0.66120672640684441</v>
      </c>
      <c r="M208" s="12">
        <f ca="1">SUMPRODUCT($A208:$F208,Results!$B$18:$G$18)</f>
        <v>-13.30140643914385</v>
      </c>
      <c r="N208" s="12">
        <f ca="1">SUMPRODUCT($A208:$F208,Results!$B$19:$G$19)</f>
        <v>14.953021781987719</v>
      </c>
      <c r="O208" s="12">
        <f ca="1">SUMPRODUCT($A208:$F208,Results!$B$20:$G$20)</f>
        <v>-6.896063468553395</v>
      </c>
      <c r="P208" s="12" cm="1">
        <f t="array" aca="1" ref="P208" ca="1">SUMPRODUCT(J208:O208,TRANSPOSE(BC$2:BC$7))+$U$20-$BC$9</f>
        <v>-48.338602296083124</v>
      </c>
      <c r="Q208" s="12" cm="1">
        <f t="array" aca="1" ref="Q208" ca="1">SUMPRODUCT(J208:O208,TRANSPOSE(EJ$2:EJ$7))+$U$20-$EJ$9</f>
        <v>-50.238325571624415</v>
      </c>
      <c r="R208" s="12">
        <f ca="1">I208-Results!$E$5*H208</f>
        <v>-34.053408026392226</v>
      </c>
    </row>
    <row r="209" spans="1:18">
      <c r="A209" s="6">
        <f ca="1">LN((RAND()^(-Results!$E$4))-1)</f>
        <v>-0.30376738660149699</v>
      </c>
      <c r="B209" s="6">
        <f ca="1">LN((RAND()^(-Results!$E$4))-1)</f>
        <v>6.1272940966616058</v>
      </c>
      <c r="C209" s="6">
        <f ca="1">LN((RAND()^(-Results!$E$4))-1)</f>
        <v>-3.6097651463495097</v>
      </c>
      <c r="D209" s="6">
        <f ca="1">LN((RAND()^(-Results!$E$4))-1)</f>
        <v>1.4344551788911954</v>
      </c>
      <c r="E209" s="6">
        <f ca="1">LN((RAND()^(-Results!$E$4))-1)</f>
        <v>1.6618736215406258</v>
      </c>
      <c r="F209" s="6">
        <f ca="1">LN((RAND()^(-Results!$E$4))-1)</f>
        <v>0.9887265629300569</v>
      </c>
      <c r="G209" s="6">
        <f ca="1">LN((RAND()^(-Results!$E$4))-1)</f>
        <v>-1.3792924345161635</v>
      </c>
      <c r="H209" s="6">
        <f t="shared" ca="1" si="6"/>
        <v>-2.6716314409619493</v>
      </c>
      <c r="I209" s="12">
        <f ca="1">SUMPRODUCT(J209:O209,Results!B$12:G$12)+Results!$E$5*H209</f>
        <v>-15.825763044174867</v>
      </c>
      <c r="J209" s="12">
        <f ca="1">SUMPRODUCT($A209:$F209,Results!$B$15:$G$15)</f>
        <v>9.0138038557066889</v>
      </c>
      <c r="K209" s="12">
        <f ca="1">SUMPRODUCT($A209:$F209,Results!$B$16:$G$16)</f>
        <v>5.8997177008743824</v>
      </c>
      <c r="L209" s="12">
        <f ca="1">SUMPRODUCT($A209:$F209,Results!$B$17:$G$17)</f>
        <v>-5.0750238731141</v>
      </c>
      <c r="M209" s="12">
        <f ca="1">SUMPRODUCT($A209:$F209,Results!$B$18:$G$18)</f>
        <v>4.8641459283634356</v>
      </c>
      <c r="N209" s="12">
        <f ca="1">SUMPRODUCT($A209:$F209,Results!$B$19:$G$19)</f>
        <v>-3.8208438449501503</v>
      </c>
      <c r="O209" s="12">
        <f ca="1">SUMPRODUCT($A209:$F209,Results!$B$20:$G$20)</f>
        <v>4.9738296782850009</v>
      </c>
      <c r="P209" s="12" cm="1">
        <f t="array" aca="1" ref="P209" ca="1">SUMPRODUCT(J209:O209,TRANSPOSE(BC$2:BC$7))+$U$20-$BC$9</f>
        <v>21.380497020314706</v>
      </c>
      <c r="Q209" s="12" cm="1">
        <f t="array" aca="1" ref="Q209" ca="1">SUMPRODUCT(J209:O209,TRANSPOSE(EJ$2:EJ$7))+$U$20-$EJ$9</f>
        <v>18.892994420483472</v>
      </c>
      <c r="R209" s="12">
        <f ca="1">I209-Results!$E$5*H209</f>
        <v>10.890551365444626</v>
      </c>
    </row>
    <row r="210" spans="1:18">
      <c r="A210" s="6">
        <f ca="1">LN((RAND()^(-Results!$E$4))-1)</f>
        <v>3.0827182315136903</v>
      </c>
      <c r="B210" s="6">
        <f ca="1">LN((RAND()^(-Results!$E$4))-1)</f>
        <v>-3.806547577887609</v>
      </c>
      <c r="C210" s="6">
        <f ca="1">LN((RAND()^(-Results!$E$4))-1)</f>
        <v>2.3271770299549979</v>
      </c>
      <c r="D210" s="6">
        <f ca="1">LN((RAND()^(-Results!$E$4))-1)</f>
        <v>1.3791201081265954</v>
      </c>
      <c r="E210" s="6">
        <f ca="1">LN((RAND()^(-Results!$E$4))-1)</f>
        <v>6.1120051789613807</v>
      </c>
      <c r="F210" s="6">
        <f ca="1">LN((RAND()^(-Results!$E$4))-1)</f>
        <v>-1.8355502539662589</v>
      </c>
      <c r="G210" s="6">
        <f ca="1">LN((RAND()^(-Results!$E$4))-1)</f>
        <v>-1.5452138110657403</v>
      </c>
      <c r="H210" s="6">
        <f t="shared" ca="1" si="6"/>
        <v>-2.8375528175115257</v>
      </c>
      <c r="I210" s="12">
        <f ca="1">SUMPRODUCT(J210:O210,Results!B$12:G$12)+Results!$E$5*H210</f>
        <v>-9.1504870096562634</v>
      </c>
      <c r="J210" s="12">
        <f ca="1">SUMPRODUCT($A210:$F210,Results!$B$15:$G$15)</f>
        <v>0.45145730465814848</v>
      </c>
      <c r="K210" s="12">
        <f ca="1">SUMPRODUCT($A210:$F210,Results!$B$16:$G$16)</f>
        <v>12.045572814781695</v>
      </c>
      <c r="L210" s="12">
        <f ca="1">SUMPRODUCT($A210:$F210,Results!$B$17:$G$17)</f>
        <v>-27.221759322872053</v>
      </c>
      <c r="M210" s="12">
        <f ca="1">SUMPRODUCT($A210:$F210,Results!$B$18:$G$18)</f>
        <v>8.540402055559067</v>
      </c>
      <c r="N210" s="12">
        <f ca="1">SUMPRODUCT($A210:$F210,Results!$B$19:$G$19)</f>
        <v>-1.0006847830748635</v>
      </c>
      <c r="O210" s="12">
        <f ca="1">SUMPRODUCT($A210:$F210,Results!$B$20:$G$20)</f>
        <v>-36.338155644700535</v>
      </c>
      <c r="P210" s="12" cm="1">
        <f t="array" aca="1" ref="P210" ca="1">SUMPRODUCT(J210:O210,TRANSPOSE(BC$2:BC$7))+$U$20-$BC$9</f>
        <v>17.773513578730672</v>
      </c>
      <c r="Q210" s="12" cm="1">
        <f t="array" aca="1" ref="Q210" ca="1">SUMPRODUCT(J210:O210,TRANSPOSE(EJ$2:EJ$7))+$U$20-$EJ$9</f>
        <v>18.616621744660922</v>
      </c>
      <c r="R210" s="12">
        <f ca="1">I210-Results!$E$5*H210</f>
        <v>19.225041165458993</v>
      </c>
    </row>
    <row r="211" spans="1:18">
      <c r="A211" s="6">
        <f ca="1">LN((RAND()^(-Results!$E$4))-1)</f>
        <v>-4.9520392417567671E-2</v>
      </c>
      <c r="B211" s="6">
        <f ca="1">LN((RAND()^(-Results!$E$4))-1)</f>
        <v>0.32691255765497745</v>
      </c>
      <c r="C211" s="6">
        <f ca="1">LN((RAND()^(-Results!$E$4))-1)</f>
        <v>-1.5707529731026346</v>
      </c>
      <c r="D211" s="6">
        <f ca="1">LN((RAND()^(-Results!$E$4))-1)</f>
        <v>-1.0388972193022672</v>
      </c>
      <c r="E211" s="6">
        <f ca="1">LN((RAND()^(-Results!$E$4))-1)</f>
        <v>-0.28247377925276318</v>
      </c>
      <c r="F211" s="6">
        <f ca="1">LN((RAND()^(-Results!$E$4))-1)</f>
        <v>1.8276076309067844</v>
      </c>
      <c r="G211" s="6">
        <f ca="1">LN((RAND()^(-Results!$E$4))-1)</f>
        <v>7.4078722205632017</v>
      </c>
      <c r="H211" s="6">
        <f t="shared" ca="1" si="6"/>
        <v>6.1155332141174163</v>
      </c>
      <c r="I211" s="12">
        <f ca="1">SUMPRODUCT(J211:O211,Results!B$12:G$12)+Results!$E$5*H211</f>
        <v>56.267719741573444</v>
      </c>
      <c r="J211" s="12">
        <f ca="1">SUMPRODUCT($A211:$F211,Results!$B$15:$G$15)</f>
        <v>0.21149436425831958</v>
      </c>
      <c r="K211" s="12">
        <f ca="1">SUMPRODUCT($A211:$F211,Results!$B$16:$G$16)</f>
        <v>7.5679467753737684E-2</v>
      </c>
      <c r="L211" s="12">
        <f ca="1">SUMPRODUCT($A211:$F211,Results!$B$17:$G$17)</f>
        <v>-1.3593528823892083</v>
      </c>
      <c r="M211" s="12">
        <f ca="1">SUMPRODUCT($A211:$F211,Results!$B$18:$G$18)</f>
        <v>-6.5937748923152464</v>
      </c>
      <c r="N211" s="12">
        <f ca="1">SUMPRODUCT($A211:$F211,Results!$B$19:$G$19)</f>
        <v>1.597412984166402</v>
      </c>
      <c r="O211" s="12">
        <f ca="1">SUMPRODUCT($A211:$F211,Results!$B$20:$G$20)</f>
        <v>1.9168227871420875</v>
      </c>
      <c r="P211" s="12" cm="1">
        <f t="array" aca="1" ref="P211" ca="1">SUMPRODUCT(J211:O211,TRANSPOSE(BC$2:BC$7))+$U$20-$BC$9</f>
        <v>-8.7100516497834199</v>
      </c>
      <c r="Q211" s="12" cm="1">
        <f t="array" aca="1" ref="Q211" ca="1">SUMPRODUCT(J211:O211,TRANSPOSE(EJ$2:EJ$7))+$U$20-$EJ$9</f>
        <v>-5.3082065074496505</v>
      </c>
      <c r="R211" s="12">
        <f ca="1">I211-Results!$E$5*H211</f>
        <v>-4.8876123996007195</v>
      </c>
    </row>
    <row r="212" spans="1:18">
      <c r="A212" s="6">
        <f ca="1">LN((RAND()^(-Results!$E$4))-1)</f>
        <v>1.4382693644880626</v>
      </c>
      <c r="B212" s="6">
        <f ca="1">LN((RAND()^(-Results!$E$4))-1)</f>
        <v>2.0917257662431421</v>
      </c>
      <c r="C212" s="6">
        <f ca="1">LN((RAND()^(-Results!$E$4))-1)</f>
        <v>-0.28498524615147963</v>
      </c>
      <c r="D212" s="6">
        <f ca="1">LN((RAND()^(-Results!$E$4))-1)</f>
        <v>2.4349914004807327</v>
      </c>
      <c r="E212" s="6">
        <f ca="1">LN((RAND()^(-Results!$E$4))-1)</f>
        <v>5.5281883919881514</v>
      </c>
      <c r="F212" s="6">
        <f ca="1">LN((RAND()^(-Results!$E$4))-1)</f>
        <v>-0.55386641431973394</v>
      </c>
      <c r="G212" s="6">
        <f ca="1">LN((RAND()^(-Results!$E$4))-1)</f>
        <v>-0.93854367486066592</v>
      </c>
      <c r="H212" s="6">
        <f t="shared" ca="1" si="6"/>
        <v>-2.2308826813064515</v>
      </c>
      <c r="I212" s="12">
        <f ca="1">SUMPRODUCT(J212:O212,Results!B$12:G$12)+Results!$E$5*H212</f>
        <v>2.8726617632973017</v>
      </c>
      <c r="J212" s="12">
        <f ca="1">SUMPRODUCT($A212:$F212,Results!$B$15:$G$15)</f>
        <v>5.7165493336421411</v>
      </c>
      <c r="K212" s="12">
        <f ca="1">SUMPRODUCT($A212:$F212,Results!$B$16:$G$16)</f>
        <v>13.236771577200795</v>
      </c>
      <c r="L212" s="12">
        <f ca="1">SUMPRODUCT($A212:$F212,Results!$B$17:$G$17)</f>
        <v>-22.201368084831007</v>
      </c>
      <c r="M212" s="12">
        <f ca="1">SUMPRODUCT($A212:$F212,Results!$B$18:$G$18)</f>
        <v>14.46531973325212</v>
      </c>
      <c r="N212" s="12">
        <f ca="1">SUMPRODUCT($A212:$F212,Results!$B$19:$G$19)</f>
        <v>-5.4679023860279363</v>
      </c>
      <c r="O212" s="12">
        <f ca="1">SUMPRODUCT($A212:$F212,Results!$B$20:$G$20)</f>
        <v>-22.269187695462179</v>
      </c>
      <c r="P212" s="12" cm="1">
        <f t="array" aca="1" ref="P212" ca="1">SUMPRODUCT(J212:O212,TRANSPOSE(BC$2:BC$7))+$U$20-$BC$9</f>
        <v>34.435542890755706</v>
      </c>
      <c r="Q212" s="12" cm="1">
        <f t="array" aca="1" ref="Q212" ca="1">SUMPRODUCT(J212:O212,TRANSPOSE(EJ$2:EJ$7))+$U$20-$EJ$9</f>
        <v>32.240305135087674</v>
      </c>
      <c r="R212" s="12">
        <f ca="1">I212-Results!$E$5*H212</f>
        <v>25.181488576361815</v>
      </c>
    </row>
    <row r="213" spans="1:18">
      <c r="A213" s="6">
        <f ca="1">LN((RAND()^(-Results!$E$4))-1)</f>
        <v>2.7194149646861594</v>
      </c>
      <c r="B213" s="6">
        <f ca="1">LN((RAND()^(-Results!$E$4))-1)</f>
        <v>-1.5849241946399588</v>
      </c>
      <c r="C213" s="6">
        <f ca="1">LN((RAND()^(-Results!$E$4))-1)</f>
        <v>4.7263029915245891</v>
      </c>
      <c r="D213" s="6">
        <f ca="1">LN((RAND()^(-Results!$E$4))-1)</f>
        <v>1.1045832882917612</v>
      </c>
      <c r="E213" s="6">
        <f ca="1">LN((RAND()^(-Results!$E$4))-1)</f>
        <v>-1.4552003987833488</v>
      </c>
      <c r="F213" s="6">
        <f ca="1">LN((RAND()^(-Results!$E$4))-1)</f>
        <v>-0.9617080784195382</v>
      </c>
      <c r="G213" s="6">
        <f ca="1">LN((RAND()^(-Results!$E$4))-1)</f>
        <v>-0.40431006073368397</v>
      </c>
      <c r="H213" s="6">
        <f t="shared" ca="1" si="6"/>
        <v>-1.6966490671794696</v>
      </c>
      <c r="I213" s="12">
        <f ca="1">SUMPRODUCT(J213:O213,Results!B$12:G$12)+Results!$E$5*H213</f>
        <v>-47.204582918770051</v>
      </c>
      <c r="J213" s="12">
        <f ca="1">SUMPRODUCT($A213:$F213,Results!$B$15:$G$15)</f>
        <v>-12.945070766600418</v>
      </c>
      <c r="K213" s="12">
        <f ca="1">SUMPRODUCT($A213:$F213,Results!$B$16:$G$16)</f>
        <v>-5.1764288585414686</v>
      </c>
      <c r="L213" s="12">
        <f ca="1">SUMPRODUCT($A213:$F213,Results!$B$17:$G$17)</f>
        <v>4.8138860315698997</v>
      </c>
      <c r="M213" s="12">
        <f ca="1">SUMPRODUCT($A213:$F213,Results!$B$18:$G$18)</f>
        <v>-4.6496775996176076</v>
      </c>
      <c r="N213" s="12">
        <f ca="1">SUMPRODUCT($A213:$F213,Results!$B$19:$G$19)</f>
        <v>10.180328256603111</v>
      </c>
      <c r="O213" s="12">
        <f ca="1">SUMPRODUCT($A213:$F213,Results!$B$20:$G$20)</f>
        <v>0.96879380882587429</v>
      </c>
      <c r="P213" s="12" cm="1">
        <f t="array" aca="1" ref="P213" ca="1">SUMPRODUCT(J213:O213,TRANSPOSE(BC$2:BC$7))+$U$20-$BC$9</f>
        <v>-39.092492578506544</v>
      </c>
      <c r="Q213" s="12" cm="1">
        <f t="array" aca="1" ref="Q213" ca="1">SUMPRODUCT(J213:O213,TRANSPOSE(EJ$2:EJ$7))+$U$20-$EJ$9</f>
        <v>-39.814444138871039</v>
      </c>
      <c r="R213" s="12">
        <f ca="1">I213-Results!$E$5*H213</f>
        <v>-30.238092246975356</v>
      </c>
    </row>
    <row r="214" spans="1:18">
      <c r="A214" s="6">
        <f ca="1">LN((RAND()^(-Results!$E$4))-1)</f>
        <v>-0.98052524119406381</v>
      </c>
      <c r="B214" s="6">
        <f ca="1">LN((RAND()^(-Results!$E$4))-1)</f>
        <v>3.1760472709359719</v>
      </c>
      <c r="C214" s="6">
        <f ca="1">LN((RAND()^(-Results!$E$4))-1)</f>
        <v>0.48239692622291458</v>
      </c>
      <c r="D214" s="6">
        <f ca="1">LN((RAND()^(-Results!$E$4))-1)</f>
        <v>1.4732005139635895</v>
      </c>
      <c r="E214" s="6">
        <f ca="1">LN((RAND()^(-Results!$E$4))-1)</f>
        <v>-0.17762413592246848</v>
      </c>
      <c r="F214" s="6">
        <f ca="1">LN((RAND()^(-Results!$E$4))-1)</f>
        <v>1.5971021638024296</v>
      </c>
      <c r="G214" s="6">
        <f ca="1">LN((RAND()^(-Results!$E$4))-1)</f>
        <v>2.8338989435985642</v>
      </c>
      <c r="H214" s="6">
        <f t="shared" ca="1" si="6"/>
        <v>1.5415599371527786</v>
      </c>
      <c r="I214" s="12">
        <f ca="1">SUMPRODUCT(J214:O214,Results!B$12:G$12)+Results!$E$5*H214</f>
        <v>18.191452304672261</v>
      </c>
      <c r="J214" s="12">
        <f ca="1">SUMPRODUCT($A214:$F214,Results!$B$15:$G$15)</f>
        <v>-2.9921938412405962</v>
      </c>
      <c r="K214" s="12">
        <f ca="1">SUMPRODUCT($A214:$F214,Results!$B$16:$G$16)</f>
        <v>1.5200246071479586</v>
      </c>
      <c r="L214" s="12">
        <f ca="1">SUMPRODUCT($A214:$F214,Results!$B$17:$G$17)</f>
        <v>1.5194098851078899</v>
      </c>
      <c r="M214" s="12">
        <f ca="1">SUMPRODUCT($A214:$F214,Results!$B$18:$G$18)</f>
        <v>9.6223367573368552</v>
      </c>
      <c r="N214" s="12">
        <f ca="1">SUMPRODUCT($A214:$F214,Results!$B$19:$G$19)</f>
        <v>-3.4469616583024565</v>
      </c>
      <c r="O214" s="12">
        <f ca="1">SUMPRODUCT($A214:$F214,Results!$B$20:$G$20)</f>
        <v>4.7519580428670904</v>
      </c>
      <c r="P214" s="12" cm="1">
        <f t="array" aca="1" ref="P214" ca="1">SUMPRODUCT(J214:O214,TRANSPOSE(BC$2:BC$7))+$U$20-$BC$9</f>
        <v>9.4778585186463005</v>
      </c>
      <c r="Q214" s="12" cm="1">
        <f t="array" aca="1" ref="Q214" ca="1">SUMPRODUCT(J214:O214,TRANSPOSE(EJ$2:EJ$7))+$U$20-$EJ$9</f>
        <v>9.0310705034382295</v>
      </c>
      <c r="R214" s="12">
        <f ca="1">I214-Results!$E$5*H214</f>
        <v>2.7758529331444741</v>
      </c>
    </row>
    <row r="215" spans="1:18">
      <c r="A215" s="6">
        <f ca="1">LN((RAND()^(-Results!$E$4))-1)</f>
        <v>5.0959860039321914</v>
      </c>
      <c r="B215" s="6">
        <f ca="1">LN((RAND()^(-Results!$E$4))-1)</f>
        <v>0.54721848077510526</v>
      </c>
      <c r="C215" s="6">
        <f ca="1">LN((RAND()^(-Results!$E$4))-1)</f>
        <v>-0.42370818309876707</v>
      </c>
      <c r="D215" s="6">
        <f ca="1">LN((RAND()^(-Results!$E$4))-1)</f>
        <v>1.8256160698895267</v>
      </c>
      <c r="E215" s="6">
        <f ca="1">LN((RAND()^(-Results!$E$4))-1)</f>
        <v>-0.44656963497109264</v>
      </c>
      <c r="F215" s="6">
        <f ca="1">LN((RAND()^(-Results!$E$4))-1)</f>
        <v>2.18512465646802</v>
      </c>
      <c r="G215" s="6">
        <f ca="1">LN((RAND()^(-Results!$E$4))-1)</f>
        <v>5.6887716474963552</v>
      </c>
      <c r="H215" s="6">
        <f t="shared" ca="1" si="6"/>
        <v>4.3964326410505699</v>
      </c>
      <c r="I215" s="12">
        <f ca="1">SUMPRODUCT(J215:O215,Results!B$12:G$12)+Results!$E$5*H215</f>
        <v>1.1755532234028578</v>
      </c>
      <c r="J215" s="12">
        <f ca="1">SUMPRODUCT($A215:$F215,Results!$B$15:$G$15)</f>
        <v>-8.3770526671301937</v>
      </c>
      <c r="K215" s="12">
        <f ca="1">SUMPRODUCT($A215:$F215,Results!$B$16:$G$16)</f>
        <v>-3.6158908078383694</v>
      </c>
      <c r="L215" s="12">
        <f ca="1">SUMPRODUCT($A215:$F215,Results!$B$17:$G$17)</f>
        <v>-3.86668600092271</v>
      </c>
      <c r="M215" s="12">
        <f ca="1">SUMPRODUCT($A215:$F215,Results!$B$18:$G$18)</f>
        <v>-20.729810334399545</v>
      </c>
      <c r="N215" s="12">
        <f ca="1">SUMPRODUCT($A215:$F215,Results!$B$19:$G$19)</f>
        <v>15.728738950426054</v>
      </c>
      <c r="O215" s="12">
        <f ca="1">SUMPRODUCT($A215:$F215,Results!$B$20:$G$20)</f>
        <v>5.3469332302965418</v>
      </c>
      <c r="P215" s="12" cm="1">
        <f t="array" aca="1" ref="P215" ca="1">SUMPRODUCT(J215:O215,TRANSPOSE(BC$2:BC$7))+$U$20-$BC$9</f>
        <v>-57.641802882829857</v>
      </c>
      <c r="Q215" s="12" cm="1">
        <f t="array" aca="1" ref="Q215" ca="1">SUMPRODUCT(J215:O215,TRANSPOSE(EJ$2:EJ$7))+$U$20-$EJ$9</f>
        <v>-54.614113259174658</v>
      </c>
      <c r="R215" s="12">
        <f ca="1">I215-Results!$E$5*H215</f>
        <v>-42.788773187102841</v>
      </c>
    </row>
    <row r="216" spans="1:18">
      <c r="A216" s="6">
        <f ca="1">LN((RAND()^(-Results!$E$4))-1)</f>
        <v>-0.5449068075220711</v>
      </c>
      <c r="B216" s="6">
        <f ca="1">LN((RAND()^(-Results!$E$4))-1)</f>
        <v>1.9547259106787511</v>
      </c>
      <c r="C216" s="6">
        <f ca="1">LN((RAND()^(-Results!$E$4))-1)</f>
        <v>1.9837056851296311</v>
      </c>
      <c r="D216" s="6">
        <f ca="1">LN((RAND()^(-Results!$E$4))-1)</f>
        <v>-1.83726583059474</v>
      </c>
      <c r="E216" s="6">
        <f ca="1">LN((RAND()^(-Results!$E$4))-1)</f>
        <v>4.3126182530224684</v>
      </c>
      <c r="F216" s="6">
        <f ca="1">LN((RAND()^(-Results!$E$4))-1)</f>
        <v>0.22901102331393486</v>
      </c>
      <c r="G216" s="6">
        <f ca="1">LN((RAND()^(-Results!$E$4))-1)</f>
        <v>-0.57168200165081573</v>
      </c>
      <c r="H216" s="6">
        <f t="shared" ca="1" si="6"/>
        <v>-1.8640210080966013</v>
      </c>
      <c r="I216" s="12">
        <f ca="1">SUMPRODUCT(J216:O216,Results!B$12:G$12)+Results!$E$5*H216</f>
        <v>2.0963119733944779</v>
      </c>
      <c r="J216" s="12">
        <f ca="1">SUMPRODUCT($A216:$F216,Results!$B$15:$G$15)</f>
        <v>1.3571981653942595</v>
      </c>
      <c r="K216" s="12">
        <f ca="1">SUMPRODUCT($A216:$F216,Results!$B$16:$G$16)</f>
        <v>14.105567522342684</v>
      </c>
      <c r="L216" s="12">
        <f ca="1">SUMPRODUCT($A216:$F216,Results!$B$17:$G$17)</f>
        <v>-19.132976078471891</v>
      </c>
      <c r="M216" s="12">
        <f ca="1">SUMPRODUCT($A216:$F216,Results!$B$18:$G$18)</f>
        <v>13.137607772622305</v>
      </c>
      <c r="N216" s="12">
        <f ca="1">SUMPRODUCT($A216:$F216,Results!$B$19:$G$19)</f>
        <v>-4.1678551868437008</v>
      </c>
      <c r="O216" s="12">
        <f ca="1">SUMPRODUCT($A216:$F216,Results!$B$20:$G$20)</f>
        <v>-25.411387650474783</v>
      </c>
      <c r="P216" s="12" cm="1">
        <f t="array" aca="1" ref="P216" ca="1">SUMPRODUCT(J216:O216,TRANSPOSE(BC$2:BC$7))+$U$20-$BC$9</f>
        <v>25.657001959929705</v>
      </c>
      <c r="Q216" s="12" cm="1">
        <f t="array" aca="1" ref="Q216" ca="1">SUMPRODUCT(J216:O216,TRANSPOSE(EJ$2:EJ$7))+$U$20-$EJ$9</f>
        <v>23.007008197732599</v>
      </c>
      <c r="R216" s="12">
        <f ca="1">I216-Results!$E$5*H216</f>
        <v>20.736522054360492</v>
      </c>
    </row>
    <row r="217" spans="1:18">
      <c r="A217" s="6">
        <f ca="1">LN((RAND()^(-Results!$E$4))-1)</f>
        <v>6.6551807134587655</v>
      </c>
      <c r="B217" s="6">
        <f ca="1">LN((RAND()^(-Results!$E$4))-1)</f>
        <v>-0.16752230003765178</v>
      </c>
      <c r="C217" s="6">
        <f ca="1">LN((RAND()^(-Results!$E$4))-1)</f>
        <v>2.4402188047463911</v>
      </c>
      <c r="D217" s="6">
        <f ca="1">LN((RAND()^(-Results!$E$4))-1)</f>
        <v>-0.63105639886833953</v>
      </c>
      <c r="E217" s="6">
        <f ca="1">LN((RAND()^(-Results!$E$4))-1)</f>
        <v>7.2453592009119223</v>
      </c>
      <c r="F217" s="6">
        <f ca="1">LN((RAND()^(-Results!$E$4))-1)</f>
        <v>6.7452071224843388</v>
      </c>
      <c r="G217" s="6">
        <f ca="1">LN((RAND()^(-Results!$E$4))-1)</f>
        <v>3.5970185203390477</v>
      </c>
      <c r="H217" s="6">
        <f t="shared" ca="1" si="6"/>
        <v>2.3046795138932623</v>
      </c>
      <c r="I217" s="12">
        <f ca="1">SUMPRODUCT(J217:O217,Results!B$12:G$12)+Results!$E$5*H217</f>
        <v>-2.1075818960621824</v>
      </c>
      <c r="J217" s="12">
        <f ca="1">SUMPRODUCT($A217:$F217,Results!$B$15:$G$15)</f>
        <v>-15.75953092201387</v>
      </c>
      <c r="K217" s="12">
        <f ca="1">SUMPRODUCT($A217:$F217,Results!$B$16:$G$16)</f>
        <v>19.06866319669291</v>
      </c>
      <c r="L217" s="12">
        <f ca="1">SUMPRODUCT($A217:$F217,Results!$B$17:$G$17)</f>
        <v>-45.816498134582005</v>
      </c>
      <c r="M217" s="12">
        <f ca="1">SUMPRODUCT($A217:$F217,Results!$B$18:$G$18)</f>
        <v>-10.936818190831719</v>
      </c>
      <c r="N217" s="12">
        <f ca="1">SUMPRODUCT($A217:$F217,Results!$B$19:$G$19)</f>
        <v>14.75251713739728</v>
      </c>
      <c r="O217" s="12">
        <f ca="1">SUMPRODUCT($A217:$F217,Results!$B$20:$G$20)</f>
        <v>-44.578644855038689</v>
      </c>
      <c r="P217" s="12" cm="1">
        <f t="array" aca="1" ref="P217" ca="1">SUMPRODUCT(J217:O217,TRANSPOSE(BC$2:BC$7))+$U$20-$BC$9</f>
        <v>-46.080550919533735</v>
      </c>
      <c r="Q217" s="12" cm="1">
        <f t="array" aca="1" ref="Q217" ca="1">SUMPRODUCT(J217:O217,TRANSPOSE(EJ$2:EJ$7))+$U$20-$EJ$9</f>
        <v>-40.07605029136225</v>
      </c>
      <c r="R217" s="12">
        <f ca="1">I217-Results!$E$5*H217</f>
        <v>-25.154377034994805</v>
      </c>
    </row>
    <row r="218" spans="1:18">
      <c r="A218" s="6">
        <f ca="1">LN((RAND()^(-Results!$E$4))-1)</f>
        <v>-1.4776658530709315</v>
      </c>
      <c r="B218" s="6">
        <f ca="1">LN((RAND()^(-Results!$E$4))-1)</f>
        <v>-2.1241447968629004</v>
      </c>
      <c r="C218" s="6">
        <f ca="1">LN((RAND()^(-Results!$E$4))-1)</f>
        <v>1.365019941099072</v>
      </c>
      <c r="D218" s="6">
        <f ca="1">LN((RAND()^(-Results!$E$4))-1)</f>
        <v>-2.0924337439907115</v>
      </c>
      <c r="E218" s="6">
        <f ca="1">LN((RAND()^(-Results!$E$4))-1)</f>
        <v>1.9871970345149124</v>
      </c>
      <c r="F218" s="6">
        <f ca="1">LN((RAND()^(-Results!$E$4))-1)</f>
        <v>7.2607204644516976</v>
      </c>
      <c r="G218" s="6">
        <f ca="1">LN((RAND()^(-Results!$E$4))-1)</f>
        <v>-1.9857810847787731</v>
      </c>
      <c r="H218" s="6">
        <f t="shared" ca="1" si="6"/>
        <v>-3.2781200912245589</v>
      </c>
      <c r="I218" s="12">
        <f ca="1">SUMPRODUCT(J218:O218,Results!B$12:G$12)+Results!$E$5*H218</f>
        <v>-25.01136886546805</v>
      </c>
      <c r="J218" s="12">
        <f ca="1">SUMPRODUCT($A218:$F218,Results!$B$15:$G$15)</f>
        <v>-12.89676469381102</v>
      </c>
      <c r="K218" s="12">
        <f ca="1">SUMPRODUCT($A218:$F218,Results!$B$16:$G$16)</f>
        <v>8.8130846902547422</v>
      </c>
      <c r="L218" s="12">
        <f ca="1">SUMPRODUCT($A218:$F218,Results!$B$17:$G$17)</f>
        <v>-17.990596304150749</v>
      </c>
      <c r="M218" s="12">
        <f ca="1">SUMPRODUCT($A218:$F218,Results!$B$18:$G$18)</f>
        <v>5.7622096901806668</v>
      </c>
      <c r="N218" s="12">
        <f ca="1">SUMPRODUCT($A218:$F218,Results!$B$19:$G$19)</f>
        <v>-4.1179094141326198</v>
      </c>
      <c r="O218" s="12">
        <f ca="1">SUMPRODUCT($A218:$F218,Results!$B$20:$G$20)</f>
        <v>-21.160032383701907</v>
      </c>
      <c r="P218" s="12" cm="1">
        <f t="array" aca="1" ref="P218" ca="1">SUMPRODUCT(J218:O218,TRANSPOSE(BC$2:BC$7))+$U$20-$BC$9</f>
        <v>0.51241282799868415</v>
      </c>
      <c r="Q218" s="12" cm="1">
        <f t="array" aca="1" ref="Q218" ca="1">SUMPRODUCT(J218:O218,TRANSPOSE(EJ$2:EJ$7))+$U$20-$EJ$9</f>
        <v>10.8896954757797</v>
      </c>
      <c r="R218" s="12">
        <f ca="1">I218-Results!$E$5*H218</f>
        <v>7.7698320467775375</v>
      </c>
    </row>
    <row r="219" spans="1:18">
      <c r="A219" s="6">
        <f ca="1">LN((RAND()^(-Results!$E$4))-1)</f>
        <v>-0.5351846423099661</v>
      </c>
      <c r="B219" s="6">
        <f ca="1">LN((RAND()^(-Results!$E$4))-1)</f>
        <v>0.41632741875135343</v>
      </c>
      <c r="C219" s="6">
        <f ca="1">LN((RAND()^(-Results!$E$4))-1)</f>
        <v>4.5084567924456573</v>
      </c>
      <c r="D219" s="6">
        <f ca="1">LN((RAND()^(-Results!$E$4))-1)</f>
        <v>-1.0066106761019322</v>
      </c>
      <c r="E219" s="6">
        <f ca="1">LN((RAND()^(-Results!$E$4))-1)</f>
        <v>-0.38725407432689146</v>
      </c>
      <c r="F219" s="6">
        <f ca="1">LN((RAND()^(-Results!$E$4))-1)</f>
        <v>-3.8899831212801392</v>
      </c>
      <c r="G219" s="6">
        <f ca="1">LN((RAND()^(-Results!$E$4))-1)</f>
        <v>0.19674253357067073</v>
      </c>
      <c r="H219" s="6">
        <f t="shared" ca="1" si="6"/>
        <v>-1.0955964728751149</v>
      </c>
      <c r="I219" s="12">
        <f ca="1">SUMPRODUCT(J219:O219,Results!B$12:G$12)+Results!$E$5*H219</f>
        <v>-10.838333030288059</v>
      </c>
      <c r="J219" s="12">
        <f ca="1">SUMPRODUCT($A219:$F219,Results!$B$15:$G$15)</f>
        <v>-1.9386154244011049</v>
      </c>
      <c r="K219" s="12">
        <f ca="1">SUMPRODUCT($A219:$F219,Results!$B$16:$G$16)</f>
        <v>0.11535764301697538</v>
      </c>
      <c r="L219" s="12">
        <f ca="1">SUMPRODUCT($A219:$F219,Results!$B$17:$G$17)</f>
        <v>5.8591801744276104</v>
      </c>
      <c r="M219" s="12">
        <f ca="1">SUMPRODUCT($A219:$F219,Results!$B$18:$G$18)</f>
        <v>8.6397706929983809</v>
      </c>
      <c r="N219" s="12">
        <f ca="1">SUMPRODUCT($A219:$F219,Results!$B$19:$G$19)</f>
        <v>0.71509906317549743</v>
      </c>
      <c r="O219" s="12">
        <f ca="1">SUMPRODUCT($A219:$F219,Results!$B$20:$G$20)</f>
        <v>-3.4743809092271132</v>
      </c>
      <c r="P219" s="12" cm="1">
        <f t="array" aca="1" ref="P219" ca="1">SUMPRODUCT(J219:O219,TRANSPOSE(BC$2:BC$7))+$U$20-$BC$9</f>
        <v>3.917483209171797</v>
      </c>
      <c r="Q219" s="12" cm="1">
        <f t="array" aca="1" ref="Q219" ca="1">SUMPRODUCT(J219:O219,TRANSPOSE(EJ$2:EJ$7))+$U$20-$EJ$9</f>
        <v>-2.3571470019569745</v>
      </c>
      <c r="R219" s="12">
        <f ca="1">I219-Results!$E$5*H219</f>
        <v>0.11763169846308941</v>
      </c>
    </row>
    <row r="220" spans="1:18">
      <c r="A220" s="6">
        <f ca="1">LN((RAND()^(-Results!$E$4))-1)</f>
        <v>-0.95800282487276234</v>
      </c>
      <c r="B220" s="6">
        <f ca="1">LN((RAND()^(-Results!$E$4))-1)</f>
        <v>1.3858145655208063</v>
      </c>
      <c r="C220" s="6">
        <f ca="1">LN((RAND()^(-Results!$E$4))-1)</f>
        <v>0.6083813446767905</v>
      </c>
      <c r="D220" s="6">
        <f ca="1">LN((RAND()^(-Results!$E$4))-1)</f>
        <v>5.4485772355425865</v>
      </c>
      <c r="E220" s="6">
        <f ca="1">LN((RAND()^(-Results!$E$4))-1)</f>
        <v>6.2381965050411145E-2</v>
      </c>
      <c r="F220" s="6">
        <f ca="1">LN((RAND()^(-Results!$E$4))-1)</f>
        <v>0.58648061482408542</v>
      </c>
      <c r="G220" s="6">
        <f ca="1">LN((RAND()^(-Results!$E$4))-1)</f>
        <v>1.0690474736986679</v>
      </c>
      <c r="H220" s="6">
        <f t="shared" ca="1" si="6"/>
        <v>-0.22329153274711766</v>
      </c>
      <c r="I220" s="12">
        <f ca="1">SUMPRODUCT(J220:O220,Results!B$12:G$12)+Results!$E$5*H220</f>
        <v>13.724156276684155</v>
      </c>
      <c r="J220" s="12">
        <f ca="1">SUMPRODUCT($A220:$F220,Results!$B$15:$G$15)</f>
        <v>-3.101389037413036</v>
      </c>
      <c r="K220" s="12">
        <f ca="1">SUMPRODUCT($A220:$F220,Results!$B$16:$G$16)</f>
        <v>-1.0460839149296564</v>
      </c>
      <c r="L220" s="12">
        <f ca="1">SUMPRODUCT($A220:$F220,Results!$B$17:$G$17)</f>
        <v>3.7056344130427372</v>
      </c>
      <c r="M220" s="12">
        <f ca="1">SUMPRODUCT($A220:$F220,Results!$B$18:$G$18)</f>
        <v>20.354266956038202</v>
      </c>
      <c r="N220" s="12">
        <f ca="1">SUMPRODUCT($A220:$F220,Results!$B$19:$G$19)</f>
        <v>-9.6515984731235989</v>
      </c>
      <c r="O220" s="12">
        <f ca="1">SUMPRODUCT($A220:$F220,Results!$B$20:$G$20)</f>
        <v>6.7183269322836905</v>
      </c>
      <c r="P220" s="12" cm="1">
        <f t="array" aca="1" ref="P220" ca="1">SUMPRODUCT(J220:O220,TRANSPOSE(BC$2:BC$7))+$U$20-$BC$9</f>
        <v>29.592828470646083</v>
      </c>
      <c r="Q220" s="12" cm="1">
        <f t="array" aca="1" ref="Q220" ca="1">SUMPRODUCT(J220:O220,TRANSPOSE(EJ$2:EJ$7))+$U$20-$EJ$9</f>
        <v>30.408116346462847</v>
      </c>
      <c r="R220" s="12">
        <f ca="1">I220-Results!$E$5*H220</f>
        <v>15.957071604155331</v>
      </c>
    </row>
    <row r="221" spans="1:18">
      <c r="A221" s="6">
        <f ca="1">LN((RAND()^(-Results!$E$4))-1)</f>
        <v>0.83757552112097811</v>
      </c>
      <c r="B221" s="6">
        <f ca="1">LN((RAND()^(-Results!$E$4))-1)</f>
        <v>0.72197636575502455</v>
      </c>
      <c r="C221" s="6">
        <f ca="1">LN((RAND()^(-Results!$E$4))-1)</f>
        <v>0.92821190968339473</v>
      </c>
      <c r="D221" s="6">
        <f ca="1">LN((RAND()^(-Results!$E$4))-1)</f>
        <v>0.2606160407090084</v>
      </c>
      <c r="E221" s="6">
        <f ca="1">LN((RAND()^(-Results!$E$4))-1)</f>
        <v>0.91573581928544667</v>
      </c>
      <c r="F221" s="6">
        <f ca="1">LN((RAND()^(-Results!$E$4))-1)</f>
        <v>6.7550709828436499</v>
      </c>
      <c r="G221" s="6">
        <f ca="1">LN((RAND()^(-Results!$E$4))-1)</f>
        <v>1.6101887856911867</v>
      </c>
      <c r="H221" s="6">
        <f t="shared" ca="1" si="6"/>
        <v>0.31784977924540114</v>
      </c>
      <c r="I221" s="12">
        <f ca="1">SUMPRODUCT(J221:O221,Results!B$12:G$12)+Results!$E$5*H221</f>
        <v>-10.702490203447683</v>
      </c>
      <c r="J221" s="12">
        <f ca="1">SUMPRODUCT($A221:$F221,Results!$B$15:$G$15)</f>
        <v>-14.128301873626812</v>
      </c>
      <c r="K221" s="12">
        <f ca="1">SUMPRODUCT($A221:$F221,Results!$B$16:$G$16)</f>
        <v>4.8226686481452976</v>
      </c>
      <c r="L221" s="12">
        <f ca="1">SUMPRODUCT($A221:$F221,Results!$B$17:$G$17)</f>
        <v>-12.48654572021376</v>
      </c>
      <c r="M221" s="12">
        <f ca="1">SUMPRODUCT($A221:$F221,Results!$B$18:$G$18)</f>
        <v>-0.78769320422809308</v>
      </c>
      <c r="N221" s="12">
        <f ca="1">SUMPRODUCT($A221:$F221,Results!$B$19:$G$19)</f>
        <v>2.8337704064022713</v>
      </c>
      <c r="O221" s="12">
        <f ca="1">SUMPRODUCT($A221:$F221,Results!$B$20:$G$20)</f>
        <v>-8.2560985533659945</v>
      </c>
      <c r="P221" s="12" cm="1">
        <f t="array" aca="1" ref="P221" ca="1">SUMPRODUCT(J221:O221,TRANSPOSE(BC$2:BC$7))+$U$20-$BC$9</f>
        <v>-21.887253983055832</v>
      </c>
      <c r="Q221" s="12" cm="1">
        <f t="array" aca="1" ref="Q221" ca="1">SUMPRODUCT(J221:O221,TRANSPOSE(EJ$2:EJ$7))+$U$20-$EJ$9</f>
        <v>-14.554312222067438</v>
      </c>
      <c r="R221" s="12">
        <f ca="1">I221-Results!$E$5*H221</f>
        <v>-13.880987995901695</v>
      </c>
    </row>
    <row r="222" spans="1:18">
      <c r="A222" s="6">
        <f ca="1">LN((RAND()^(-Results!$E$4))-1)</f>
        <v>4.0140279482905665</v>
      </c>
      <c r="B222" s="6">
        <f ca="1">LN((RAND()^(-Results!$E$4))-1)</f>
        <v>3.4804683190383292</v>
      </c>
      <c r="C222" s="6">
        <f ca="1">LN((RAND()^(-Results!$E$4))-1)</f>
        <v>2.4537965530809633</v>
      </c>
      <c r="D222" s="6">
        <f ca="1">LN((RAND()^(-Results!$E$4))-1)</f>
        <v>-6.7049033290911231</v>
      </c>
      <c r="E222" s="6">
        <f ca="1">LN((RAND()^(-Results!$E$4))-1)</f>
        <v>1.7735902117932572</v>
      </c>
      <c r="F222" s="6">
        <f ca="1">LN((RAND()^(-Results!$E$4))-1)</f>
        <v>1.3036125761307114</v>
      </c>
      <c r="G222" s="6">
        <f ca="1">LN((RAND()^(-Results!$E$4))-1)</f>
        <v>-0.80725552033216064</v>
      </c>
      <c r="H222" s="6">
        <f t="shared" ca="1" si="6"/>
        <v>-2.0995945267779463</v>
      </c>
      <c r="I222" s="12">
        <f ca="1">SUMPRODUCT(J222:O222,Results!B$12:G$12)+Results!$E$5*H222</f>
        <v>-65.596995448309343</v>
      </c>
      <c r="J222" s="12">
        <f ca="1">SUMPRODUCT($A222:$F222,Results!$B$15:$G$15)</f>
        <v>-5.8644108616185013</v>
      </c>
      <c r="K222" s="12">
        <f ca="1">SUMPRODUCT($A222:$F222,Results!$B$16:$G$16)</f>
        <v>9.0563401240571491</v>
      </c>
      <c r="L222" s="12">
        <f ca="1">SUMPRODUCT($A222:$F222,Results!$B$17:$G$17)</f>
        <v>-16.28827052613206</v>
      </c>
      <c r="M222" s="12">
        <f ca="1">SUMPRODUCT($A222:$F222,Results!$B$18:$G$18)</f>
        <v>-25.620551026390523</v>
      </c>
      <c r="N222" s="12">
        <f ca="1">SUMPRODUCT($A222:$F222,Results!$B$19:$G$19)</f>
        <v>21.777624386909409</v>
      </c>
      <c r="O222" s="12">
        <f ca="1">SUMPRODUCT($A222:$F222,Results!$B$20:$G$20)</f>
        <v>-17.245665878676903</v>
      </c>
      <c r="P222" s="12" cm="1">
        <f t="array" aca="1" ref="P222" ca="1">SUMPRODUCT(J222:O222,TRANSPOSE(BC$2:BC$7))+$U$20-$BC$9</f>
        <v>-65.487929790648593</v>
      </c>
      <c r="Q222" s="12" cm="1">
        <f t="array" aca="1" ref="Q222" ca="1">SUMPRODUCT(J222:O222,TRANSPOSE(EJ$2:EJ$7))+$U$20-$EJ$9</f>
        <v>-69.581355981751514</v>
      </c>
      <c r="R222" s="12">
        <f ca="1">I222-Results!$E$5*H222</f>
        <v>-44.601050180529882</v>
      </c>
    </row>
    <row r="223" spans="1:18">
      <c r="A223" s="6">
        <f ca="1">LN((RAND()^(-Results!$E$4))-1)</f>
        <v>-2.2437986840970066</v>
      </c>
      <c r="B223" s="6">
        <f ca="1">LN((RAND()^(-Results!$E$4))-1)</f>
        <v>1.1261252742251053</v>
      </c>
      <c r="C223" s="6">
        <f ca="1">LN((RAND()^(-Results!$E$4))-1)</f>
        <v>0.98512001422036455</v>
      </c>
      <c r="D223" s="6">
        <f ca="1">LN((RAND()^(-Results!$E$4))-1)</f>
        <v>3.4371766265781027</v>
      </c>
      <c r="E223" s="6">
        <f ca="1">LN((RAND()^(-Results!$E$4))-1)</f>
        <v>4.630364716531771</v>
      </c>
      <c r="F223" s="6">
        <f ca="1">LN((RAND()^(-Results!$E$4))-1)</f>
        <v>-2.7197248024628702</v>
      </c>
      <c r="G223" s="6">
        <f ca="1">LN((RAND()^(-Results!$E$4))-1)</f>
        <v>-1.2861595837955908</v>
      </c>
      <c r="H223" s="6">
        <f t="shared" ca="1" si="6"/>
        <v>-2.5784985902413764</v>
      </c>
      <c r="I223" s="12">
        <f ca="1">SUMPRODUCT(J223:O223,Results!B$12:G$12)+Results!$E$5*H223</f>
        <v>28.395787399036749</v>
      </c>
      <c r="J223" s="12">
        <f ca="1">SUMPRODUCT($A223:$F223,Results!$B$15:$G$15)</f>
        <v>8.5571669007384443</v>
      </c>
      <c r="K223" s="12">
        <f ca="1">SUMPRODUCT($A223:$F223,Results!$B$16:$G$16)</f>
        <v>11.340911415453732</v>
      </c>
      <c r="L223" s="12">
        <f ca="1">SUMPRODUCT($A223:$F223,Results!$B$17:$G$17)</f>
        <v>-12.221801630500398</v>
      </c>
      <c r="M223" s="12">
        <f ca="1">SUMPRODUCT($A223:$F223,Results!$B$18:$G$18)</f>
        <v>34.172866482096033</v>
      </c>
      <c r="N223" s="12">
        <f ca="1">SUMPRODUCT($A223:$F223,Results!$B$19:$G$19)</f>
        <v>-18.215568219981794</v>
      </c>
      <c r="O223" s="12">
        <f ca="1">SUMPRODUCT($A223:$F223,Results!$B$20:$G$20)</f>
        <v>-18.716584118904454</v>
      </c>
      <c r="P223" s="12" cm="1">
        <f t="array" aca="1" ref="P223" ca="1">SUMPRODUCT(J223:O223,TRANSPOSE(BC$2:BC$7))+$U$20-$BC$9</f>
        <v>76.986382639730707</v>
      </c>
      <c r="Q223" s="12" cm="1">
        <f t="array" aca="1" ref="Q223" ca="1">SUMPRODUCT(J223:O223,TRANSPOSE(EJ$2:EJ$7))+$U$20-$EJ$9</f>
        <v>73.278132958525546</v>
      </c>
      <c r="R223" s="12">
        <f ca="1">I223-Results!$E$5*H223</f>
        <v>54.180773301450515</v>
      </c>
    </row>
    <row r="224" spans="1:18">
      <c r="A224" s="6">
        <f ca="1">LN((RAND()^(-Results!$E$4))-1)</f>
        <v>0.67416318541500864</v>
      </c>
      <c r="B224" s="6">
        <f ca="1">LN((RAND()^(-Results!$E$4))-1)</f>
        <v>2.0911604914852604</v>
      </c>
      <c r="C224" s="6">
        <f ca="1">LN((RAND()^(-Results!$E$4))-1)</f>
        <v>-1.9840729555697876</v>
      </c>
      <c r="D224" s="6">
        <f ca="1">LN((RAND()^(-Results!$E$4))-1)</f>
        <v>1.4165277074255647</v>
      </c>
      <c r="E224" s="6">
        <f ca="1">LN((RAND()^(-Results!$E$4))-1)</f>
        <v>1.2186380662827434</v>
      </c>
      <c r="F224" s="6">
        <f ca="1">LN((RAND()^(-Results!$E$4))-1)</f>
        <v>5.9359473306656724E-3</v>
      </c>
      <c r="G224" s="6">
        <f ca="1">LN((RAND()^(-Results!$E$4))-1)</f>
        <v>1.997470978801118</v>
      </c>
      <c r="H224" s="6">
        <f t="shared" ca="1" si="6"/>
        <v>0.70513197235533243</v>
      </c>
      <c r="I224" s="12">
        <f ca="1">SUMPRODUCT(J224:O224,Results!B$12:G$12)+Results!$E$5*H224</f>
        <v>11.90732582869154</v>
      </c>
      <c r="J224" s="12">
        <f ca="1">SUMPRODUCT($A224:$F224,Results!$B$15:$G$15)</f>
        <v>4.9687913552209695</v>
      </c>
      <c r="K224" s="12">
        <f ca="1">SUMPRODUCT($A224:$F224,Results!$B$16:$G$16)</f>
        <v>2.5152019951114153</v>
      </c>
      <c r="L224" s="12">
        <f ca="1">SUMPRODUCT($A224:$F224,Results!$B$17:$G$17)</f>
        <v>-4.1643295408800531</v>
      </c>
      <c r="M224" s="12">
        <f ca="1">SUMPRODUCT($A224:$F224,Results!$B$18:$G$18)</f>
        <v>0.90604805009044032</v>
      </c>
      <c r="N224" s="12">
        <f ca="1">SUMPRODUCT($A224:$F224,Results!$B$19:$G$19)</f>
        <v>-1.0670604746014223</v>
      </c>
      <c r="O224" s="12">
        <f ca="1">SUMPRODUCT($A224:$F224,Results!$B$20:$G$20)</f>
        <v>0.84750733420485214</v>
      </c>
      <c r="P224" s="12" cm="1">
        <f t="array" aca="1" ref="P224" ca="1">SUMPRODUCT(J224:O224,TRANSPOSE(BC$2:BC$7))+$U$20-$BC$9</f>
        <v>8.8893182897742875</v>
      </c>
      <c r="Q224" s="12" cm="1">
        <f t="array" aca="1" ref="Q224" ca="1">SUMPRODUCT(J224:O224,TRANSPOSE(EJ$2:EJ$7))+$U$20-$EJ$9</f>
        <v>8.6785903947719589</v>
      </c>
      <c r="R224" s="12">
        <f ca="1">I224-Results!$E$5*H224</f>
        <v>4.8560061051382162</v>
      </c>
    </row>
    <row r="225" spans="1:18">
      <c r="A225" s="6">
        <f ca="1">LN((RAND()^(-Results!$E$4))-1)</f>
        <v>3.4214298719992984</v>
      </c>
      <c r="B225" s="6">
        <f ca="1">LN((RAND()^(-Results!$E$4))-1)</f>
        <v>-6.5856872285385633</v>
      </c>
      <c r="C225" s="6">
        <f ca="1">LN((RAND()^(-Results!$E$4))-1)</f>
        <v>2.8644939498640065</v>
      </c>
      <c r="D225" s="6">
        <f ca="1">LN((RAND()^(-Results!$E$4))-1)</f>
        <v>4.1625645649353453</v>
      </c>
      <c r="E225" s="6">
        <f ca="1">LN((RAND()^(-Results!$E$4))-1)</f>
        <v>3.4469234750463409</v>
      </c>
      <c r="F225" s="6">
        <f ca="1">LN((RAND()^(-Results!$E$4))-1)</f>
        <v>-1.4188152686950224</v>
      </c>
      <c r="G225" s="6">
        <f ca="1">LN((RAND()^(-Results!$E$4))-1)</f>
        <v>3.1900946314095266</v>
      </c>
      <c r="H225" s="6">
        <f t="shared" ca="1" si="6"/>
        <v>1.8977556249637411</v>
      </c>
      <c r="I225" s="12">
        <f ca="1">SUMPRODUCT(J225:O225,Results!B$12:G$12)+Results!$E$5*H225</f>
        <v>27.526771590695766</v>
      </c>
      <c r="J225" s="12">
        <f ca="1">SUMPRODUCT($A225:$F225,Results!$B$15:$G$15)</f>
        <v>-6.2230318679669931</v>
      </c>
      <c r="K225" s="12">
        <f ca="1">SUMPRODUCT($A225:$F225,Results!$B$16:$G$16)</f>
        <v>2.5007969587485248</v>
      </c>
      <c r="L225" s="12">
        <f ca="1">SUMPRODUCT($A225:$F225,Results!$B$17:$G$17)</f>
        <v>-15.619619039414392</v>
      </c>
      <c r="M225" s="12">
        <f ca="1">SUMPRODUCT($A225:$F225,Results!$B$18:$G$18)</f>
        <v>7.2242062046997431</v>
      </c>
      <c r="N225" s="12">
        <f ca="1">SUMPRODUCT($A225:$F225,Results!$B$19:$G$19)</f>
        <v>-0.56236923109213688</v>
      </c>
      <c r="O225" s="12">
        <f ca="1">SUMPRODUCT($A225:$F225,Results!$B$20:$G$20)</f>
        <v>-23.259455354451436</v>
      </c>
      <c r="P225" s="12" cm="1">
        <f t="array" aca="1" ref="P225" ca="1">SUMPRODUCT(J225:O225,TRANSPOSE(BC$2:BC$7))+$U$20-$BC$9</f>
        <v>4.8068594270768914</v>
      </c>
      <c r="Q225" s="12" cm="1">
        <f t="array" aca="1" ref="Q225" ca="1">SUMPRODUCT(J225:O225,TRANSPOSE(EJ$2:EJ$7))+$U$20-$EJ$9</f>
        <v>9.5531904064616917</v>
      </c>
      <c r="R225" s="12">
        <f ca="1">I225-Results!$E$5*H225</f>
        <v>8.5492153410583569</v>
      </c>
    </row>
    <row r="226" spans="1:18">
      <c r="A226" s="6">
        <f ca="1">LN((RAND()^(-Results!$E$4))-1)</f>
        <v>-0.47140762067271208</v>
      </c>
      <c r="B226" s="6">
        <f ca="1">LN((RAND()^(-Results!$E$4))-1)</f>
        <v>2.0274373585855145</v>
      </c>
      <c r="C226" s="6">
        <f ca="1">LN((RAND()^(-Results!$E$4))-1)</f>
        <v>11.832183666328328</v>
      </c>
      <c r="D226" s="6">
        <f ca="1">LN((RAND()^(-Results!$E$4))-1)</f>
        <v>2.668824327242266</v>
      </c>
      <c r="E226" s="6">
        <f ca="1">LN((RAND()^(-Results!$E$4))-1)</f>
        <v>3.2483595866383084</v>
      </c>
      <c r="F226" s="6">
        <f ca="1">LN((RAND()^(-Results!$E$4))-1)</f>
        <v>1.2619847262238957</v>
      </c>
      <c r="G226" s="6">
        <f ca="1">LN((RAND()^(-Results!$E$4))-1)</f>
        <v>2.0443572459992856</v>
      </c>
      <c r="H226" s="6">
        <f t="shared" ca="1" si="6"/>
        <v>0.7520182395535</v>
      </c>
      <c r="I226" s="12">
        <f ca="1">SUMPRODUCT(J226:O226,Results!B$12:G$12)+Results!$E$5*H226</f>
        <v>16.624195806999627</v>
      </c>
      <c r="J226" s="12">
        <f ca="1">SUMPRODUCT($A226:$F226,Results!$B$15:$G$15)</f>
        <v>-24.386460352470916</v>
      </c>
      <c r="K226" s="12">
        <f ca="1">SUMPRODUCT($A226:$F226,Results!$B$16:$G$16)</f>
        <v>12.669265506438249</v>
      </c>
      <c r="L226" s="12">
        <f ca="1">SUMPRODUCT($A226:$F226,Results!$B$17:$G$17)</f>
        <v>-13.859890807027435</v>
      </c>
      <c r="M226" s="12">
        <f ca="1">SUMPRODUCT($A226:$F226,Results!$B$18:$G$18)</f>
        <v>40.154776258769544</v>
      </c>
      <c r="N226" s="12">
        <f ca="1">SUMPRODUCT($A226:$F226,Results!$B$19:$G$19)</f>
        <v>-5.5610827724043554</v>
      </c>
      <c r="O226" s="12">
        <f ca="1">SUMPRODUCT($A226:$F226,Results!$B$20:$G$20)</f>
        <v>-29.186579406069839</v>
      </c>
      <c r="P226" s="12" cm="1">
        <f t="array" aca="1" ref="P226" ca="1">SUMPRODUCT(J226:O226,TRANSPOSE(BC$2:BC$7))+$U$20-$BC$9</f>
        <v>19.22456043624825</v>
      </c>
      <c r="Q226" s="12" cm="1">
        <f t="array" aca="1" ref="Q226" ca="1">SUMPRODUCT(J226:O226,TRANSPOSE(EJ$2:EJ$7))+$U$20-$EJ$9</f>
        <v>13.526546359408812</v>
      </c>
      <c r="R226" s="12">
        <f ca="1">I226-Results!$E$5*H226</f>
        <v>9.1040134114646261</v>
      </c>
    </row>
    <row r="227" spans="1:18">
      <c r="A227" s="6">
        <f ca="1">LN((RAND()^(-Results!$E$4))-1)</f>
        <v>0.17864826617925819</v>
      </c>
      <c r="B227" s="6">
        <f ca="1">LN((RAND()^(-Results!$E$4))-1)</f>
        <v>-3.4127997538089403</v>
      </c>
      <c r="C227" s="6">
        <f ca="1">LN((RAND()^(-Results!$E$4))-1)</f>
        <v>7.3567485559663881</v>
      </c>
      <c r="D227" s="6">
        <f ca="1">LN((RAND()^(-Results!$E$4))-1)</f>
        <v>-2.0554894585586698</v>
      </c>
      <c r="E227" s="6">
        <f ca="1">LN((RAND()^(-Results!$E$4))-1)</f>
        <v>0.98968507814338769</v>
      </c>
      <c r="F227" s="6">
        <f ca="1">LN((RAND()^(-Results!$E$4))-1)</f>
        <v>2.0656315825480491</v>
      </c>
      <c r="G227" s="6">
        <f ca="1">LN((RAND()^(-Results!$E$4))-1)</f>
        <v>-0.19423046418942519</v>
      </c>
      <c r="H227" s="6">
        <f t="shared" ca="1" si="6"/>
        <v>-1.4865694706352108</v>
      </c>
      <c r="I227" s="12">
        <f ca="1">SUMPRODUCT(J227:O227,Results!B$12:G$12)+Results!$E$5*H227</f>
        <v>-23.394954752101711</v>
      </c>
      <c r="J227" s="12">
        <f ca="1">SUMPRODUCT($A227:$F227,Results!$B$15:$G$15)</f>
        <v>-18.912678608942596</v>
      </c>
      <c r="K227" s="12">
        <f ca="1">SUMPRODUCT($A227:$F227,Results!$B$16:$G$16)</f>
        <v>4.9869572845645136</v>
      </c>
      <c r="L227" s="12">
        <f ca="1">SUMPRODUCT($A227:$F227,Results!$B$17:$G$17)</f>
        <v>-9.8439108421228489</v>
      </c>
      <c r="M227" s="12">
        <f ca="1">SUMPRODUCT($A227:$F227,Results!$B$18:$G$18)</f>
        <v>8.0987082230826601</v>
      </c>
      <c r="N227" s="12">
        <f ca="1">SUMPRODUCT($A227:$F227,Results!$B$19:$G$19)</f>
        <v>2.9776169849598308</v>
      </c>
      <c r="O227" s="12">
        <f ca="1">SUMPRODUCT($A227:$F227,Results!$B$20:$G$20)</f>
        <v>-23.384047016371021</v>
      </c>
      <c r="P227" s="12" cm="1">
        <f t="array" aca="1" ref="P227" ca="1">SUMPRODUCT(J227:O227,TRANSPOSE(BC$2:BC$7))+$U$20-$BC$9</f>
        <v>-17.739582425583706</v>
      </c>
      <c r="Q227" s="12" cm="1">
        <f t="array" aca="1" ref="Q227" ca="1">SUMPRODUCT(J227:O227,TRANSPOSE(EJ$2:EJ$7))+$U$20-$EJ$9</f>
        <v>-15.007001865074557</v>
      </c>
      <c r="R227" s="12">
        <f ca="1">I227-Results!$E$5*H227</f>
        <v>-8.5292600457496022</v>
      </c>
    </row>
    <row r="228" spans="1:18">
      <c r="A228" s="6">
        <f ca="1">LN((RAND()^(-Results!$E$4))-1)</f>
        <v>-2.6282361497151792</v>
      </c>
      <c r="B228" s="6">
        <f ca="1">LN((RAND()^(-Results!$E$4))-1)</f>
        <v>-0.61313812096356801</v>
      </c>
      <c r="C228" s="6">
        <f ca="1">LN((RAND()^(-Results!$E$4))-1)</f>
        <v>1.6339682506223805</v>
      </c>
      <c r="D228" s="6">
        <f ca="1">LN((RAND()^(-Results!$E$4))-1)</f>
        <v>-0.68850387994250317</v>
      </c>
      <c r="E228" s="6">
        <f ca="1">LN((RAND()^(-Results!$E$4))-1)</f>
        <v>2.8098659483437842</v>
      </c>
      <c r="F228" s="6">
        <f ca="1">LN((RAND()^(-Results!$E$4))-1)</f>
        <v>-2.5172528760810677</v>
      </c>
      <c r="G228" s="6">
        <f ca="1">LN((RAND()^(-Results!$E$4))-1)</f>
        <v>-2.657933037018029</v>
      </c>
      <c r="H228" s="6">
        <f t="shared" ca="1" si="6"/>
        <v>-3.9502720434638148</v>
      </c>
      <c r="I228" s="12">
        <f ca="1">SUMPRODUCT(J228:O228,Results!B$12:G$12)+Results!$E$5*H228</f>
        <v>-0.7645940346681499</v>
      </c>
      <c r="J228" s="12">
        <f ca="1">SUMPRODUCT($A228:$F228,Results!$B$15:$G$15)</f>
        <v>6.2849366308520471</v>
      </c>
      <c r="K228" s="12">
        <f ca="1">SUMPRODUCT($A228:$F228,Results!$B$16:$G$16)</f>
        <v>8.2871316446928294</v>
      </c>
      <c r="L228" s="12">
        <f ca="1">SUMPRODUCT($A228:$F228,Results!$B$17:$G$17)</f>
        <v>-7.4900453011610288</v>
      </c>
      <c r="M228" s="12">
        <f ca="1">SUMPRODUCT($A228:$F228,Results!$B$18:$G$18)</f>
        <v>20.880509901309971</v>
      </c>
      <c r="N228" s="12">
        <f ca="1">SUMPRODUCT($A228:$F228,Results!$B$19:$G$19)</f>
        <v>-12.002072951606294</v>
      </c>
      <c r="O228" s="12">
        <f ca="1">SUMPRODUCT($A228:$F228,Results!$B$20:$G$20)</f>
        <v>-17.523347656566397</v>
      </c>
      <c r="P228" s="12" cm="1">
        <f t="array" aca="1" ref="P228" ca="1">SUMPRODUCT(J228:O228,TRANSPOSE(BC$2:BC$7))+$U$20-$BC$9</f>
        <v>51.014775971692465</v>
      </c>
      <c r="Q228" s="12" cm="1">
        <f t="array" aca="1" ref="Q228" ca="1">SUMPRODUCT(J228:O228,TRANSPOSE(EJ$2:EJ$7))+$U$20-$EJ$9</f>
        <v>48.665619898471959</v>
      </c>
      <c r="R228" s="12">
        <f ca="1">I228-Results!$E$5*H228</f>
        <v>38.73812639997</v>
      </c>
    </row>
    <row r="229" spans="1:18">
      <c r="A229" s="6">
        <f ca="1">LN((RAND()^(-Results!$E$4))-1)</f>
        <v>1.5989315173699692</v>
      </c>
      <c r="B229" s="6">
        <f ca="1">LN((RAND()^(-Results!$E$4))-1)</f>
        <v>1.3349023901904773</v>
      </c>
      <c r="C229" s="6">
        <f ca="1">LN((RAND()^(-Results!$E$4))-1)</f>
        <v>4.1028645773785462</v>
      </c>
      <c r="D229" s="6">
        <f ca="1">LN((RAND()^(-Results!$E$4))-1)</f>
        <v>8.352358376377186</v>
      </c>
      <c r="E229" s="6">
        <f ca="1">LN((RAND()^(-Results!$E$4))-1)</f>
        <v>0.39528348056635021</v>
      </c>
      <c r="F229" s="6">
        <f ca="1">LN((RAND()^(-Results!$E$4))-1)</f>
        <v>-0.82736281639252507</v>
      </c>
      <c r="G229" s="6">
        <f ca="1">LN((RAND()^(-Results!$E$4))-1)</f>
        <v>2.4745563252301692</v>
      </c>
      <c r="H229" s="6">
        <f t="shared" ca="1" si="6"/>
        <v>1.1822173187843836</v>
      </c>
      <c r="I229" s="12">
        <f ca="1">SUMPRODUCT(J229:O229,Results!B$12:G$12)+Results!$E$5*H229</f>
        <v>13.634434520259708</v>
      </c>
      <c r="J229" s="12">
        <f ca="1">SUMPRODUCT($A229:$F229,Results!$B$15:$G$15)</f>
        <v>-10.853717396878821</v>
      </c>
      <c r="K229" s="12">
        <f ca="1">SUMPRODUCT($A229:$F229,Results!$B$16:$G$16)</f>
        <v>-2.202319520305438</v>
      </c>
      <c r="L229" s="12">
        <f ca="1">SUMPRODUCT($A229:$F229,Results!$B$17:$G$17)</f>
        <v>3.2183780381014437</v>
      </c>
      <c r="M229" s="12">
        <f ca="1">SUMPRODUCT($A229:$F229,Results!$B$18:$G$18)</f>
        <v>24.187988778576912</v>
      </c>
      <c r="N229" s="12">
        <f ca="1">SUMPRODUCT($A229:$F229,Results!$B$19:$G$19)</f>
        <v>-4.7007013356485094</v>
      </c>
      <c r="O229" s="12">
        <f ca="1">SUMPRODUCT($A229:$F229,Results!$B$20:$G$20)</f>
        <v>4.4530653689220649</v>
      </c>
      <c r="P229" s="12" cm="1">
        <f t="array" aca="1" ref="P229" ca="1">SUMPRODUCT(J229:O229,TRANSPOSE(BC$2:BC$7))+$U$20-$BC$9</f>
        <v>14.668910833643437</v>
      </c>
      <c r="Q229" s="12" cm="1">
        <f t="array" aca="1" ref="Q229" ca="1">SUMPRODUCT(J229:O229,TRANSPOSE(EJ$2:EJ$7))+$U$20-$EJ$9</f>
        <v>12.336372008268395</v>
      </c>
      <c r="R229" s="12">
        <f ca="1">I229-Results!$E$5*H229</f>
        <v>1.8122613324158721</v>
      </c>
    </row>
    <row r="230" spans="1:18">
      <c r="A230" s="6">
        <f ca="1">LN((RAND()^(-Results!$E$4))-1)</f>
        <v>2.0848221371193296</v>
      </c>
      <c r="B230" s="6">
        <f ca="1">LN((RAND()^(-Results!$E$4))-1)</f>
        <v>0.5937554246631106</v>
      </c>
      <c r="C230" s="6">
        <f ca="1">LN((RAND()^(-Results!$E$4))-1)</f>
        <v>10.393746780993377</v>
      </c>
      <c r="D230" s="6">
        <f ca="1">LN((RAND()^(-Results!$E$4))-1)</f>
        <v>0.2084401330612097</v>
      </c>
      <c r="E230" s="6">
        <f ca="1">LN((RAND()^(-Results!$E$4))-1)</f>
        <v>-1.502478427050234</v>
      </c>
      <c r="F230" s="6">
        <f ca="1">LN((RAND()^(-Results!$E$4))-1)</f>
        <v>3.2879083049455482</v>
      </c>
      <c r="G230" s="6">
        <f ca="1">LN((RAND()^(-Results!$E$4))-1)</f>
        <v>5.3800993030310726</v>
      </c>
      <c r="H230" s="6">
        <f t="shared" ca="1" si="6"/>
        <v>4.0877602965852873</v>
      </c>
      <c r="I230" s="12">
        <f ca="1">SUMPRODUCT(J230:O230,Results!B$12:G$12)+Results!$E$5*H230</f>
        <v>-3.2507334469887823</v>
      </c>
      <c r="J230" s="12">
        <f ca="1">SUMPRODUCT($A230:$F230,Results!$B$15:$G$15)</f>
        <v>-31.514871295219187</v>
      </c>
      <c r="K230" s="12">
        <f ca="1">SUMPRODUCT($A230:$F230,Results!$B$16:$G$16)</f>
        <v>-0.16148044081050594</v>
      </c>
      <c r="L230" s="12">
        <f ca="1">SUMPRODUCT($A230:$F230,Results!$B$17:$G$17)</f>
        <v>1.3026679907736316E-2</v>
      </c>
      <c r="M230" s="12">
        <f ca="1">SUMPRODUCT($A230:$F230,Results!$B$18:$G$18)</f>
        <v>6.0468871718275841</v>
      </c>
      <c r="N230" s="12">
        <f ca="1">SUMPRODUCT($A230:$F230,Results!$B$19:$G$19)</f>
        <v>12.249247085863692</v>
      </c>
      <c r="O230" s="12">
        <f ca="1">SUMPRODUCT($A230:$F230,Results!$B$20:$G$20)</f>
        <v>-7.9344754074896873</v>
      </c>
      <c r="P230" s="12" cm="1">
        <f t="array" aca="1" ref="P230" ca="1">SUMPRODUCT(J230:O230,TRANSPOSE(BC$2:BC$7))+$U$20-$BC$9</f>
        <v>-55.687792893476761</v>
      </c>
      <c r="Q230" s="12" cm="1">
        <f t="array" aca="1" ref="Q230" ca="1">SUMPRODUCT(J230:O230,TRANSPOSE(EJ$2:EJ$7))+$U$20-$EJ$9</f>
        <v>-56.797891502294291</v>
      </c>
      <c r="R230" s="12">
        <f ca="1">I230-Results!$E$5*H230</f>
        <v>-44.128336412841655</v>
      </c>
    </row>
    <row r="231" spans="1:18">
      <c r="A231" s="6">
        <f ca="1">LN((RAND()^(-Results!$E$4))-1)</f>
        <v>0.38445698334972961</v>
      </c>
      <c r="B231" s="6">
        <f ca="1">LN((RAND()^(-Results!$E$4))-1)</f>
        <v>3.6099512441246135</v>
      </c>
      <c r="C231" s="6">
        <f ca="1">LN((RAND()^(-Results!$E$4))-1)</f>
        <v>0.31272034732551723</v>
      </c>
      <c r="D231" s="6">
        <f ca="1">LN((RAND()^(-Results!$E$4))-1)</f>
        <v>1.4735735590336245</v>
      </c>
      <c r="E231" s="6">
        <f ca="1">LN((RAND()^(-Results!$E$4))-1)</f>
        <v>1.6900863932526409</v>
      </c>
      <c r="F231" s="6">
        <f ca="1">LN((RAND()^(-Results!$E$4))-1)</f>
        <v>2.184763313956477</v>
      </c>
      <c r="G231" s="6">
        <f ca="1">LN((RAND()^(-Results!$E$4))-1)</f>
        <v>1.6452571300620513</v>
      </c>
      <c r="H231" s="6">
        <f t="shared" ca="1" si="6"/>
        <v>0.35291812361626573</v>
      </c>
      <c r="I231" s="12">
        <f ca="1">SUMPRODUCT(J231:O231,Results!B$12:G$12)+Results!$E$5*H231</f>
        <v>5.281329600898621</v>
      </c>
      <c r="J231" s="12">
        <f ca="1">SUMPRODUCT($A231:$F231,Results!$B$15:$G$15)</f>
        <v>-2.8519822332381288</v>
      </c>
      <c r="K231" s="12">
        <f ca="1">SUMPRODUCT($A231:$F231,Results!$B$16:$G$16)</f>
        <v>6.096800691805071</v>
      </c>
      <c r="L231" s="12">
        <f ca="1">SUMPRODUCT($A231:$F231,Results!$B$17:$G$17)</f>
        <v>-8.2879487462267889</v>
      </c>
      <c r="M231" s="12">
        <f ca="1">SUMPRODUCT($A231:$F231,Results!$B$18:$G$18)</f>
        <v>7.8708649717714527</v>
      </c>
      <c r="N231" s="12">
        <f ca="1">SUMPRODUCT($A231:$F231,Results!$B$19:$G$19)</f>
        <v>-1.2657085056500443</v>
      </c>
      <c r="O231" s="12">
        <f ca="1">SUMPRODUCT($A231:$F231,Results!$B$20:$G$20)</f>
        <v>-4.2801921825954068</v>
      </c>
      <c r="P231" s="12" cm="1">
        <f t="array" aca="1" ref="P231" ca="1">SUMPRODUCT(J231:O231,TRANSPOSE(BC$2:BC$7))+$U$20-$BC$9</f>
        <v>6.2520493165506519</v>
      </c>
      <c r="Q231" s="12" cm="1">
        <f t="array" aca="1" ref="Q231" ca="1">SUMPRODUCT(J231:O231,TRANSPOSE(EJ$2:EJ$7))+$U$20-$EJ$9</f>
        <v>5.7406957948445081</v>
      </c>
      <c r="R231" s="12">
        <f ca="1">I231-Results!$E$5*H231</f>
        <v>1.7521483647359637</v>
      </c>
    </row>
    <row r="232" spans="1:18">
      <c r="A232" s="6">
        <f ca="1">LN((RAND()^(-Results!$E$4))-1)</f>
        <v>2.0844104940084085</v>
      </c>
      <c r="B232" s="6">
        <f ca="1">LN((RAND()^(-Results!$E$4))-1)</f>
        <v>2.0958200995890133</v>
      </c>
      <c r="C232" s="6">
        <f ca="1">LN((RAND()^(-Results!$E$4))-1)</f>
        <v>-8.7029645188818588E-2</v>
      </c>
      <c r="D232" s="6">
        <f ca="1">LN((RAND()^(-Results!$E$4))-1)</f>
        <v>-0.53658658690586314</v>
      </c>
      <c r="E232" s="6">
        <f ca="1">LN((RAND()^(-Results!$E$4))-1)</f>
        <v>-1.6992597134075456</v>
      </c>
      <c r="F232" s="6">
        <f ca="1">LN((RAND()^(-Results!$E$4))-1)</f>
        <v>-1.9426968172538204</v>
      </c>
      <c r="G232" s="6">
        <f ca="1">LN((RAND()^(-Results!$E$4))-1)</f>
        <v>1.973716161393168</v>
      </c>
      <c r="H232" s="6">
        <f t="shared" ca="1" si="6"/>
        <v>0.68137715494738238</v>
      </c>
      <c r="I232" s="12">
        <f ca="1">SUMPRODUCT(J232:O232,Results!B$12:G$12)+Results!$E$5*H232</f>
        <v>-19.937821022163945</v>
      </c>
      <c r="J232" s="12">
        <f ca="1">SUMPRODUCT($A232:$F232,Results!$B$15:$G$15)</f>
        <v>1.0671523867351853</v>
      </c>
      <c r="K232" s="12">
        <f ca="1">SUMPRODUCT($A232:$F232,Results!$B$16:$G$16)</f>
        <v>-4.805269284988487</v>
      </c>
      <c r="L232" s="12">
        <f ca="1">SUMPRODUCT($A232:$F232,Results!$B$17:$G$17)</f>
        <v>8.0348142166791998</v>
      </c>
      <c r="M232" s="12">
        <f ca="1">SUMPRODUCT($A232:$F232,Results!$B$18:$G$18)</f>
        <v>-13.904489104383384</v>
      </c>
      <c r="N232" s="12">
        <f ca="1">SUMPRODUCT($A232:$F232,Results!$B$19:$G$19)</f>
        <v>10.402242222859757</v>
      </c>
      <c r="O232" s="12">
        <f ca="1">SUMPRODUCT($A232:$F232,Results!$B$20:$G$20)</f>
        <v>11.889187280379808</v>
      </c>
      <c r="P232" s="12" cm="1">
        <f t="array" aca="1" ref="P232" ca="1">SUMPRODUCT(J232:O232,TRANSPOSE(BC$2:BC$7))+$U$20-$BC$9</f>
        <v>-32.059219250876318</v>
      </c>
      <c r="Q232" s="12" cm="1">
        <f t="array" aca="1" ref="Q232" ca="1">SUMPRODUCT(J232:O232,TRANSPOSE(EJ$2:EJ$7))+$U$20-$EJ$9</f>
        <v>-35.515074167406624</v>
      </c>
      <c r="R232" s="12">
        <f ca="1">I232-Results!$E$5*H232</f>
        <v>-26.751592571637769</v>
      </c>
    </row>
    <row r="233" spans="1:18">
      <c r="A233" s="6">
        <f ca="1">LN((RAND()^(-Results!$E$4))-1)</f>
        <v>0.34953411633371056</v>
      </c>
      <c r="B233" s="6">
        <f ca="1">LN((RAND()^(-Results!$E$4))-1)</f>
        <v>-1.4056410258485514</v>
      </c>
      <c r="C233" s="6">
        <f ca="1">LN((RAND()^(-Results!$E$4))-1)</f>
        <v>5.8443877923480452</v>
      </c>
      <c r="D233" s="6">
        <f ca="1">LN((RAND()^(-Results!$E$4))-1)</f>
        <v>0.41386720363200374</v>
      </c>
      <c r="E233" s="6">
        <f ca="1">LN((RAND()^(-Results!$E$4))-1)</f>
        <v>-0.30012325924696859</v>
      </c>
      <c r="F233" s="6">
        <f ca="1">LN((RAND()^(-Results!$E$4))-1)</f>
        <v>5.9477995317063117</v>
      </c>
      <c r="G233" s="6">
        <f ca="1">LN((RAND()^(-Results!$E$4))-1)</f>
        <v>1.5592488943282372</v>
      </c>
      <c r="H233" s="6">
        <f t="shared" ca="1" si="6"/>
        <v>0.26690988788245162</v>
      </c>
      <c r="I233" s="12">
        <f ca="1">SUMPRODUCT(J233:O233,Results!B$12:G$12)+Results!$E$5*H233</f>
        <v>-16.55690841941173</v>
      </c>
      <c r="J233" s="12">
        <f ca="1">SUMPRODUCT($A233:$F233,Results!$B$15:$G$15)</f>
        <v>-24.627978539044086</v>
      </c>
      <c r="K233" s="12">
        <f ca="1">SUMPRODUCT($A233:$F233,Results!$B$16:$G$16)</f>
        <v>2.1132386754659396</v>
      </c>
      <c r="L233" s="12">
        <f ca="1">SUMPRODUCT($A233:$F233,Results!$B$17:$G$17)</f>
        <v>-6.8143536646452478</v>
      </c>
      <c r="M233" s="12">
        <f ca="1">SUMPRODUCT($A233:$F233,Results!$B$18:$G$18)</f>
        <v>7.3301249083366056</v>
      </c>
      <c r="N233" s="12">
        <f ca="1">SUMPRODUCT($A233:$F233,Results!$B$19:$G$19)</f>
        <v>3.0855105884862404</v>
      </c>
      <c r="O233" s="12">
        <f ca="1">SUMPRODUCT($A233:$F233,Results!$B$20:$G$20)</f>
        <v>-11.081095467212409</v>
      </c>
      <c r="P233" s="12" cm="1">
        <f t="array" aca="1" ref="P233" ca="1">SUMPRODUCT(J233:O233,TRANSPOSE(BC$2:BC$7))+$U$20-$BC$9</f>
        <v>-28.302486055619468</v>
      </c>
      <c r="Q233" s="12" cm="1">
        <f t="array" aca="1" ref="Q233" ca="1">SUMPRODUCT(J233:O233,TRANSPOSE(EJ$2:EJ$7))+$U$20-$EJ$9</f>
        <v>-21.92036163556714</v>
      </c>
      <c r="R233" s="12">
        <f ca="1">I233-Results!$E$5*H233</f>
        <v>-19.226007298236247</v>
      </c>
    </row>
    <row r="234" spans="1:18">
      <c r="A234" s="6">
        <f ca="1">LN((RAND()^(-Results!$E$4))-1)</f>
        <v>5.4649112449202031</v>
      </c>
      <c r="B234" s="6">
        <f ca="1">LN((RAND()^(-Results!$E$4))-1)</f>
        <v>0.58966935782719743</v>
      </c>
      <c r="C234" s="6">
        <f ca="1">LN((RAND()^(-Results!$E$4))-1)</f>
        <v>4.9228384164782488</v>
      </c>
      <c r="D234" s="6">
        <f ca="1">LN((RAND()^(-Results!$E$4))-1)</f>
        <v>3.7080116204573312</v>
      </c>
      <c r="E234" s="6">
        <f ca="1">LN((RAND()^(-Results!$E$4))-1)</f>
        <v>0.77239706211554626</v>
      </c>
      <c r="F234" s="6">
        <f ca="1">LN((RAND()^(-Results!$E$4))-1)</f>
        <v>2.6160375580887472</v>
      </c>
      <c r="G234" s="6">
        <f ca="1">LN((RAND()^(-Results!$E$4))-1)</f>
        <v>1.9991419518158244</v>
      </c>
      <c r="H234" s="6">
        <f t="shared" ca="1" si="6"/>
        <v>0.70680294537003885</v>
      </c>
      <c r="I234" s="12">
        <f ca="1">SUMPRODUCT(J234:O234,Results!B$12:G$12)+Results!$E$5*H234</f>
        <v>-34.995024942453938</v>
      </c>
      <c r="J234" s="12">
        <f ca="1">SUMPRODUCT($A234:$F234,Results!$B$15:$G$15)</f>
        <v>-20.366189428620057</v>
      </c>
      <c r="K234" s="12">
        <f ca="1">SUMPRODUCT($A234:$F234,Results!$B$16:$G$16)</f>
        <v>0.36969255816108237</v>
      </c>
      <c r="L234" s="12">
        <f ca="1">SUMPRODUCT($A234:$F234,Results!$B$17:$G$17)</f>
        <v>-9.2243473137810454</v>
      </c>
      <c r="M234" s="12">
        <f ca="1">SUMPRODUCT($A234:$F234,Results!$B$18:$G$18)</f>
        <v>-4.4133702192519557</v>
      </c>
      <c r="N234" s="12">
        <f ca="1">SUMPRODUCT($A234:$F234,Results!$B$19:$G$19)</f>
        <v>14.295804115666199</v>
      </c>
      <c r="O234" s="12">
        <f ca="1">SUMPRODUCT($A234:$F234,Results!$B$20:$G$20)</f>
        <v>-6.576189560716883</v>
      </c>
      <c r="P234" s="12" cm="1">
        <f t="array" aca="1" ref="P234" ca="1">SUMPRODUCT(J234:O234,TRANSPOSE(BC$2:BC$7))+$U$20-$BC$9</f>
        <v>-53.845381107322645</v>
      </c>
      <c r="Q234" s="12" cm="1">
        <f t="array" aca="1" ref="Q234" ca="1">SUMPRODUCT(J234:O234,TRANSPOSE(EJ$2:EJ$7))+$U$20-$EJ$9</f>
        <v>-52.981559291090761</v>
      </c>
      <c r="R234" s="12">
        <f ca="1">I234-Results!$E$5*H234</f>
        <v>-42.063054396154328</v>
      </c>
    </row>
    <row r="235" spans="1:18">
      <c r="A235" s="6">
        <f ca="1">LN((RAND()^(-Results!$E$4))-1)</f>
        <v>1.2448279322416902</v>
      </c>
      <c r="B235" s="6">
        <f ca="1">LN((RAND()^(-Results!$E$4))-1)</f>
        <v>1.6911482641307547</v>
      </c>
      <c r="C235" s="6">
        <f ca="1">LN((RAND()^(-Results!$E$4))-1)</f>
        <v>2.5674060396021288</v>
      </c>
      <c r="D235" s="6">
        <f ca="1">LN((RAND()^(-Results!$E$4))-1)</f>
        <v>0.86307797743134096</v>
      </c>
      <c r="E235" s="6">
        <f ca="1">LN((RAND()^(-Results!$E$4))-1)</f>
        <v>-0.33082881332370839</v>
      </c>
      <c r="F235" s="6">
        <f ca="1">LN((RAND()^(-Results!$E$4))-1)</f>
        <v>1.4110762154297836</v>
      </c>
      <c r="G235" s="6">
        <f ca="1">LN((RAND()^(-Results!$E$4))-1)</f>
        <v>2.3080959279944264</v>
      </c>
      <c r="H235" s="6">
        <f t="shared" ca="1" si="6"/>
        <v>1.0157569215486408</v>
      </c>
      <c r="I235" s="12">
        <f ca="1">SUMPRODUCT(J235:O235,Results!B$12:G$12)+Results!$E$5*H235</f>
        <v>-7.3836015480927273</v>
      </c>
      <c r="J235" s="12">
        <f ca="1">SUMPRODUCT($A235:$F235,Results!$B$15:$G$15)</f>
        <v>-9.3313727500119903</v>
      </c>
      <c r="K235" s="12">
        <f ca="1">SUMPRODUCT($A235:$F235,Results!$B$16:$G$16)</f>
        <v>0.2731516176904818</v>
      </c>
      <c r="L235" s="12">
        <f ca="1">SUMPRODUCT($A235:$F235,Results!$B$17:$G$17)</f>
        <v>-0.58002485907415369</v>
      </c>
      <c r="M235" s="12">
        <f ca="1">SUMPRODUCT($A235:$F235,Results!$B$18:$G$18)</f>
        <v>0.8769115555929643</v>
      </c>
      <c r="N235" s="12">
        <f ca="1">SUMPRODUCT($A235:$F235,Results!$B$19:$G$19)</f>
        <v>4.9927853271342526</v>
      </c>
      <c r="O235" s="12">
        <f ca="1">SUMPRODUCT($A235:$F235,Results!$B$20:$G$20)</f>
        <v>0.39785318069073627</v>
      </c>
      <c r="P235" s="12" cm="1">
        <f t="array" aca="1" ref="P235" ca="1">SUMPRODUCT(J235:O235,TRANSPOSE(BC$2:BC$7))+$U$20-$BC$9</f>
        <v>-20.33688832464448</v>
      </c>
      <c r="Q235" s="12" cm="1">
        <f t="array" aca="1" ref="Q235" ca="1">SUMPRODUCT(J235:O235,TRANSPOSE(EJ$2:EJ$7))+$U$20-$EJ$9</f>
        <v>-20.758538278667661</v>
      </c>
      <c r="R235" s="12">
        <f ca="1">I235-Results!$E$5*H235</f>
        <v>-17.541170763579135</v>
      </c>
    </row>
    <row r="236" spans="1:18">
      <c r="A236" s="6">
        <f ca="1">LN((RAND()^(-Results!$E$4))-1)</f>
        <v>0.23154229866789081</v>
      </c>
      <c r="B236" s="6">
        <f ca="1">LN((RAND()^(-Results!$E$4))-1)</f>
        <v>3.3466564879483442E-2</v>
      </c>
      <c r="C236" s="6">
        <f ca="1">LN((RAND()^(-Results!$E$4))-1)</f>
        <v>-0.83455987817359034</v>
      </c>
      <c r="D236" s="6">
        <f ca="1">LN((RAND()^(-Results!$E$4))-1)</f>
        <v>4.3738473912451674</v>
      </c>
      <c r="E236" s="6">
        <f ca="1">LN((RAND()^(-Results!$E$4))-1)</f>
        <v>0.19510768535723777</v>
      </c>
      <c r="F236" s="6">
        <f ca="1">LN((RAND()^(-Results!$E$4))-1)</f>
        <v>1.5172491108951145</v>
      </c>
      <c r="G236" s="6">
        <f ca="1">LN((RAND()^(-Results!$E$4))-1)</f>
        <v>1.8497280079231648</v>
      </c>
      <c r="H236" s="6">
        <f t="shared" ca="1" si="6"/>
        <v>0.55738900147737924</v>
      </c>
      <c r="I236" s="12">
        <f ca="1">SUMPRODUCT(J236:O236,Results!B$12:G$12)+Results!$E$5*H236</f>
        <v>12.541506725018518</v>
      </c>
      <c r="J236" s="12">
        <f ca="1">SUMPRODUCT($A236:$F236,Results!$B$15:$G$15)</f>
        <v>-2.5807700668638738</v>
      </c>
      <c r="K236" s="12">
        <f ca="1">SUMPRODUCT($A236:$F236,Results!$B$16:$G$16)</f>
        <v>-1.5431527457755676</v>
      </c>
      <c r="L236" s="12">
        <f ca="1">SUMPRODUCT($A236:$F236,Results!$B$17:$G$17)</f>
        <v>2.4487081464470872E-2</v>
      </c>
      <c r="M236" s="12">
        <f ca="1">SUMPRODUCT($A236:$F236,Results!$B$18:$G$18)</f>
        <v>8.904451511390997</v>
      </c>
      <c r="N236" s="12">
        <f ca="1">SUMPRODUCT($A236:$F236,Results!$B$19:$G$19)</f>
        <v>-5.146045907453348</v>
      </c>
      <c r="O236" s="12">
        <f ca="1">SUMPRODUCT($A236:$F236,Results!$B$20:$G$20)</f>
        <v>4.9390107157796024</v>
      </c>
      <c r="P236" s="12" cm="1">
        <f t="array" aca="1" ref="P236" ca="1">SUMPRODUCT(J236:O236,TRANSPOSE(BC$2:BC$7))+$U$20-$BC$9</f>
        <v>12.840804461776269</v>
      </c>
      <c r="Q236" s="12" cm="1">
        <f t="array" aca="1" ref="Q236" ca="1">SUMPRODUCT(J236:O236,TRANSPOSE(EJ$2:EJ$7))+$U$20-$EJ$9</f>
        <v>16.592131465377687</v>
      </c>
      <c r="R236" s="12">
        <f ca="1">I236-Results!$E$5*H236</f>
        <v>6.9676167102447257</v>
      </c>
    </row>
    <row r="237" spans="1:18">
      <c r="A237" s="6">
        <f ca="1">LN((RAND()^(-Results!$E$4))-1)</f>
        <v>-0.13831115904734498</v>
      </c>
      <c r="B237" s="6">
        <f ca="1">LN((RAND()^(-Results!$E$4))-1)</f>
        <v>-0.10083306865401727</v>
      </c>
      <c r="C237" s="6">
        <f ca="1">LN((RAND()^(-Results!$E$4))-1)</f>
        <v>1.7161222191051779</v>
      </c>
      <c r="D237" s="6">
        <f ca="1">LN((RAND()^(-Results!$E$4))-1)</f>
        <v>1.5822945198074074</v>
      </c>
      <c r="E237" s="6">
        <f ca="1">LN((RAND()^(-Results!$E$4))-1)</f>
        <v>4.421690637454069</v>
      </c>
      <c r="F237" s="6">
        <f ca="1">LN((RAND()^(-Results!$E$4))-1)</f>
        <v>1.4128432389509631</v>
      </c>
      <c r="G237" s="6">
        <f ca="1">LN((RAND()^(-Results!$E$4))-1)</f>
        <v>-2.4660162633789398</v>
      </c>
      <c r="H237" s="6">
        <f t="shared" ca="1" si="6"/>
        <v>-3.7583552698247251</v>
      </c>
      <c r="I237" s="12">
        <f ca="1">SUMPRODUCT(J237:O237,Results!B$12:G$12)+Results!$E$5*H237</f>
        <v>-11.463791432415952</v>
      </c>
      <c r="J237" s="12">
        <f ca="1">SUMPRODUCT($A237:$F237,Results!$B$15:$G$15)</f>
        <v>-2.2876835076406228</v>
      </c>
      <c r="K237" s="12">
        <f ca="1">SUMPRODUCT($A237:$F237,Results!$B$16:$G$16)</f>
        <v>11.785226847894362</v>
      </c>
      <c r="L237" s="12">
        <f ca="1">SUMPRODUCT($A237:$F237,Results!$B$17:$G$17)</f>
        <v>-19.748752938344921</v>
      </c>
      <c r="M237" s="12">
        <f ca="1">SUMPRODUCT($A237:$F237,Results!$B$18:$G$18)</f>
        <v>18.814379346769186</v>
      </c>
      <c r="N237" s="12">
        <f ca="1">SUMPRODUCT($A237:$F237,Results!$B$19:$G$19)</f>
        <v>-8.0037157209037826</v>
      </c>
      <c r="O237" s="12">
        <f ca="1">SUMPRODUCT($A237:$F237,Results!$B$20:$G$20)</f>
        <v>-24.248650705256185</v>
      </c>
      <c r="P237" s="12" cm="1">
        <f t="array" aca="1" ref="P237" ca="1">SUMPRODUCT(J237:O237,TRANSPOSE(BC$2:BC$7))+$U$20-$BC$9</f>
        <v>32.91160175341512</v>
      </c>
      <c r="Q237" s="12" cm="1">
        <f t="array" aca="1" ref="Q237" ca="1">SUMPRODUCT(J237:O237,TRANSPOSE(EJ$2:EJ$7))+$U$20-$EJ$9</f>
        <v>34.415180026613768</v>
      </c>
      <c r="R237" s="12">
        <f ca="1">I237-Results!$E$5*H237</f>
        <v>26.119761265831301</v>
      </c>
    </row>
    <row r="238" spans="1:18">
      <c r="A238" s="6">
        <f ca="1">LN((RAND()^(-Results!$E$4))-1)</f>
        <v>1.5745769946240016</v>
      </c>
      <c r="B238" s="6">
        <f ca="1">LN((RAND()^(-Results!$E$4))-1)</f>
        <v>-2.6597914929644548</v>
      </c>
      <c r="C238" s="6">
        <f ca="1">LN((RAND()^(-Results!$E$4))-1)</f>
        <v>1.4528939679428092</v>
      </c>
      <c r="D238" s="6">
        <f ca="1">LN((RAND()^(-Results!$E$4))-1)</f>
        <v>-1.8731302089547104</v>
      </c>
      <c r="E238" s="6">
        <f ca="1">LN((RAND()^(-Results!$E$4))-1)</f>
        <v>3.5213686648584166</v>
      </c>
      <c r="F238" s="6">
        <f ca="1">LN((RAND()^(-Results!$E$4))-1)</f>
        <v>1.2509715910476096</v>
      </c>
      <c r="G238" s="6">
        <f ca="1">LN((RAND()^(-Results!$E$4))-1)</f>
        <v>1.5286510596514036</v>
      </c>
      <c r="H238" s="6">
        <f t="shared" ca="1" si="6"/>
        <v>0.23631205320561799</v>
      </c>
      <c r="I238" s="12">
        <f ca="1">SUMPRODUCT(J238:O238,Results!B$12:G$12)+Results!$E$5*H238</f>
        <v>6.0324226061249204</v>
      </c>
      <c r="J238" s="12">
        <f ca="1">SUMPRODUCT($A238:$F238,Results!$B$15:$G$15)</f>
        <v>-3.2361700666670759</v>
      </c>
      <c r="K238" s="12">
        <f ca="1">SUMPRODUCT($A238:$F238,Results!$B$16:$G$16)</f>
        <v>8.9730187384247699</v>
      </c>
      <c r="L238" s="12">
        <f ca="1">SUMPRODUCT($A238:$F238,Results!$B$17:$G$17)</f>
        <v>-20.119759191110798</v>
      </c>
      <c r="M238" s="12">
        <f ca="1">SUMPRODUCT($A238:$F238,Results!$B$18:$G$18)</f>
        <v>-1.8493370213945164</v>
      </c>
      <c r="N238" s="12">
        <f ca="1">SUMPRODUCT($A238:$F238,Results!$B$19:$G$19)</f>
        <v>2.4870512881723275</v>
      </c>
      <c r="O238" s="12">
        <f ca="1">SUMPRODUCT($A238:$F238,Results!$B$20:$G$20)</f>
        <v>-26.138002432074181</v>
      </c>
      <c r="P238" s="12" cm="1">
        <f t="array" aca="1" ref="P238" ca="1">SUMPRODUCT(J238:O238,TRANSPOSE(BC$2:BC$7))+$U$20-$BC$9</f>
        <v>-4.5329965518305064</v>
      </c>
      <c r="Q238" s="12" cm="1">
        <f t="array" aca="1" ref="Q238" ca="1">SUMPRODUCT(J238:O238,TRANSPOSE(EJ$2:EJ$7))+$U$20-$EJ$9</f>
        <v>-0.95729517751446469</v>
      </c>
      <c r="R238" s="12">
        <f ca="1">I238-Results!$E$5*H238</f>
        <v>3.6693020740687405</v>
      </c>
    </row>
    <row r="239" spans="1:18">
      <c r="A239" s="6">
        <f ca="1">LN((RAND()^(-Results!$E$4))-1)</f>
        <v>4.8807923012459398</v>
      </c>
      <c r="B239" s="6">
        <f ca="1">LN((RAND()^(-Results!$E$4))-1)</f>
        <v>6.1159048282642567</v>
      </c>
      <c r="C239" s="6">
        <f ca="1">LN((RAND()^(-Results!$E$4))-1)</f>
        <v>0.79058151549476696</v>
      </c>
      <c r="D239" s="6">
        <f ca="1">LN((RAND()^(-Results!$E$4))-1)</f>
        <v>1.5010303853622553</v>
      </c>
      <c r="E239" s="6">
        <f ca="1">LN((RAND()^(-Results!$E$4))-1)</f>
        <v>1.6311604856367596</v>
      </c>
      <c r="F239" s="6">
        <f ca="1">LN((RAND()^(-Results!$E$4))-1)</f>
        <v>-1.3938031490773586</v>
      </c>
      <c r="G239" s="6">
        <f ca="1">LN((RAND()^(-Results!$E$4))-1)</f>
        <v>-2.5656298615330493</v>
      </c>
      <c r="H239" s="6">
        <f t="shared" ca="1" si="6"/>
        <v>-3.8579688679788351</v>
      </c>
      <c r="I239" s="12">
        <f ca="1">SUMPRODUCT(J239:O239,Results!B$12:G$12)+Results!$E$5*H239</f>
        <v>-70.242771683361056</v>
      </c>
      <c r="J239" s="12">
        <f ca="1">SUMPRODUCT($A239:$F239,Results!$B$15:$G$15)</f>
        <v>-0.43570251982785058</v>
      </c>
      <c r="K239" s="12">
        <f ca="1">SUMPRODUCT($A239:$F239,Results!$B$16:$G$16)</f>
        <v>3.9700154729955726</v>
      </c>
      <c r="L239" s="12">
        <f ca="1">SUMPRODUCT($A239:$F239,Results!$B$17:$G$17)</f>
        <v>-7.0639892765065557</v>
      </c>
      <c r="M239" s="12">
        <f ca="1">SUMPRODUCT($A239:$F239,Results!$B$18:$G$18)</f>
        <v>-9.5950167367466008</v>
      </c>
      <c r="N239" s="12">
        <f ca="1">SUMPRODUCT($A239:$F239,Results!$B$19:$G$19)</f>
        <v>14.202507383760421</v>
      </c>
      <c r="O239" s="12">
        <f ca="1">SUMPRODUCT($A239:$F239,Results!$B$20:$G$20)</f>
        <v>0.6025649149652883</v>
      </c>
      <c r="P239" s="12" cm="1">
        <f t="array" aca="1" ref="P239" ca="1">SUMPRODUCT(J239:O239,TRANSPOSE(BC$2:BC$7))+$U$20-$BC$9</f>
        <v>-34.629936678342453</v>
      </c>
      <c r="Q239" s="12" cm="1">
        <f t="array" aca="1" ref="Q239" ca="1">SUMPRODUCT(J239:O239,TRANSPOSE(EJ$2:EJ$7))+$U$20-$EJ$9</f>
        <v>-42.505755080485315</v>
      </c>
      <c r="R239" s="12">
        <f ca="1">I239-Results!$E$5*H239</f>
        <v>-31.663083003572709</v>
      </c>
    </row>
    <row r="240" spans="1:18">
      <c r="A240" s="6">
        <f ca="1">LN((RAND()^(-Results!$E$4))-1)</f>
        <v>9.3365350030176941</v>
      </c>
      <c r="B240" s="6">
        <f ca="1">LN((RAND()^(-Results!$E$4))-1)</f>
        <v>1.9350778777946145</v>
      </c>
      <c r="C240" s="6">
        <f ca="1">LN((RAND()^(-Results!$E$4))-1)</f>
        <v>-3.0704072677192844</v>
      </c>
      <c r="D240" s="6">
        <f ca="1">LN((RAND()^(-Results!$E$4))-1)</f>
        <v>1.8063158260625023</v>
      </c>
      <c r="E240" s="6">
        <f ca="1">LN((RAND()^(-Results!$E$4))-1)</f>
        <v>-2.0721321881292685</v>
      </c>
      <c r="F240" s="6">
        <f ca="1">LN((RAND()^(-Results!$E$4))-1)</f>
        <v>0.61152429851709578</v>
      </c>
      <c r="G240" s="6">
        <f ca="1">LN((RAND()^(-Results!$E$4))-1)</f>
        <v>0.24491471819308605</v>
      </c>
      <c r="H240" s="6">
        <f t="shared" ca="1" si="6"/>
        <v>-1.0474242882526996</v>
      </c>
      <c r="I240" s="12">
        <f ca="1">SUMPRODUCT(J240:O240,Results!B$12:G$12)+Results!$E$5*H240</f>
        <v>-92.077398291170155</v>
      </c>
      <c r="J240" s="12">
        <f ca="1">SUMPRODUCT($A240:$F240,Results!$B$15:$G$15)</f>
        <v>-4.6322365046183709</v>
      </c>
      <c r="K240" s="12">
        <f ca="1">SUMPRODUCT($A240:$F240,Results!$B$16:$G$16)</f>
        <v>-10.573930471511609</v>
      </c>
      <c r="L240" s="12">
        <f ca="1">SUMPRODUCT($A240:$F240,Results!$B$17:$G$17)</f>
        <v>1.8580477299049387</v>
      </c>
      <c r="M240" s="12">
        <f ca="1">SUMPRODUCT($A240:$F240,Results!$B$18:$G$18)</f>
        <v>-48.108369392778215</v>
      </c>
      <c r="N240" s="12">
        <f ca="1">SUMPRODUCT($A240:$F240,Results!$B$19:$G$19)</f>
        <v>31.713350442789999</v>
      </c>
      <c r="O240" s="12">
        <f ca="1">SUMPRODUCT($A240:$F240,Results!$B$20:$G$20)</f>
        <v>20.516625480410372</v>
      </c>
      <c r="P240" s="12" cm="1">
        <f t="array" aca="1" ref="P240" ca="1">SUMPRODUCT(J240:O240,TRANSPOSE(BC$2:BC$7))+$U$20-$BC$9</f>
        <v>-108.26615655812633</v>
      </c>
      <c r="Q240" s="12" cm="1">
        <f t="array" aca="1" ref="Q240" ca="1">SUMPRODUCT(J240:O240,TRANSPOSE(EJ$2:EJ$7))+$U$20-$EJ$9</f>
        <v>-107.31398984385828</v>
      </c>
      <c r="R240" s="12">
        <f ca="1">I240-Results!$E$5*H240</f>
        <v>-81.603155408643161</v>
      </c>
    </row>
    <row r="241" spans="1:18">
      <c r="A241" s="6">
        <f ca="1">LN((RAND()^(-Results!$E$4))-1)</f>
        <v>-1.3031148092865137</v>
      </c>
      <c r="B241" s="6">
        <f ca="1">LN((RAND()^(-Results!$E$4))-1)</f>
        <v>2.0351549428686448</v>
      </c>
      <c r="C241" s="6">
        <f ca="1">LN((RAND()^(-Results!$E$4))-1)</f>
        <v>0.13056278285318865</v>
      </c>
      <c r="D241" s="6">
        <f ca="1">LN((RAND()^(-Results!$E$4))-1)</f>
        <v>10.451164241969765</v>
      </c>
      <c r="E241" s="6">
        <f ca="1">LN((RAND()^(-Results!$E$4))-1)</f>
        <v>4.2744312260918109</v>
      </c>
      <c r="F241" s="6">
        <f ca="1">LN((RAND()^(-Results!$E$4))-1)</f>
        <v>2.3681305539069357</v>
      </c>
      <c r="G241" s="6">
        <f ca="1">LN((RAND()^(-Results!$E$4))-1)</f>
        <v>3.8875338262117523</v>
      </c>
      <c r="H241" s="6">
        <f t="shared" ca="1" si="6"/>
        <v>2.5951948197659664</v>
      </c>
      <c r="I241" s="12">
        <f ca="1">SUMPRODUCT(J241:O241,Results!B$12:G$12)+Results!$E$5*H241</f>
        <v>76.843885046456151</v>
      </c>
      <c r="J241" s="12">
        <f ca="1">SUMPRODUCT($A241:$F241,Results!$B$15:$G$15)</f>
        <v>-2.4381804834581535</v>
      </c>
      <c r="K241" s="12">
        <f ca="1">SUMPRODUCT($A241:$F241,Results!$B$16:$G$16)</f>
        <v>8.339586012400563</v>
      </c>
      <c r="L241" s="12">
        <f ca="1">SUMPRODUCT($A241:$F241,Results!$B$17:$G$17)</f>
        <v>-12.796435592608505</v>
      </c>
      <c r="M241" s="12">
        <f ca="1">SUMPRODUCT($A241:$F241,Results!$B$18:$G$18)</f>
        <v>44.622777190000427</v>
      </c>
      <c r="N241" s="12">
        <f ca="1">SUMPRODUCT($A241:$F241,Results!$B$19:$G$19)</f>
        <v>-22.761098607327224</v>
      </c>
      <c r="O241" s="12">
        <f ca="1">SUMPRODUCT($A241:$F241,Results!$B$20:$G$20)</f>
        <v>-8.3411240395034252</v>
      </c>
      <c r="P241" s="12" cm="1">
        <f t="array" aca="1" ref="P241" ca="1">SUMPRODUCT(J241:O241,TRANSPOSE(BC$2:BC$7))+$U$20-$BC$9</f>
        <v>78.494468324679119</v>
      </c>
      <c r="Q241" s="12" cm="1">
        <f t="array" aca="1" ref="Q241" ca="1">SUMPRODUCT(J241:O241,TRANSPOSE(EJ$2:EJ$7))+$U$20-$EJ$9</f>
        <v>81.171145240053193</v>
      </c>
      <c r="R241" s="12">
        <f ca="1">I241-Results!$E$5*H241</f>
        <v>50.89193684879649</v>
      </c>
    </row>
    <row r="242" spans="1:18">
      <c r="A242" s="6">
        <f ca="1">LN((RAND()^(-Results!$E$4))-1)</f>
        <v>7.382856544634425</v>
      </c>
      <c r="B242" s="6">
        <f ca="1">LN((RAND()^(-Results!$E$4))-1)</f>
        <v>1.3033849383587743</v>
      </c>
      <c r="C242" s="6">
        <f ca="1">LN((RAND()^(-Results!$E$4))-1)</f>
        <v>2.2318663599610948</v>
      </c>
      <c r="D242" s="6">
        <f ca="1">LN((RAND()^(-Results!$E$4))-1)</f>
        <v>4.0764922413834448</v>
      </c>
      <c r="E242" s="6">
        <f ca="1">LN((RAND()^(-Results!$E$4))-1)</f>
        <v>1.5360357897169328</v>
      </c>
      <c r="F242" s="6">
        <f ca="1">LN((RAND()^(-Results!$E$4))-1)</f>
        <v>5.1074553776584546</v>
      </c>
      <c r="G242" s="6">
        <f ca="1">LN((RAND()^(-Results!$E$4))-1)</f>
        <v>6.8801706226749673</v>
      </c>
      <c r="H242" s="6">
        <f t="shared" ca="1" si="6"/>
        <v>5.5878316162291819</v>
      </c>
      <c r="I242" s="12">
        <f ca="1">SUMPRODUCT(J242:O242,Results!B$12:G$12)+Results!$E$5*H242</f>
        <v>2.3655749447163927</v>
      </c>
      <c r="J242" s="12">
        <f ca="1">SUMPRODUCT($A242:$F242,Results!$B$15:$G$15)</f>
        <v>-19.979818748469491</v>
      </c>
      <c r="K242" s="12">
        <f ca="1">SUMPRODUCT($A242:$F242,Results!$B$16:$G$16)</f>
        <v>1.5788192283027687</v>
      </c>
      <c r="L242" s="12">
        <f ca="1">SUMPRODUCT($A242:$F242,Results!$B$17:$G$17)</f>
        <v>-16.511621027606058</v>
      </c>
      <c r="M242" s="12">
        <f ca="1">SUMPRODUCT($A242:$F242,Results!$B$18:$G$18)</f>
        <v>-15.730649303193246</v>
      </c>
      <c r="N242" s="12">
        <f ca="1">SUMPRODUCT($A242:$F242,Results!$B$19:$G$19)</f>
        <v>19.142673854865414</v>
      </c>
      <c r="O242" s="12">
        <f ca="1">SUMPRODUCT($A242:$F242,Results!$B$20:$G$20)</f>
        <v>-6.3257091440943238</v>
      </c>
      <c r="P242" s="12" cm="1">
        <f t="array" aca="1" ref="P242" ca="1">SUMPRODUCT(J242:O242,TRANSPOSE(BC$2:BC$7))+$U$20-$BC$9</f>
        <v>-71.582814411552633</v>
      </c>
      <c r="Q242" s="12" cm="1">
        <f t="array" aca="1" ref="Q242" ca="1">SUMPRODUCT(J242:O242,TRANSPOSE(EJ$2:EJ$7))+$U$20-$EJ$9</f>
        <v>-67.457587559444221</v>
      </c>
      <c r="R242" s="12">
        <f ca="1">I242-Results!$E$5*H242</f>
        <v>-53.512741217575424</v>
      </c>
    </row>
    <row r="243" spans="1:18">
      <c r="A243" s="6">
        <f ca="1">LN((RAND()^(-Results!$E$4))-1)</f>
        <v>0.20981843675334669</v>
      </c>
      <c r="B243" s="6">
        <f ca="1">LN((RAND()^(-Results!$E$4))-1)</f>
        <v>0.27456448843037867</v>
      </c>
      <c r="C243" s="6">
        <f ca="1">LN((RAND()^(-Results!$E$4))-1)</f>
        <v>1.3511464446707613</v>
      </c>
      <c r="D243" s="6">
        <f ca="1">LN((RAND()^(-Results!$E$4))-1)</f>
        <v>-1.087409683942328</v>
      </c>
      <c r="E243" s="6">
        <f ca="1">LN((RAND()^(-Results!$E$4))-1)</f>
        <v>0.51445185511811997</v>
      </c>
      <c r="F243" s="6">
        <f ca="1">LN((RAND()^(-Results!$E$4))-1)</f>
        <v>0.43707710120558818</v>
      </c>
      <c r="G243" s="6">
        <f ca="1">LN((RAND()^(-Results!$E$4))-1)</f>
        <v>9.520477266599138E-2</v>
      </c>
      <c r="H243" s="6">
        <f t="shared" ca="1" si="6"/>
        <v>-1.1971342337797941</v>
      </c>
      <c r="I243" s="12">
        <f ca="1">SUMPRODUCT(J243:O243,Results!B$12:G$12)+Results!$E$5*H243</f>
        <v>-15.614617517402506</v>
      </c>
      <c r="J243" s="12">
        <f ca="1">SUMPRODUCT($A243:$F243,Results!$B$15:$G$15)</f>
        <v>-2.8875126943612597</v>
      </c>
      <c r="K243" s="12">
        <f ca="1">SUMPRODUCT($A243:$F243,Results!$B$16:$G$16)</f>
        <v>2.5174095904632918</v>
      </c>
      <c r="L243" s="12">
        <f ca="1">SUMPRODUCT($A243:$F243,Results!$B$17:$G$17)</f>
        <v>-3.664086708930161</v>
      </c>
      <c r="M243" s="12">
        <f ca="1">SUMPRODUCT($A243:$F243,Results!$B$18:$G$18)</f>
        <v>3.0310728464788328E-2</v>
      </c>
      <c r="N243" s="12">
        <f ca="1">SUMPRODUCT($A243:$F243,Results!$B$19:$G$19)</f>
        <v>1.9274713764284352</v>
      </c>
      <c r="O243" s="12">
        <f ca="1">SUMPRODUCT($A243:$F243,Results!$B$20:$G$20)</f>
        <v>-5.8674148782265085</v>
      </c>
      <c r="P243" s="12" cm="1">
        <f t="array" aca="1" ref="P243" ca="1">SUMPRODUCT(J243:O243,TRANSPOSE(BC$2:BC$7))+$U$20-$BC$9</f>
        <v>-6.0399834579525313</v>
      </c>
      <c r="Q243" s="12" cm="1">
        <f t="array" aca="1" ref="Q243" ca="1">SUMPRODUCT(J243:O243,TRANSPOSE(EJ$2:EJ$7))+$U$20-$EJ$9</f>
        <v>-5.7979472743264253</v>
      </c>
      <c r="R243" s="12">
        <f ca="1">I243-Results!$E$5*H243</f>
        <v>-3.643275179604565</v>
      </c>
    </row>
    <row r="244" spans="1:18">
      <c r="A244" s="6">
        <f ca="1">LN((RAND()^(-Results!$E$4))-1)</f>
        <v>-1.2568864723794928E-2</v>
      </c>
      <c r="B244" s="6">
        <f ca="1">LN((RAND()^(-Results!$E$4))-1)</f>
        <v>0.88402808225106388</v>
      </c>
      <c r="C244" s="6">
        <f ca="1">LN((RAND()^(-Results!$E$4))-1)</f>
        <v>-0.30122890197822494</v>
      </c>
      <c r="D244" s="6">
        <f ca="1">LN((RAND()^(-Results!$E$4))-1)</f>
        <v>9.0447065454518327</v>
      </c>
      <c r="E244" s="6">
        <f ca="1">LN((RAND()^(-Results!$E$4))-1)</f>
        <v>4.7638249551065384</v>
      </c>
      <c r="F244" s="6">
        <f ca="1">LN((RAND()^(-Results!$E$4))-1)</f>
        <v>0.21483570445214525</v>
      </c>
      <c r="G244" s="6">
        <f ca="1">LN((RAND()^(-Results!$E$4))-1)</f>
        <v>2.8429413470399814</v>
      </c>
      <c r="H244" s="6">
        <f t="shared" ca="1" si="6"/>
        <v>1.5506023405941958</v>
      </c>
      <c r="I244" s="12">
        <f ca="1">SUMPRODUCT(J244:O244,Results!B$12:G$12)+Results!$E$5*H244</f>
        <v>61.625632756136739</v>
      </c>
      <c r="J244" s="12">
        <f ca="1">SUMPRODUCT($A244:$F244,Results!$B$15:$G$15)</f>
        <v>2.0605160368891924</v>
      </c>
      <c r="K244" s="12">
        <f ca="1">SUMPRODUCT($A244:$F244,Results!$B$16:$G$16)</f>
        <v>8.2709417801101051</v>
      </c>
      <c r="L244" s="12">
        <f ca="1">SUMPRODUCT($A244:$F244,Results!$B$17:$G$17)</f>
        <v>-14.65471063691699</v>
      </c>
      <c r="M244" s="12">
        <f ca="1">SUMPRODUCT($A244:$F244,Results!$B$18:$G$18)</f>
        <v>35.676759186203405</v>
      </c>
      <c r="N244" s="12">
        <f ca="1">SUMPRODUCT($A244:$F244,Results!$B$19:$G$19)</f>
        <v>-18.171581031561907</v>
      </c>
      <c r="O244" s="12">
        <f ca="1">SUMPRODUCT($A244:$F244,Results!$B$20:$G$20)</f>
        <v>-12.052214547348278</v>
      </c>
      <c r="P244" s="12" cm="1">
        <f t="array" aca="1" ref="P244" ca="1">SUMPRODUCT(J244:O244,TRANSPOSE(BC$2:BC$7))+$U$20-$BC$9</f>
        <v>69.068238736622575</v>
      </c>
      <c r="Q244" s="12" cm="1">
        <f t="array" aca="1" ref="Q244" ca="1">SUMPRODUCT(J244:O244,TRANSPOSE(EJ$2:EJ$7))+$U$20-$EJ$9</f>
        <v>70.310906431070364</v>
      </c>
      <c r="R244" s="12">
        <f ca="1">I244-Results!$E$5*H244</f>
        <v>46.119609350194779</v>
      </c>
    </row>
    <row r="245" spans="1:18">
      <c r="A245" s="6">
        <f ca="1">LN((RAND()^(-Results!$E$4))-1)</f>
        <v>0.79183998422836921</v>
      </c>
      <c r="B245" s="6">
        <f ca="1">LN((RAND()^(-Results!$E$4))-1)</f>
        <v>0.94325175797681338</v>
      </c>
      <c r="C245" s="6">
        <f ca="1">LN((RAND()^(-Results!$E$4))-1)</f>
        <v>5.2348820584153213</v>
      </c>
      <c r="D245" s="6">
        <f ca="1">LN((RAND()^(-Results!$E$4))-1)</f>
        <v>1.3511990038546116</v>
      </c>
      <c r="E245" s="6">
        <f ca="1">LN((RAND()^(-Results!$E$4))-1)</f>
        <v>3.361283389409778</v>
      </c>
      <c r="F245" s="6">
        <f ca="1">LN((RAND()^(-Results!$E$4))-1)</f>
        <v>-1.2808931104380743</v>
      </c>
      <c r="G245" s="6">
        <f ca="1">LN((RAND()^(-Results!$E$4))-1)</f>
        <v>1.0822262981756332</v>
      </c>
      <c r="H245" s="6">
        <f t="shared" ca="1" si="6"/>
        <v>-0.21011270827015238</v>
      </c>
      <c r="I245" s="12">
        <f ca="1">SUMPRODUCT(J245:O245,Results!B$12:G$12)+Results!$E$5*H245</f>
        <v>8.7372257841741465</v>
      </c>
      <c r="J245" s="12">
        <f ca="1">SUMPRODUCT($A245:$F245,Results!$B$15:$G$15)</f>
        <v>-6.3373219160191177</v>
      </c>
      <c r="K245" s="12">
        <f ca="1">SUMPRODUCT($A245:$F245,Results!$B$16:$G$16)</f>
        <v>9.4538061150852659</v>
      </c>
      <c r="L245" s="12">
        <f ca="1">SUMPRODUCT($A245:$F245,Results!$B$17:$G$17)</f>
        <v>-12.966999637166907</v>
      </c>
      <c r="M245" s="12">
        <f ca="1">SUMPRODUCT($A245:$F245,Results!$B$18:$G$18)</f>
        <v>19.153797751626968</v>
      </c>
      <c r="N245" s="12">
        <f ca="1">SUMPRODUCT($A245:$F245,Results!$B$19:$G$19)</f>
        <v>-2.3021267033440398</v>
      </c>
      <c r="O245" s="12">
        <f ca="1">SUMPRODUCT($A245:$F245,Results!$B$20:$G$20)</f>
        <v>-21.535804699100279</v>
      </c>
      <c r="P245" s="12" cm="1">
        <f t="array" aca="1" ref="P245" ca="1">SUMPRODUCT(J245:O245,TRANSPOSE(BC$2:BC$7))+$U$20-$BC$9</f>
        <v>16.919561055719392</v>
      </c>
      <c r="Q245" s="12" cm="1">
        <f t="array" aca="1" ref="Q245" ca="1">SUMPRODUCT(J245:O245,TRANSPOSE(EJ$2:EJ$7))+$U$20-$EJ$9</f>
        <v>12.470173156590892</v>
      </c>
      <c r="R245" s="12">
        <f ca="1">I245-Results!$E$5*H245</f>
        <v>10.83835286687567</v>
      </c>
    </row>
    <row r="246" spans="1:18">
      <c r="A246" s="6">
        <f ca="1">LN((RAND()^(-Results!$E$4))-1)</f>
        <v>3.3757152022094212</v>
      </c>
      <c r="B246" s="6">
        <f ca="1">LN((RAND()^(-Results!$E$4))-1)</f>
        <v>7.1228756819502976</v>
      </c>
      <c r="C246" s="6">
        <f ca="1">LN((RAND()^(-Results!$E$4))-1)</f>
        <v>1.2443494438906271</v>
      </c>
      <c r="D246" s="6">
        <f ca="1">LN((RAND()^(-Results!$E$4))-1)</f>
        <v>-1.5590948408071625</v>
      </c>
      <c r="E246" s="6">
        <f ca="1">LN((RAND()^(-Results!$E$4))-1)</f>
        <v>1.2292907007037146</v>
      </c>
      <c r="F246" s="6">
        <f ca="1">LN((RAND()^(-Results!$E$4))-1)</f>
        <v>0.12855898385945047</v>
      </c>
      <c r="G246" s="6">
        <f ca="1">LN((RAND()^(-Results!$E$4))-1)</f>
        <v>2.279925349640378</v>
      </c>
      <c r="H246" s="6">
        <f t="shared" ca="1" si="6"/>
        <v>0.98758634319459238</v>
      </c>
      <c r="I246" s="12">
        <f ca="1">SUMPRODUCT(J246:O246,Results!B$12:G$12)+Results!$E$5*H246</f>
        <v>-22.958481446922391</v>
      </c>
      <c r="J246" s="12">
        <f ca="1">SUMPRODUCT($A246:$F246,Results!$B$15:$G$15)</f>
        <v>-1.9744307534687449</v>
      </c>
      <c r="K246" s="12">
        <f ca="1">SUMPRODUCT($A246:$F246,Results!$B$16:$G$16)</f>
        <v>6.3365684401733589</v>
      </c>
      <c r="L246" s="12">
        <f ca="1">SUMPRODUCT($A246:$F246,Results!$B$17:$G$17)</f>
        <v>-7.5378954925212414</v>
      </c>
      <c r="M246" s="12">
        <f ca="1">SUMPRODUCT($A246:$F246,Results!$B$18:$G$18)</f>
        <v>-10.9973948051283</v>
      </c>
      <c r="N246" s="12">
        <f ca="1">SUMPRODUCT($A246:$F246,Results!$B$19:$G$19)</f>
        <v>14.446019862896774</v>
      </c>
      <c r="O246" s="12">
        <f ca="1">SUMPRODUCT($A246:$F246,Results!$B$20:$G$20)</f>
        <v>-1.5834935847258895</v>
      </c>
      <c r="P246" s="12" cm="1">
        <f t="array" aca="1" ref="P246" ca="1">SUMPRODUCT(J246:O246,TRANSPOSE(BC$2:BC$7))+$U$20-$BC$9</f>
        <v>-38.0350422846331</v>
      </c>
      <c r="Q246" s="12" cm="1">
        <f t="array" aca="1" ref="Q246" ca="1">SUMPRODUCT(J246:O246,TRANSPOSE(EJ$2:EJ$7))+$U$20-$EJ$9</f>
        <v>-45.760065814492734</v>
      </c>
      <c r="R246" s="12">
        <f ca="1">I246-Results!$E$5*H246</f>
        <v>-32.834344878868315</v>
      </c>
    </row>
    <row r="247" spans="1:18">
      <c r="A247" s="6">
        <f ca="1">LN((RAND()^(-Results!$E$4))-1)</f>
        <v>7.2419785749663204</v>
      </c>
      <c r="B247" s="6">
        <f ca="1">LN((RAND()^(-Results!$E$4))-1)</f>
        <v>1.6554576747685685</v>
      </c>
      <c r="C247" s="6">
        <f ca="1">LN((RAND()^(-Results!$E$4))-1)</f>
        <v>1.3467145768927797</v>
      </c>
      <c r="D247" s="6">
        <f ca="1">LN((RAND()^(-Results!$E$4))-1)</f>
        <v>-3.3719487577916816</v>
      </c>
      <c r="E247" s="6">
        <f ca="1">LN((RAND()^(-Results!$E$4))-1)</f>
        <v>5.8294488665911475</v>
      </c>
      <c r="F247" s="6">
        <f ca="1">LN((RAND()^(-Results!$E$4))-1)</f>
        <v>8.7918487311879637E-2</v>
      </c>
      <c r="G247" s="6">
        <f ca="1">LN((RAND()^(-Results!$E$4))-1)</f>
        <v>3.8469684683596364</v>
      </c>
      <c r="H247" s="6">
        <f t="shared" ca="1" si="6"/>
        <v>2.5546294619138505</v>
      </c>
      <c r="I247" s="12">
        <f ca="1">SUMPRODUCT(J247:O247,Results!B$12:G$12)+Results!$E$5*H247</f>
        <v>-8.0681228627288419</v>
      </c>
      <c r="J247" s="12">
        <f ca="1">SUMPRODUCT($A247:$F247,Results!$B$15:$G$15)</f>
        <v>-1.5668322598223463</v>
      </c>
      <c r="K247" s="12">
        <f ca="1">SUMPRODUCT($A247:$F247,Results!$B$16:$G$16)</f>
        <v>14.744086425206326</v>
      </c>
      <c r="L247" s="12">
        <f ca="1">SUMPRODUCT($A247:$F247,Results!$B$17:$G$17)</f>
        <v>-33.416767411188253</v>
      </c>
      <c r="M247" s="12">
        <f ca="1">SUMPRODUCT($A247:$F247,Results!$B$18:$G$18)</f>
        <v>-23.674715378839579</v>
      </c>
      <c r="N247" s="12">
        <f ca="1">SUMPRODUCT($A247:$F247,Results!$B$19:$G$19)</f>
        <v>21.469941640065482</v>
      </c>
      <c r="O247" s="12">
        <f ca="1">SUMPRODUCT($A247:$F247,Results!$B$20:$G$20)</f>
        <v>-33.524993610668766</v>
      </c>
      <c r="P247" s="12" cm="1">
        <f t="array" aca="1" ref="P247" ca="1">SUMPRODUCT(J247:O247,TRANSPOSE(BC$2:BC$7))+$U$20-$BC$9</f>
        <v>-53.801708677261814</v>
      </c>
      <c r="Q247" s="12" cm="1">
        <f t="array" aca="1" ref="Q247" ca="1">SUMPRODUCT(J247:O247,TRANSPOSE(EJ$2:EJ$7))+$U$20-$EJ$9</f>
        <v>-57.09186501513669</v>
      </c>
      <c r="R247" s="12">
        <f ca="1">I247-Results!$E$5*H247</f>
        <v>-33.614417481867349</v>
      </c>
    </row>
    <row r="248" spans="1:18">
      <c r="A248" s="6">
        <f ca="1">LN((RAND()^(-Results!$E$4))-1)</f>
        <v>1.3016931037586978</v>
      </c>
      <c r="B248" s="6">
        <f ca="1">LN((RAND()^(-Results!$E$4))-1)</f>
        <v>-1.3195132233098896</v>
      </c>
      <c r="C248" s="6">
        <f ca="1">LN((RAND()^(-Results!$E$4))-1)</f>
        <v>-0.56052069280261307</v>
      </c>
      <c r="D248" s="6">
        <f ca="1">LN((RAND()^(-Results!$E$4))-1)</f>
        <v>-0.20676203561946926</v>
      </c>
      <c r="E248" s="6">
        <f ca="1">LN((RAND()^(-Results!$E$4))-1)</f>
        <v>-0.1808992428336165</v>
      </c>
      <c r="F248" s="6">
        <f ca="1">LN((RAND()^(-Results!$E$4))-1)</f>
        <v>-0.3622850388101716</v>
      </c>
      <c r="G248" s="6">
        <f ca="1">LN((RAND()^(-Results!$E$4))-1)</f>
        <v>2.6804466560263078</v>
      </c>
      <c r="H248" s="6">
        <f t="shared" ca="1" si="6"/>
        <v>1.3881076495805222</v>
      </c>
      <c r="I248" s="12">
        <f ca="1">SUMPRODUCT(J248:O248,Results!B$12:G$12)+Results!$E$5*H248</f>
        <v>4.9645107143001592</v>
      </c>
      <c r="J248" s="12">
        <f ca="1">SUMPRODUCT($A248:$F248,Results!$B$15:$G$15)</f>
        <v>0.30102023070718975</v>
      </c>
      <c r="K248" s="12">
        <f ca="1">SUMPRODUCT($A248:$F248,Results!$B$16:$G$16)</f>
        <v>-1.9374676412040976</v>
      </c>
      <c r="L248" s="12">
        <f ca="1">SUMPRODUCT($A248:$F248,Results!$B$17:$G$17)</f>
        <v>-0.39997842288628072</v>
      </c>
      <c r="M248" s="12">
        <f ca="1">SUMPRODUCT($A248:$F248,Results!$B$18:$G$18)</f>
        <v>-8.4155333368623033</v>
      </c>
      <c r="N248" s="12">
        <f ca="1">SUMPRODUCT($A248:$F248,Results!$B$19:$G$19)</f>
        <v>4.2043526883564031</v>
      </c>
      <c r="O248" s="12">
        <f ca="1">SUMPRODUCT($A248:$F248,Results!$B$20:$G$20)</f>
        <v>0.33076394226456607</v>
      </c>
      <c r="P248" s="12" cm="1">
        <f t="array" aca="1" ref="P248" ca="1">SUMPRODUCT(J248:O248,TRANSPOSE(BC$2:BC$7))+$U$20-$BC$9</f>
        <v>-14.434910684869283</v>
      </c>
      <c r="Q248" s="12" cm="1">
        <f t="array" aca="1" ref="Q248" ca="1">SUMPRODUCT(J248:O248,TRANSPOSE(EJ$2:EJ$7))+$U$20-$EJ$9</f>
        <v>-12.318192495867784</v>
      </c>
      <c r="R248" s="12">
        <f ca="1">I248-Results!$E$5*H248</f>
        <v>-8.9165657815050636</v>
      </c>
    </row>
    <row r="249" spans="1:18">
      <c r="A249" s="6">
        <f ca="1">LN((RAND()^(-Results!$E$4))-1)</f>
        <v>3.1385120971937464</v>
      </c>
      <c r="B249" s="6">
        <f ca="1">LN((RAND()^(-Results!$E$4))-1)</f>
        <v>0.2606803578572125</v>
      </c>
      <c r="C249" s="6">
        <f ca="1">LN((RAND()^(-Results!$E$4))-1)</f>
        <v>-3.5224124005450941</v>
      </c>
      <c r="D249" s="6">
        <f ca="1">LN((RAND()^(-Results!$E$4))-1)</f>
        <v>6.1948710477623941</v>
      </c>
      <c r="E249" s="6">
        <f ca="1">LN((RAND()^(-Results!$E$4))-1)</f>
        <v>-0.54589375096574155</v>
      </c>
      <c r="F249" s="6">
        <f ca="1">LN((RAND()^(-Results!$E$4))-1)</f>
        <v>0.32054249354981967</v>
      </c>
      <c r="G249" s="6">
        <f ca="1">LN((RAND()^(-Results!$E$4))-1)</f>
        <v>0.49080294790913653</v>
      </c>
      <c r="H249" s="6">
        <f t="shared" ca="1" si="6"/>
        <v>-0.80153605853664911</v>
      </c>
      <c r="I249" s="12">
        <f ca="1">SUMPRODUCT(J249:O249,Results!B$12:G$12)+Results!$E$5*H249</f>
        <v>-19.46640774688791</v>
      </c>
      <c r="J249" s="12">
        <f ca="1">SUMPRODUCT($A249:$F249,Results!$B$15:$G$15)</f>
        <v>1.5908823177884028</v>
      </c>
      <c r="K249" s="12">
        <f ca="1">SUMPRODUCT($A249:$F249,Results!$B$16:$G$16)</f>
        <v>-6.9467590169123419</v>
      </c>
      <c r="L249" s="12">
        <f ca="1">SUMPRODUCT($A249:$F249,Results!$B$17:$G$17)</f>
        <v>3.5351716621989229</v>
      </c>
      <c r="M249" s="12">
        <f ca="1">SUMPRODUCT($A249:$F249,Results!$B$18:$G$18)</f>
        <v>-6.0108063121395245</v>
      </c>
      <c r="N249" s="12">
        <f ca="1">SUMPRODUCT($A249:$F249,Results!$B$19:$G$19)</f>
        <v>2.4027423438826707</v>
      </c>
      <c r="O249" s="12">
        <f ca="1">SUMPRODUCT($A249:$F249,Results!$B$20:$G$20)</f>
        <v>16.192947835462018</v>
      </c>
      <c r="P249" s="12" cm="1">
        <f t="array" aca="1" ref="P249" ca="1">SUMPRODUCT(J249:O249,TRANSPOSE(BC$2:BC$7))+$U$20-$BC$9</f>
        <v>-10.372933530163998</v>
      </c>
      <c r="Q249" s="12" cm="1">
        <f t="array" aca="1" ref="Q249" ca="1">SUMPRODUCT(J249:O249,TRANSPOSE(EJ$2:EJ$7))+$U$20-$EJ$9</f>
        <v>-6.7308900228795441</v>
      </c>
      <c r="R249" s="12">
        <f ca="1">I249-Results!$E$5*H249</f>
        <v>-11.451047161521419</v>
      </c>
    </row>
    <row r="250" spans="1:18">
      <c r="A250" s="6">
        <f ca="1">LN((RAND()^(-Results!$E$4))-1)</f>
        <v>0.50245043120274302</v>
      </c>
      <c r="B250" s="6">
        <f ca="1">LN((RAND()^(-Results!$E$4))-1)</f>
        <v>3.4700972031575348</v>
      </c>
      <c r="C250" s="6">
        <f ca="1">LN((RAND()^(-Results!$E$4))-1)</f>
        <v>-0.61085208498815524</v>
      </c>
      <c r="D250" s="6">
        <f ca="1">LN((RAND()^(-Results!$E$4))-1)</f>
        <v>1.8027741385193734</v>
      </c>
      <c r="E250" s="6">
        <f ca="1">LN((RAND()^(-Results!$E$4))-1)</f>
        <v>1.3558086317287426</v>
      </c>
      <c r="F250" s="6">
        <f ca="1">LN((RAND()^(-Results!$E$4))-1)</f>
        <v>3.1449408595870985</v>
      </c>
      <c r="G250" s="6">
        <f ca="1">LN((RAND()^(-Results!$E$4))-1)</f>
        <v>9.1081003058859689E-2</v>
      </c>
      <c r="H250" s="6">
        <f t="shared" ca="1" si="6"/>
        <v>-1.201258003386926</v>
      </c>
      <c r="I250" s="12">
        <f ca="1">SUMPRODUCT(J250:O250,Results!B$12:G$12)+Results!$E$5*H250</f>
        <v>-12.741252564704521</v>
      </c>
      <c r="J250" s="12">
        <f ca="1">SUMPRODUCT($A250:$F250,Results!$B$15:$G$15)</f>
        <v>-3.241576159071716</v>
      </c>
      <c r="K250" s="12">
        <f ca="1">SUMPRODUCT($A250:$F250,Results!$B$16:$G$16)</f>
        <v>4.9589761895101558</v>
      </c>
      <c r="L250" s="12">
        <f ca="1">SUMPRODUCT($A250:$F250,Results!$B$17:$G$17)</f>
        <v>-7.8500783917232999</v>
      </c>
      <c r="M250" s="12">
        <f ca="1">SUMPRODUCT($A250:$F250,Results!$B$18:$G$18)</f>
        <v>5.2582464808342664</v>
      </c>
      <c r="N250" s="12">
        <f ca="1">SUMPRODUCT($A250:$F250,Results!$B$19:$G$19)</f>
        <v>-0.96250619536962256</v>
      </c>
      <c r="O250" s="12">
        <f ca="1">SUMPRODUCT($A250:$F250,Results!$B$20:$G$20)</f>
        <v>-1.4229015669546961</v>
      </c>
      <c r="P250" s="12" cm="1">
        <f t="array" aca="1" ref="P250" ca="1">SUMPRODUCT(J250:O250,TRANSPOSE(BC$2:BC$7))+$U$20-$BC$9</f>
        <v>2.4479789922111967</v>
      </c>
      <c r="Q250" s="12" cm="1">
        <f t="array" aca="1" ref="Q250" ca="1">SUMPRODUCT(J250:O250,TRANSPOSE(EJ$2:EJ$7))+$U$20-$EJ$9</f>
        <v>3.7406211968516492</v>
      </c>
      <c r="R250" s="12">
        <f ca="1">I250-Results!$E$5*H250</f>
        <v>-0.72867253083526151</v>
      </c>
    </row>
    <row r="251" spans="1:18">
      <c r="A251" s="6">
        <f ca="1">LN((RAND()^(-Results!$E$4))-1)</f>
        <v>0.3551963795952765</v>
      </c>
      <c r="B251" s="6">
        <f ca="1">LN((RAND()^(-Results!$E$4))-1)</f>
        <v>5.5948305632577924</v>
      </c>
      <c r="C251" s="6">
        <f ca="1">LN((RAND()^(-Results!$E$4))-1)</f>
        <v>0.78202308630854456</v>
      </c>
      <c r="D251" s="6">
        <f ca="1">LN((RAND()^(-Results!$E$4))-1)</f>
        <v>-0.52840370008680559</v>
      </c>
      <c r="E251" s="6">
        <f ca="1">LN((RAND()^(-Results!$E$4))-1)</f>
        <v>3.7192589682663639</v>
      </c>
      <c r="F251" s="6">
        <f ca="1">LN((RAND()^(-Results!$E$4))-1)</f>
        <v>-0.91517910920114709</v>
      </c>
      <c r="G251" s="6">
        <f ca="1">LN((RAND()^(-Results!$E$4))-1)</f>
        <v>5.2849763515564501</v>
      </c>
      <c r="H251" s="6">
        <f t="shared" ca="1" si="6"/>
        <v>3.9926373451106647</v>
      </c>
      <c r="I251" s="12">
        <f ca="1">SUMPRODUCT(J251:O251,Results!B$12:G$12)+Results!$E$5*H251</f>
        <v>51.909335631748291</v>
      </c>
      <c r="J251" s="12">
        <f ca="1">SUMPRODUCT($A251:$F251,Results!$B$15:$G$15)</f>
        <v>5.2135885108205535</v>
      </c>
      <c r="K251" s="12">
        <f ca="1">SUMPRODUCT($A251:$F251,Results!$B$16:$G$16)</f>
        <v>12.47343569934792</v>
      </c>
      <c r="L251" s="12">
        <f ca="1">SUMPRODUCT($A251:$F251,Results!$B$17:$G$17)</f>
        <v>-14.034578416875179</v>
      </c>
      <c r="M251" s="12">
        <f ca="1">SUMPRODUCT($A251:$F251,Results!$B$18:$G$18)</f>
        <v>10.584628568157152</v>
      </c>
      <c r="N251" s="12">
        <f ca="1">SUMPRODUCT($A251:$F251,Results!$B$19:$G$19)</f>
        <v>-1.279018842829323</v>
      </c>
      <c r="O251" s="12">
        <f ca="1">SUMPRODUCT($A251:$F251,Results!$B$20:$G$20)</f>
        <v>-14.09354911249312</v>
      </c>
      <c r="P251" s="12" cm="1">
        <f t="array" aca="1" ref="P251" ca="1">SUMPRODUCT(J251:O251,TRANSPOSE(BC$2:BC$7))+$U$20-$BC$9</f>
        <v>20.689408334865881</v>
      </c>
      <c r="Q251" s="12" cm="1">
        <f t="array" aca="1" ref="Q251" ca="1">SUMPRODUCT(J251:O251,TRANSPOSE(EJ$2:EJ$7))+$U$20-$EJ$9</f>
        <v>13.707336548958171</v>
      </c>
      <c r="R251" s="12">
        <f ca="1">I251-Results!$E$5*H251</f>
        <v>11.982962180641643</v>
      </c>
    </row>
    <row r="252" spans="1:18">
      <c r="A252" s="6">
        <f ca="1">LN((RAND()^(-Results!$E$4))-1)</f>
        <v>-2.8738728522916466</v>
      </c>
      <c r="B252" s="6">
        <f ca="1">LN((RAND()^(-Results!$E$4))-1)</f>
        <v>-0.86263085399881689</v>
      </c>
      <c r="C252" s="6">
        <f ca="1">LN((RAND()^(-Results!$E$4))-1)</f>
        <v>2.995387131460109</v>
      </c>
      <c r="D252" s="6">
        <f ca="1">LN((RAND()^(-Results!$E$4))-1)</f>
        <v>0.85209573302378583</v>
      </c>
      <c r="E252" s="6">
        <f ca="1">LN((RAND()^(-Results!$E$4))-1)</f>
        <v>0.81518668278535322</v>
      </c>
      <c r="F252" s="6">
        <f ca="1">LN((RAND()^(-Results!$E$4))-1)</f>
        <v>-0.56249627262832558</v>
      </c>
      <c r="G252" s="6">
        <f ca="1">LN((RAND()^(-Results!$E$4))-1)</f>
        <v>-2.0410141200451242</v>
      </c>
      <c r="H252" s="6">
        <f t="shared" ca="1" si="6"/>
        <v>-3.33335312649091</v>
      </c>
      <c r="I252" s="12">
        <f ca="1">SUMPRODUCT(J252:O252,Results!B$12:G$12)+Results!$E$5*H252</f>
        <v>-5.8686329553509324</v>
      </c>
      <c r="J252" s="12">
        <f ca="1">SUMPRODUCT($A252:$F252,Results!$B$15:$G$15)</f>
        <v>-2.6764775837173862</v>
      </c>
      <c r="K252" s="12">
        <f ca="1">SUMPRODUCT($A252:$F252,Results!$B$16:$G$16)</f>
        <v>3.4262941518835399</v>
      </c>
      <c r="L252" s="12">
        <f ca="1">SUMPRODUCT($A252:$F252,Results!$B$17:$G$17)</f>
        <v>-0.24829031362966092</v>
      </c>
      <c r="M252" s="12">
        <f ca="1">SUMPRODUCT($A252:$F252,Results!$B$18:$G$18)</f>
        <v>22.813345812231884</v>
      </c>
      <c r="N252" s="12">
        <f ca="1">SUMPRODUCT($A252:$F252,Results!$B$19:$G$19)</f>
        <v>-11.467433869516835</v>
      </c>
      <c r="O252" s="12">
        <f ca="1">SUMPRODUCT($A252:$F252,Results!$B$20:$G$20)</f>
        <v>-8.6068305564132768</v>
      </c>
      <c r="P252" s="12" cm="1">
        <f t="array" aca="1" ref="P252" ca="1">SUMPRODUCT(J252:O252,TRANSPOSE(BC$2:BC$7))+$U$20-$BC$9</f>
        <v>38.441918619153284</v>
      </c>
      <c r="Q252" s="12" cm="1">
        <f t="array" aca="1" ref="Q252" ca="1">SUMPRODUCT(J252:O252,TRANSPOSE(EJ$2:EJ$7))+$U$20-$EJ$9</f>
        <v>38.435844146413672</v>
      </c>
      <c r="R252" s="12">
        <f ca="1">I252-Results!$E$5*H252</f>
        <v>27.464898309558166</v>
      </c>
    </row>
    <row r="253" spans="1:18">
      <c r="A253" s="6">
        <f ca="1">LN((RAND()^(-Results!$E$4))-1)</f>
        <v>3.0840845615177921</v>
      </c>
      <c r="B253" s="6">
        <f ca="1">LN((RAND()^(-Results!$E$4))-1)</f>
        <v>-1.1317491630507208</v>
      </c>
      <c r="C253" s="6">
        <f ca="1">LN((RAND()^(-Results!$E$4))-1)</f>
        <v>4.9247184706902392</v>
      </c>
      <c r="D253" s="6">
        <f ca="1">LN((RAND()^(-Results!$E$4))-1)</f>
        <v>0.24978045285378284</v>
      </c>
      <c r="E253" s="6">
        <f ca="1">LN((RAND()^(-Results!$E$4))-1)</f>
        <v>-2.8008211576006481</v>
      </c>
      <c r="F253" s="6">
        <f ca="1">LN((RAND()^(-Results!$E$4))-1)</f>
        <v>2.20795607061573</v>
      </c>
      <c r="G253" s="6">
        <f ca="1">LN((RAND()^(-Results!$E$4))-1)</f>
        <v>-0.33890528354346128</v>
      </c>
      <c r="H253" s="6">
        <f t="shared" ca="1" si="6"/>
        <v>-1.631244289989247</v>
      </c>
      <c r="I253" s="12">
        <f ca="1">SUMPRODUCT(J253:O253,Results!B$12:G$12)+Results!$E$5*H253</f>
        <v>-65.200003884292428</v>
      </c>
      <c r="J253" s="12">
        <f ca="1">SUMPRODUCT($A253:$F253,Results!$B$15:$G$15)</f>
        <v>-20.456213434894977</v>
      </c>
      <c r="K253" s="12">
        <f ca="1">SUMPRODUCT($A253:$F253,Results!$B$16:$G$16)</f>
        <v>-7.0548418587670305</v>
      </c>
      <c r="L253" s="12">
        <f ca="1">SUMPRODUCT($A253:$F253,Results!$B$17:$G$17)</f>
        <v>6.0396666113297357</v>
      </c>
      <c r="M253" s="12">
        <f ca="1">SUMPRODUCT($A253:$F253,Results!$B$18:$G$18)</f>
        <v>-12.380139881277929</v>
      </c>
      <c r="N253" s="12">
        <f ca="1">SUMPRODUCT($A253:$F253,Results!$B$19:$G$19)</f>
        <v>15.128506431519085</v>
      </c>
      <c r="O253" s="12">
        <f ca="1">SUMPRODUCT($A253:$F253,Results!$B$20:$G$20)</f>
        <v>5.5316853577364311</v>
      </c>
      <c r="P253" s="12" cm="1">
        <f t="array" aca="1" ref="P253" ca="1">SUMPRODUCT(J253:O253,TRANSPOSE(BC$2:BC$7))+$U$20-$BC$9</f>
        <v>-65.179858068450045</v>
      </c>
      <c r="Q253" s="12" cm="1">
        <f t="array" aca="1" ref="Q253" ca="1">SUMPRODUCT(J253:O253,TRANSPOSE(EJ$2:EJ$7))+$U$20-$EJ$9</f>
        <v>-62.835121567788065</v>
      </c>
      <c r="R253" s="12">
        <f ca="1">I253-Results!$E$5*H253</f>
        <v>-48.887560984399954</v>
      </c>
    </row>
    <row r="254" spans="1:18">
      <c r="A254" s="6">
        <f ca="1">LN((RAND()^(-Results!$E$4))-1)</f>
        <v>2.8340955781898023</v>
      </c>
      <c r="B254" s="6">
        <f ca="1">LN((RAND()^(-Results!$E$4))-1)</f>
        <v>-0.71012179109122597</v>
      </c>
      <c r="C254" s="6">
        <f ca="1">LN((RAND()^(-Results!$E$4))-1)</f>
        <v>1.0902078009956104</v>
      </c>
      <c r="D254" s="6">
        <f ca="1">LN((RAND()^(-Results!$E$4))-1)</f>
        <v>-3.9571868763282267E-2</v>
      </c>
      <c r="E254" s="6">
        <f ca="1">LN((RAND()^(-Results!$E$4))-1)</f>
        <v>1.0381225399299612</v>
      </c>
      <c r="F254" s="6">
        <f ca="1">LN((RAND()^(-Results!$E$4))-1)</f>
        <v>-4.527053892645573</v>
      </c>
      <c r="G254" s="6">
        <f ca="1">LN((RAND()^(-Results!$E$4))-1)</f>
        <v>3.7860286893853452</v>
      </c>
      <c r="H254" s="6">
        <f t="shared" ca="1" si="6"/>
        <v>2.4936896829395598</v>
      </c>
      <c r="I254" s="12">
        <f ca="1">SUMPRODUCT(J254:O254,Results!B$12:G$12)+Results!$E$5*H254</f>
        <v>15.575003859426939</v>
      </c>
      <c r="J254" s="12">
        <f ca="1">SUMPRODUCT($A254:$F254,Results!$B$15:$G$15)</f>
        <v>4.5043715150217043</v>
      </c>
      <c r="K254" s="12">
        <f ca="1">SUMPRODUCT($A254:$F254,Results!$B$16:$G$16)</f>
        <v>-0.14782038536483522</v>
      </c>
      <c r="L254" s="12">
        <f ca="1">SUMPRODUCT($A254:$F254,Results!$B$17:$G$17)</f>
        <v>-1.8860771073540663</v>
      </c>
      <c r="M254" s="12">
        <f ca="1">SUMPRODUCT($A254:$F254,Results!$B$18:$G$18)</f>
        <v>-7.2029795846212119</v>
      </c>
      <c r="N254" s="12">
        <f ca="1">SUMPRODUCT($A254:$F254,Results!$B$19:$G$19)</f>
        <v>7.3527291445296896</v>
      </c>
      <c r="O254" s="12">
        <f ca="1">SUMPRODUCT($A254:$F254,Results!$B$20:$G$20)</f>
        <v>-5.1825697505760822</v>
      </c>
      <c r="P254" s="12" cm="1">
        <f t="array" aca="1" ref="P254" ca="1">SUMPRODUCT(J254:O254,TRANSPOSE(BC$2:BC$7))+$U$20-$BC$9</f>
        <v>-12.658413906206281</v>
      </c>
      <c r="Q254" s="12" cm="1">
        <f t="array" aca="1" ref="Q254" ca="1">SUMPRODUCT(J254:O254,TRANSPOSE(EJ$2:EJ$7))+$U$20-$EJ$9</f>
        <v>-17.065577111353939</v>
      </c>
      <c r="R254" s="12">
        <f ca="1">I254-Results!$E$5*H254</f>
        <v>-9.361892969968661</v>
      </c>
    </row>
    <row r="255" spans="1:18">
      <c r="A255" s="6">
        <f ca="1">LN((RAND()^(-Results!$E$4))-1)</f>
        <v>-0.86857598233269895</v>
      </c>
      <c r="B255" s="6">
        <f ca="1">LN((RAND()^(-Results!$E$4))-1)</f>
        <v>4.4485493818521329</v>
      </c>
      <c r="C255" s="6">
        <f ca="1">LN((RAND()^(-Results!$E$4))-1)</f>
        <v>4.2282585666053247</v>
      </c>
      <c r="D255" s="6">
        <f ca="1">LN((RAND()^(-Results!$E$4))-1)</f>
        <v>1.3988352999517515</v>
      </c>
      <c r="E255" s="6">
        <f ca="1">LN((RAND()^(-Results!$E$4))-1)</f>
        <v>-0.78056234315846751</v>
      </c>
      <c r="F255" s="6">
        <f ca="1">LN((RAND()^(-Results!$E$4))-1)</f>
        <v>-0.69131604106739164</v>
      </c>
      <c r="G255" s="6">
        <f ca="1">LN((RAND()^(-Results!$E$4))-1)</f>
        <v>-0.48756559874738481</v>
      </c>
      <c r="H255" s="6">
        <f t="shared" ca="1" si="6"/>
        <v>-1.7799046051931704</v>
      </c>
      <c r="I255" s="12">
        <f ca="1">SUMPRODUCT(J255:O255,Results!B$12:G$12)+Results!$E$5*H255</f>
        <v>-22.043047066727368</v>
      </c>
      <c r="J255" s="12">
        <f ca="1">SUMPRODUCT($A255:$F255,Results!$B$15:$G$15)</f>
        <v>-7.1177525097815284</v>
      </c>
      <c r="K255" s="12">
        <f ca="1">SUMPRODUCT($A255:$F255,Results!$B$16:$G$16)</f>
        <v>1.0130819088743834</v>
      </c>
      <c r="L255" s="12">
        <f ca="1">SUMPRODUCT($A255:$F255,Results!$B$17:$G$17)</f>
        <v>6.7208947715431231</v>
      </c>
      <c r="M255" s="12">
        <f ca="1">SUMPRODUCT($A255:$F255,Results!$B$18:$G$18)</f>
        <v>15.656653811714902</v>
      </c>
      <c r="N255" s="12">
        <f ca="1">SUMPRODUCT($A255:$F255,Results!$B$19:$G$19)</f>
        <v>-1.1116208319499858</v>
      </c>
      <c r="O255" s="12">
        <f ca="1">SUMPRODUCT($A255:$F255,Results!$B$20:$G$20)</f>
        <v>4.9178725440880493</v>
      </c>
      <c r="P255" s="12" cm="1">
        <f t="array" aca="1" ref="P255" ca="1">SUMPRODUCT(J255:O255,TRANSPOSE(BC$2:BC$7))+$U$20-$BC$9</f>
        <v>4.8595614751416658</v>
      </c>
      <c r="Q255" s="12" cm="1">
        <f t="array" aca="1" ref="Q255" ca="1">SUMPRODUCT(J255:O255,TRANSPOSE(EJ$2:EJ$7))+$U$20-$EJ$9</f>
        <v>-1.3974072063714553</v>
      </c>
      <c r="R255" s="12">
        <f ca="1">I255-Results!$E$5*H255</f>
        <v>-4.2440010147956642</v>
      </c>
    </row>
    <row r="256" spans="1:18">
      <c r="A256" s="6">
        <f ca="1">LN((RAND()^(-Results!$E$4))-1)</f>
        <v>-1.9437194582853458E-2</v>
      </c>
      <c r="B256" s="6">
        <f ca="1">LN((RAND()^(-Results!$E$4))-1)</f>
        <v>2.8660320797705068</v>
      </c>
      <c r="C256" s="6">
        <f ca="1">LN((RAND()^(-Results!$E$4))-1)</f>
        <v>1.0823859738072514</v>
      </c>
      <c r="D256" s="6">
        <f ca="1">LN((RAND()^(-Results!$E$4))-1)</f>
        <v>8.4327309582153305</v>
      </c>
      <c r="E256" s="6">
        <f ca="1">LN((RAND()^(-Results!$E$4))-1)</f>
        <v>-0.33021061997588619</v>
      </c>
      <c r="F256" s="6">
        <f ca="1">LN((RAND()^(-Results!$E$4))-1)</f>
        <v>2.1515948393225006</v>
      </c>
      <c r="G256" s="6">
        <f ca="1">LN((RAND()^(-Results!$E$4))-1)</f>
        <v>2.1042085443421015</v>
      </c>
      <c r="H256" s="6">
        <f t="shared" ca="1" si="6"/>
        <v>0.81186953789631588</v>
      </c>
      <c r="I256" s="12">
        <f ca="1">SUMPRODUCT(J256:O256,Results!B$12:G$12)+Results!$E$5*H256</f>
        <v>15.652968423675949</v>
      </c>
      <c r="J256" s="12">
        <f ca="1">SUMPRODUCT($A256:$F256,Results!$B$15:$G$15)</f>
        <v>-8.8628439712367921</v>
      </c>
      <c r="K256" s="12">
        <f ca="1">SUMPRODUCT($A256:$F256,Results!$B$16:$G$16)</f>
        <v>-2.597789031328134</v>
      </c>
      <c r="L256" s="12">
        <f ca="1">SUMPRODUCT($A256:$F256,Results!$B$17:$G$17)</f>
        <v>4.9695113046788162</v>
      </c>
      <c r="M256" s="12">
        <f ca="1">SUMPRODUCT($A256:$F256,Results!$B$18:$G$18)</f>
        <v>23.956454548336442</v>
      </c>
      <c r="N256" s="12">
        <f ca="1">SUMPRODUCT($A256:$F256,Results!$B$19:$G$19)</f>
        <v>-8.9540715726343425</v>
      </c>
      <c r="O256" s="12">
        <f ca="1">SUMPRODUCT($A256:$F256,Results!$B$20:$G$20)</f>
        <v>12.776127197588202</v>
      </c>
      <c r="P256" s="12" cm="1">
        <f t="array" aca="1" ref="P256" ca="1">SUMPRODUCT(J256:O256,TRANSPOSE(BC$2:BC$7))+$U$20-$BC$9</f>
        <v>22.948992461323602</v>
      </c>
      <c r="Q256" s="12" cm="1">
        <f t="array" aca="1" ref="Q256" ca="1">SUMPRODUCT(J256:O256,TRANSPOSE(EJ$2:EJ$7))+$U$20-$EJ$9</f>
        <v>24.200049802404674</v>
      </c>
      <c r="R256" s="12">
        <f ca="1">I256-Results!$E$5*H256</f>
        <v>7.5342730447127906</v>
      </c>
    </row>
    <row r="257" spans="1:18">
      <c r="A257" s="6">
        <f ca="1">LN((RAND()^(-Results!$E$4))-1)</f>
        <v>2.7449562282328728</v>
      </c>
      <c r="B257" s="6">
        <f ca="1">LN((RAND()^(-Results!$E$4))-1)</f>
        <v>-2.4228710819838608</v>
      </c>
      <c r="C257" s="6">
        <f ca="1">LN((RAND()^(-Results!$E$4))-1)</f>
        <v>1.2480246071859795</v>
      </c>
      <c r="D257" s="6">
        <f ca="1">LN((RAND()^(-Results!$E$4))-1)</f>
        <v>3.4087011857338685</v>
      </c>
      <c r="E257" s="6">
        <f ca="1">LN((RAND()^(-Results!$E$4))-1)</f>
        <v>0.98505308874639808</v>
      </c>
      <c r="F257" s="6">
        <f ca="1">LN((RAND()^(-Results!$E$4))-1)</f>
        <v>-0.56422883290688219</v>
      </c>
      <c r="G257" s="6">
        <f ca="1">LN((RAND()^(-Results!$E$4))-1)</f>
        <v>1.5239170547860208</v>
      </c>
      <c r="H257" s="6">
        <f t="shared" ca="1" si="6"/>
        <v>0.23157804834023521</v>
      </c>
      <c r="I257" s="12">
        <f ca="1">SUMPRODUCT(J257:O257,Results!B$12:G$12)+Results!$E$5*H257</f>
        <v>-4.192531167143799</v>
      </c>
      <c r="J257" s="12">
        <f ca="1">SUMPRODUCT($A257:$F257,Results!$B$15:$G$15)</f>
        <v>-4.8432545524735104</v>
      </c>
      <c r="K257" s="12">
        <f ca="1">SUMPRODUCT($A257:$F257,Results!$B$16:$G$16)</f>
        <v>-1.4143671435839495</v>
      </c>
      <c r="L257" s="12">
        <f ca="1">SUMPRODUCT($A257:$F257,Results!$B$17:$G$17)</f>
        <v>-4.6165498619531142</v>
      </c>
      <c r="M257" s="12">
        <f ca="1">SUMPRODUCT($A257:$F257,Results!$B$18:$G$18)</f>
        <v>0.48776338549011444</v>
      </c>
      <c r="N257" s="12">
        <f ca="1">SUMPRODUCT($A257:$F257,Results!$B$19:$G$19)</f>
        <v>2.7499529070441064</v>
      </c>
      <c r="O257" s="12">
        <f ca="1">SUMPRODUCT($A257:$F257,Results!$B$20:$G$20)</f>
        <v>-4.8447497366595238</v>
      </c>
      <c r="P257" s="12" cm="1">
        <f t="array" aca="1" ref="P257" ca="1">SUMPRODUCT(J257:O257,TRANSPOSE(BC$2:BC$7))+$U$20-$BC$9</f>
        <v>-9.3560894180162073</v>
      </c>
      <c r="Q257" s="12" cm="1">
        <f t="array" aca="1" ref="Q257" ca="1">SUMPRODUCT(J257:O257,TRANSPOSE(EJ$2:EJ$7))+$U$20-$EJ$9</f>
        <v>-6.9330899791077254</v>
      </c>
      <c r="R257" s="12">
        <f ca="1">I257-Results!$E$5*H257</f>
        <v>-6.5083116505461511</v>
      </c>
    </row>
    <row r="258" spans="1:18">
      <c r="A258" s="6">
        <f ca="1">LN((RAND()^(-Results!$E$4))-1)</f>
        <v>4.8723048600256558</v>
      </c>
      <c r="B258" s="6">
        <f ca="1">LN((RAND()^(-Results!$E$4))-1)</f>
        <v>4.0546261298473558</v>
      </c>
      <c r="C258" s="6">
        <f ca="1">LN((RAND()^(-Results!$E$4))-1)</f>
        <v>1.3361900007752239</v>
      </c>
      <c r="D258" s="6">
        <f ca="1">LN((RAND()^(-Results!$E$4))-1)</f>
        <v>2.6321418666297003</v>
      </c>
      <c r="E258" s="6">
        <f ca="1">LN((RAND()^(-Results!$E$4))-1)</f>
        <v>2.2208079707948798</v>
      </c>
      <c r="F258" s="6">
        <f ca="1">LN((RAND()^(-Results!$E$4))-1)</f>
        <v>1.4031348734750653</v>
      </c>
      <c r="G258" s="6">
        <f ca="1">LN((RAND()^(-Results!$E$4))-1)</f>
        <v>7.9854077053671446</v>
      </c>
      <c r="H258" s="6">
        <f t="shared" ca="1" si="6"/>
        <v>6.6930686989213592</v>
      </c>
      <c r="I258" s="12">
        <f ca="1">SUMPRODUCT(J258:O258,Results!B$12:G$12)+Results!$E$5*H258</f>
        <v>38.287387108842438</v>
      </c>
      <c r="J258" s="12">
        <f ca="1">SUMPRODUCT($A258:$F258,Results!$B$15:$G$15)</f>
        <v>-7.1382338816211899</v>
      </c>
      <c r="K258" s="12">
        <f ca="1">SUMPRODUCT($A258:$F258,Results!$B$16:$G$16)</f>
        <v>5.0646716890788941</v>
      </c>
      <c r="L258" s="12">
        <f ca="1">SUMPRODUCT($A258:$F258,Results!$B$17:$G$17)</f>
        <v>-12.850049302972939</v>
      </c>
      <c r="M258" s="12">
        <f ca="1">SUMPRODUCT($A258:$F258,Results!$B$18:$G$18)</f>
        <v>-5.7734751409017289</v>
      </c>
      <c r="N258" s="12">
        <f ca="1">SUMPRODUCT($A258:$F258,Results!$B$19:$G$19)</f>
        <v>11.780276056864571</v>
      </c>
      <c r="O258" s="12">
        <f ca="1">SUMPRODUCT($A258:$F258,Results!$B$20:$G$20)</f>
        <v>-5.6227851694884299</v>
      </c>
      <c r="P258" s="12" cm="1">
        <f t="array" aca="1" ref="P258" ca="1">SUMPRODUCT(J258:O258,TRANSPOSE(BC$2:BC$7))+$U$20-$BC$9</f>
        <v>-33.953739555884738</v>
      </c>
      <c r="Q258" s="12" cm="1">
        <f t="array" aca="1" ref="Q258" ca="1">SUMPRODUCT(J258:O258,TRANSPOSE(EJ$2:EJ$7))+$U$20-$EJ$9</f>
        <v>-36.624980259963607</v>
      </c>
      <c r="R258" s="12">
        <f ca="1">I258-Results!$E$5*H258</f>
        <v>-28.64329988037116</v>
      </c>
    </row>
    <row r="259" spans="1:18">
      <c r="A259" s="6">
        <f ca="1">LN((RAND()^(-Results!$E$4))-1)</f>
        <v>2.3060250334516517</v>
      </c>
      <c r="B259" s="6">
        <f ca="1">LN((RAND()^(-Results!$E$4))-1)</f>
        <v>4.3689300308646803</v>
      </c>
      <c r="C259" s="6">
        <f ca="1">LN((RAND()^(-Results!$E$4))-1)</f>
        <v>1.7887024593714886</v>
      </c>
      <c r="D259" s="6">
        <f ca="1">LN((RAND()^(-Results!$E$4))-1)</f>
        <v>3.3936059504410587</v>
      </c>
      <c r="E259" s="6">
        <f ca="1">LN((RAND()^(-Results!$E$4))-1)</f>
        <v>-5.2516981117721695</v>
      </c>
      <c r="F259" s="6">
        <f ca="1">LN((RAND()^(-Results!$E$4))-1)</f>
        <v>-0.19418072592187907</v>
      </c>
      <c r="G259" s="6">
        <f ca="1">LN((RAND()^(-Results!$E$4))-1)</f>
        <v>-1.5226686858572385</v>
      </c>
      <c r="H259" s="6">
        <f t="shared" ref="H259:H299" ca="1" si="7">G259-$AC$10</f>
        <v>-2.8150076923030243</v>
      </c>
      <c r="I259" s="12">
        <f ca="1">SUMPRODUCT(J259:O259,Results!B$12:G$12)+Results!$E$5*H259</f>
        <v>-77.340855056958446</v>
      </c>
      <c r="J259" s="12">
        <f ca="1">SUMPRODUCT($A259:$F259,Results!$B$15:$G$15)</f>
        <v>-10.754009183728678</v>
      </c>
      <c r="K259" s="12">
        <f ca="1">SUMPRODUCT($A259:$F259,Results!$B$16:$G$16)</f>
        <v>-13.810940891562579</v>
      </c>
      <c r="L259" s="12">
        <f ca="1">SUMPRODUCT($A259:$F259,Results!$B$17:$G$17)</f>
        <v>24.000098886983768</v>
      </c>
      <c r="M259" s="12">
        <f ca="1">SUMPRODUCT($A259:$F259,Results!$B$18:$G$18)</f>
        <v>-9.7086987026769922</v>
      </c>
      <c r="N259" s="12">
        <f ca="1">SUMPRODUCT($A259:$F259,Results!$B$19:$G$19)</f>
        <v>12.521959115518579</v>
      </c>
      <c r="O259" s="12">
        <f ca="1">SUMPRODUCT($A259:$F259,Results!$B$20:$G$20)</f>
        <v>34.121865057891654</v>
      </c>
      <c r="P259" s="12" cm="1">
        <f t="array" aca="1" ref="P259" ca="1">SUMPRODUCT(J259:O259,TRANSPOSE(BC$2:BC$7))+$U$20-$BC$9</f>
        <v>-52.063123098237483</v>
      </c>
      <c r="Q259" s="12" cm="1">
        <f t="array" aca="1" ref="Q259" ca="1">SUMPRODUCT(J259:O259,TRANSPOSE(EJ$2:EJ$7))+$U$20-$EJ$9</f>
        <v>-55.788910396643331</v>
      </c>
      <c r="R259" s="12">
        <f ca="1">I259-Results!$E$5*H259</f>
        <v>-49.190778133928205</v>
      </c>
    </row>
    <row r="260" spans="1:18">
      <c r="A260" s="6">
        <f ca="1">LN((RAND()^(-Results!$E$4))-1)</f>
        <v>3.4609131979833023</v>
      </c>
      <c r="B260" s="6">
        <f ca="1">LN((RAND()^(-Results!$E$4))-1)</f>
        <v>0.54125918462536415</v>
      </c>
      <c r="C260" s="6">
        <f ca="1">LN((RAND()^(-Results!$E$4))-1)</f>
        <v>7.2812845653412177</v>
      </c>
      <c r="D260" s="6">
        <f ca="1">LN((RAND()^(-Results!$E$4))-1)</f>
        <v>2.8332661097094376</v>
      </c>
      <c r="E260" s="6">
        <f ca="1">LN((RAND()^(-Results!$E$4))-1)</f>
        <v>7.0391943496391418E-3</v>
      </c>
      <c r="F260" s="6">
        <f ca="1">LN((RAND()^(-Results!$E$4))-1)</f>
        <v>3.8052943855851491</v>
      </c>
      <c r="G260" s="6">
        <f ca="1">LN((RAND()^(-Results!$E$4))-1)</f>
        <v>2.5292380789807294</v>
      </c>
      <c r="H260" s="6">
        <f t="shared" ca="1" si="7"/>
        <v>1.2368990725349438</v>
      </c>
      <c r="I260" s="12">
        <f ca="1">SUMPRODUCT(J260:O260,Results!B$12:G$12)+Results!$E$5*H260</f>
        <v>-25.101787555158527</v>
      </c>
      <c r="J260" s="12">
        <f ca="1">SUMPRODUCT($A260:$F260,Results!$B$15:$G$15)</f>
        <v>-26.396864018983955</v>
      </c>
      <c r="K260" s="12">
        <f ca="1">SUMPRODUCT($A260:$F260,Results!$B$16:$G$16)</f>
        <v>0.92332716822630845</v>
      </c>
      <c r="L260" s="12">
        <f ca="1">SUMPRODUCT($A260:$F260,Results!$B$17:$G$17)</f>
        <v>-6.3673847671246939</v>
      </c>
      <c r="M260" s="12">
        <f ca="1">SUMPRODUCT($A260:$F260,Results!$B$18:$G$18)</f>
        <v>4.4982069532292801</v>
      </c>
      <c r="N260" s="12">
        <f ca="1">SUMPRODUCT($A260:$F260,Results!$B$19:$G$19)</f>
        <v>10.59583479927235</v>
      </c>
      <c r="O260" s="12">
        <f ca="1">SUMPRODUCT($A260:$F260,Results!$B$20:$G$20)</f>
        <v>-8.068915770126786</v>
      </c>
      <c r="P260" s="12" cm="1">
        <f t="array" aca="1" ref="P260" ca="1">SUMPRODUCT(J260:O260,TRANSPOSE(BC$2:BC$7))+$U$20-$BC$9</f>
        <v>-47.104922865773368</v>
      </c>
      <c r="Q260" s="12" cm="1">
        <f t="array" aca="1" ref="Q260" ca="1">SUMPRODUCT(J260:O260,TRANSPOSE(EJ$2:EJ$7))+$U$20-$EJ$9</f>
        <v>-45.888923155893664</v>
      </c>
      <c r="R260" s="12">
        <f ca="1">I260-Results!$E$5*H260</f>
        <v>-37.470778280507965</v>
      </c>
    </row>
    <row r="261" spans="1:18">
      <c r="A261" s="6">
        <f ca="1">LN((RAND()^(-Results!$E$4))-1)</f>
        <v>6.7896816319202982E-2</v>
      </c>
      <c r="B261" s="6">
        <f ca="1">LN((RAND()^(-Results!$E$4))-1)</f>
        <v>5.0489651022727937</v>
      </c>
      <c r="C261" s="6">
        <f ca="1">LN((RAND()^(-Results!$E$4))-1)</f>
        <v>1.3510155361243357</v>
      </c>
      <c r="D261" s="6">
        <f ca="1">LN((RAND()^(-Results!$E$4))-1)</f>
        <v>0.75653064888040777</v>
      </c>
      <c r="E261" s="6">
        <f ca="1">LN((RAND()^(-Results!$E$4))-1)</f>
        <v>4.6609996880818176</v>
      </c>
      <c r="F261" s="6">
        <f ca="1">LN((RAND()^(-Results!$E$4))-1)</f>
        <v>4.2437719067388496E-2</v>
      </c>
      <c r="G261" s="6">
        <f ca="1">LN((RAND()^(-Results!$E$4))-1)</f>
        <v>1.8610495258156372</v>
      </c>
      <c r="H261" s="6">
        <f t="shared" ca="1" si="7"/>
        <v>0.56871051936985162</v>
      </c>
      <c r="I261" s="12">
        <f ca="1">SUMPRODUCT(J261:O261,Results!B$12:G$12)+Results!$E$5*H261</f>
        <v>26.524982610031934</v>
      </c>
      <c r="J261" s="12">
        <f ca="1">SUMPRODUCT($A261:$F261,Results!$B$15:$G$15)</f>
        <v>2.8088730608298325</v>
      </c>
      <c r="K261" s="12">
        <f ca="1">SUMPRODUCT($A261:$F261,Results!$B$16:$G$16)</f>
        <v>14.662549207871388</v>
      </c>
      <c r="L261" s="12">
        <f ca="1">SUMPRODUCT($A261:$F261,Results!$B$17:$G$17)</f>
        <v>-18.358122770994083</v>
      </c>
      <c r="M261" s="12">
        <f ca="1">SUMPRODUCT($A261:$F261,Results!$B$18:$G$18)</f>
        <v>18.21324041357682</v>
      </c>
      <c r="N261" s="12">
        <f ca="1">SUMPRODUCT($A261:$F261,Results!$B$19:$G$19)</f>
        <v>-5.1000161790090255</v>
      </c>
      <c r="O261" s="12">
        <f ca="1">SUMPRODUCT($A261:$F261,Results!$B$20:$G$20)</f>
        <v>-19.346606719703512</v>
      </c>
      <c r="P261" s="12" cm="1">
        <f t="array" aca="1" ref="P261" ca="1">SUMPRODUCT(J261:O261,TRANSPOSE(BC$2:BC$7))+$U$20-$BC$9</f>
        <v>32.291398924813961</v>
      </c>
      <c r="Q261" s="12" cm="1">
        <f t="array" aca="1" ref="Q261" ca="1">SUMPRODUCT(J261:O261,TRANSPOSE(EJ$2:EJ$7))+$U$20-$EJ$9</f>
        <v>26.7966319538425</v>
      </c>
      <c r="R261" s="12">
        <f ca="1">I261-Results!$E$5*H261</f>
        <v>20.83787741633342</v>
      </c>
    </row>
    <row r="262" spans="1:18">
      <c r="A262" s="6">
        <f ca="1">LN((RAND()^(-Results!$E$4))-1)</f>
        <v>-0.94791818541496686</v>
      </c>
      <c r="B262" s="6">
        <f ca="1">LN((RAND()^(-Results!$E$4))-1)</f>
        <v>-4.4816042353979837</v>
      </c>
      <c r="C262" s="6">
        <f ca="1">LN((RAND()^(-Results!$E$4))-1)</f>
        <v>1.191520019165101</v>
      </c>
      <c r="D262" s="6">
        <f ca="1">LN((RAND()^(-Results!$E$4))-1)</f>
        <v>3.720608529823906</v>
      </c>
      <c r="E262" s="6">
        <f ca="1">LN((RAND()^(-Results!$E$4))-1)</f>
        <v>8.7997841382206538E-4</v>
      </c>
      <c r="F262" s="6">
        <f ca="1">LN((RAND()^(-Results!$E$4))-1)</f>
        <v>-1.4852704044781759</v>
      </c>
      <c r="G262" s="6">
        <f ca="1">LN((RAND()^(-Results!$E$4))-1)</f>
        <v>9.9009693170839199</v>
      </c>
      <c r="H262" s="6">
        <f t="shared" ca="1" si="7"/>
        <v>8.6086303106381337</v>
      </c>
      <c r="I262" s="12">
        <f ca="1">SUMPRODUCT(J262:O262,Results!B$12:G$12)+Results!$E$5*H262</f>
        <v>107.60377728299726</v>
      </c>
      <c r="J262" s="12">
        <f ca="1">SUMPRODUCT($A262:$F262,Results!$B$15:$G$15)</f>
        <v>-1.5893786564617267</v>
      </c>
      <c r="K262" s="12">
        <f ca="1">SUMPRODUCT($A262:$F262,Results!$B$16:$G$16)</f>
        <v>-3.7315942903220511</v>
      </c>
      <c r="L262" s="12">
        <f ca="1">SUMPRODUCT($A262:$F262,Results!$B$17:$G$17)</f>
        <v>3.6234920255573835</v>
      </c>
      <c r="M262" s="12">
        <f ca="1">SUMPRODUCT($A262:$F262,Results!$B$18:$G$18)</f>
        <v>14.880540953165717</v>
      </c>
      <c r="N262" s="12">
        <f ca="1">SUMPRODUCT($A262:$F262,Results!$B$19:$G$19)</f>
        <v>-9.5286539309845057</v>
      </c>
      <c r="O262" s="12">
        <f ca="1">SUMPRODUCT($A262:$F262,Results!$B$20:$G$20)</f>
        <v>-1.643587658054545</v>
      </c>
      <c r="P262" s="12" cm="1">
        <f t="array" aca="1" ref="P262" ca="1">SUMPRODUCT(J262:O262,TRANSPOSE(BC$2:BC$7))+$U$20-$BC$9</f>
        <v>28.495765788871658</v>
      </c>
      <c r="Q262" s="12" cm="1">
        <f t="array" aca="1" ref="Q262" ca="1">SUMPRODUCT(J262:O262,TRANSPOSE(EJ$2:EJ$7))+$U$20-$EJ$9</f>
        <v>32.562992391957039</v>
      </c>
      <c r="R262" s="12">
        <f ca="1">I262-Results!$E$5*H262</f>
        <v>21.51747417661592</v>
      </c>
    </row>
    <row r="263" spans="1:18">
      <c r="A263" s="6">
        <f ca="1">LN((RAND()^(-Results!$E$4))-1)</f>
        <v>0.65052310225069743</v>
      </c>
      <c r="B263" s="6">
        <f ca="1">LN((RAND()^(-Results!$E$4))-1)</f>
        <v>-4.3453566859853341</v>
      </c>
      <c r="C263" s="6">
        <f ca="1">LN((RAND()^(-Results!$E$4))-1)</f>
        <v>0.14372011688597963</v>
      </c>
      <c r="D263" s="6">
        <f ca="1">LN((RAND()^(-Results!$E$4))-1)</f>
        <v>0.37812568201848967</v>
      </c>
      <c r="E263" s="6">
        <f ca="1">LN((RAND()^(-Results!$E$4))-1)</f>
        <v>-0.48743252160950135</v>
      </c>
      <c r="F263" s="6">
        <f ca="1">LN((RAND()^(-Results!$E$4))-1)</f>
        <v>1.5617140587236835</v>
      </c>
      <c r="G263" s="6">
        <f ca="1">LN((RAND()^(-Results!$E$4))-1)</f>
        <v>1.3461399726145136</v>
      </c>
      <c r="H263" s="6">
        <f t="shared" ca="1" si="7"/>
        <v>5.3800966168727982E-2</v>
      </c>
      <c r="I263" s="12">
        <f ca="1">SUMPRODUCT(J263:O263,Results!B$12:G$12)+Results!$E$5*H263</f>
        <v>-4.3324440427636013</v>
      </c>
      <c r="J263" s="12">
        <f ca="1">SUMPRODUCT($A263:$F263,Results!$B$15:$G$15)</f>
        <v>-5.5649252742583846</v>
      </c>
      <c r="K263" s="12">
        <f ca="1">SUMPRODUCT($A263:$F263,Results!$B$16:$G$16)</f>
        <v>-3.316759419533577</v>
      </c>
      <c r="L263" s="12">
        <f ca="1">SUMPRODUCT($A263:$F263,Results!$B$17:$G$17)</f>
        <v>-1.3538223180963782</v>
      </c>
      <c r="M263" s="12">
        <f ca="1">SUMPRODUCT($A263:$F263,Results!$B$18:$G$18)</f>
        <v>-5.2348209932321019</v>
      </c>
      <c r="N263" s="12">
        <f ca="1">SUMPRODUCT($A263:$F263,Results!$B$19:$G$19)</f>
        <v>1.1439700725881881</v>
      </c>
      <c r="O263" s="12">
        <f ca="1">SUMPRODUCT($A263:$F263,Results!$B$20:$G$20)</f>
        <v>-2.9182695602623014</v>
      </c>
      <c r="P263" s="12" cm="1">
        <f t="array" aca="1" ref="P263" ca="1">SUMPRODUCT(J263:O263,TRANSPOSE(BC$2:BC$7))+$U$20-$BC$9</f>
        <v>-12.789993449132265</v>
      </c>
      <c r="Q263" s="12" cm="1">
        <f t="array" aca="1" ref="Q263" ca="1">SUMPRODUCT(J263:O263,TRANSPOSE(EJ$2:EJ$7))+$U$20-$EJ$9</f>
        <v>-5.4440492676688557</v>
      </c>
      <c r="R263" s="12">
        <f ca="1">I263-Results!$E$5*H263</f>
        <v>-4.8704537044508811</v>
      </c>
    </row>
    <row r="264" spans="1:18">
      <c r="A264" s="6">
        <f ca="1">LN((RAND()^(-Results!$E$4))-1)</f>
        <v>2.6188701343036995</v>
      </c>
      <c r="B264" s="6">
        <f ca="1">LN((RAND()^(-Results!$E$4))-1)</f>
        <v>1.0358592081493061</v>
      </c>
      <c r="C264" s="6">
        <f ca="1">LN((RAND()^(-Results!$E$4))-1)</f>
        <v>1.5092076847883473</v>
      </c>
      <c r="D264" s="6">
        <f ca="1">LN((RAND()^(-Results!$E$4))-1)</f>
        <v>1.8812654382283398</v>
      </c>
      <c r="E264" s="6">
        <f ca="1">LN((RAND()^(-Results!$E$4))-1)</f>
        <v>4.5159786730853453</v>
      </c>
      <c r="F264" s="6">
        <f ca="1">LN((RAND()^(-Results!$E$4))-1)</f>
        <v>-0.83307132259248473</v>
      </c>
      <c r="G264" s="6">
        <f ca="1">LN((RAND()^(-Results!$E$4))-1)</f>
        <v>3.755328920449533</v>
      </c>
      <c r="H264" s="6">
        <f t="shared" ca="1" si="7"/>
        <v>2.4629899140037477</v>
      </c>
      <c r="I264" s="12">
        <f ca="1">SUMPRODUCT(J264:O264,Results!B$12:G$12)+Results!$E$5*H264</f>
        <v>32.805436995726147</v>
      </c>
      <c r="J264" s="12">
        <f ca="1">SUMPRODUCT($A264:$F264,Results!$B$15:$G$15)</f>
        <v>0.27970325373833305</v>
      </c>
      <c r="K264" s="12">
        <f ca="1">SUMPRODUCT($A264:$F264,Results!$B$16:$G$16)</f>
        <v>10.300275132141778</v>
      </c>
      <c r="L264" s="12">
        <f ca="1">SUMPRODUCT($A264:$F264,Results!$B$17:$G$17)</f>
        <v>-19.383680356722021</v>
      </c>
      <c r="M264" s="12">
        <f ca="1">SUMPRODUCT($A264:$F264,Results!$B$18:$G$18)</f>
        <v>8.0842880753815258</v>
      </c>
      <c r="N264" s="12">
        <f ca="1">SUMPRODUCT($A264:$F264,Results!$B$19:$G$19)</f>
        <v>0.65453716185902977</v>
      </c>
      <c r="O264" s="12">
        <f ca="1">SUMPRODUCT($A264:$F264,Results!$B$20:$G$20)</f>
        <v>-21.278643897403832</v>
      </c>
      <c r="P264" s="12" cm="1">
        <f t="array" aca="1" ref="P264" ca="1">SUMPRODUCT(J264:O264,TRANSPOSE(BC$2:BC$7))+$U$20-$BC$9</f>
        <v>10.761260955688858</v>
      </c>
      <c r="Q264" s="12" cm="1">
        <f t="array" aca="1" ref="Q264" ca="1">SUMPRODUCT(J264:O264,TRANSPOSE(EJ$2:EJ$7))+$U$20-$EJ$9</f>
        <v>8.3931789807444446</v>
      </c>
      <c r="R264" s="12">
        <f ca="1">I264-Results!$E$5*H264</f>
        <v>8.1755378556886704</v>
      </c>
    </row>
    <row r="265" spans="1:18">
      <c r="A265" s="6">
        <f ca="1">LN((RAND()^(-Results!$E$4))-1)</f>
        <v>3.1024160640602254</v>
      </c>
      <c r="B265" s="6">
        <f ca="1">LN((RAND()^(-Results!$E$4))-1)</f>
        <v>0.87781866393198038</v>
      </c>
      <c r="C265" s="6">
        <f ca="1">LN((RAND()^(-Results!$E$4))-1)</f>
        <v>3.5713979219154006</v>
      </c>
      <c r="D265" s="6">
        <f ca="1">LN((RAND()^(-Results!$E$4))-1)</f>
        <v>1.7552146065317198</v>
      </c>
      <c r="E265" s="6">
        <f ca="1">LN((RAND()^(-Results!$E$4))-1)</f>
        <v>0.93506216955526267</v>
      </c>
      <c r="F265" s="6">
        <f ca="1">LN((RAND()^(-Results!$E$4))-1)</f>
        <v>-0.88339665352900287</v>
      </c>
      <c r="G265" s="6">
        <f ca="1">LN((RAND()^(-Results!$E$4))-1)</f>
        <v>1.3860556784288671</v>
      </c>
      <c r="H265" s="6">
        <f t="shared" ca="1" si="7"/>
        <v>9.3716671983081534E-2</v>
      </c>
      <c r="I265" s="12">
        <f ca="1">SUMPRODUCT(J265:O265,Results!B$12:G$12)+Results!$E$5*H265</f>
        <v>-18.433434537013085</v>
      </c>
      <c r="J265" s="12">
        <f ca="1">SUMPRODUCT($A265:$F265,Results!$B$15:$G$15)</f>
        <v>-8.0749555418181345</v>
      </c>
      <c r="K265" s="12">
        <f ca="1">SUMPRODUCT($A265:$F265,Results!$B$16:$G$16)</f>
        <v>1.3938038248140079</v>
      </c>
      <c r="L265" s="12">
        <f ca="1">SUMPRODUCT($A265:$F265,Results!$B$17:$G$17)</f>
        <v>-4.6758097757334411</v>
      </c>
      <c r="M265" s="12">
        <f ca="1">SUMPRODUCT($A265:$F265,Results!$B$18:$G$18)</f>
        <v>0.25176856902718642</v>
      </c>
      <c r="N265" s="12">
        <f ca="1">SUMPRODUCT($A265:$F265,Results!$B$19:$G$19)</f>
        <v>7.8717744932586857</v>
      </c>
      <c r="O265" s="12">
        <f ca="1">SUMPRODUCT($A265:$F265,Results!$B$20:$G$20)</f>
        <v>-6.0493985079967834</v>
      </c>
      <c r="P265" s="12" cm="1">
        <f t="array" aca="1" ref="P265" ca="1">SUMPRODUCT(J265:O265,TRANSPOSE(BC$2:BC$7))+$U$20-$BC$9</f>
        <v>-22.996234508578233</v>
      </c>
      <c r="Q265" s="12" cm="1">
        <f t="array" aca="1" ref="Q265" ca="1">SUMPRODUCT(J265:O265,TRANSPOSE(EJ$2:EJ$7))+$U$20-$EJ$9</f>
        <v>-25.887900822778921</v>
      </c>
      <c r="R265" s="12">
        <f ca="1">I265-Results!$E$5*H265</f>
        <v>-19.370601256843901</v>
      </c>
    </row>
    <row r="266" spans="1:18">
      <c r="A266" s="6">
        <f ca="1">LN((RAND()^(-Results!$E$4))-1)</f>
        <v>-1.6815755872168505</v>
      </c>
      <c r="B266" s="6">
        <f ca="1">LN((RAND()^(-Results!$E$4))-1)</f>
        <v>0.93470543198912759</v>
      </c>
      <c r="C266" s="6">
        <f ca="1">LN((RAND()^(-Results!$E$4))-1)</f>
        <v>9.8184867881340857E-2</v>
      </c>
      <c r="D266" s="6">
        <f ca="1">LN((RAND()^(-Results!$E$4))-1)</f>
        <v>2.7903999712005483</v>
      </c>
      <c r="E266" s="6">
        <f ca="1">LN((RAND()^(-Results!$E$4))-1)</f>
        <v>0.12338485029192044</v>
      </c>
      <c r="F266" s="6">
        <f ca="1">LN((RAND()^(-Results!$E$4))-1)</f>
        <v>3.0820944412598856</v>
      </c>
      <c r="G266" s="6">
        <f ca="1">LN((RAND()^(-Results!$E$4))-1)</f>
        <v>3.2883225972825678</v>
      </c>
      <c r="H266" s="6">
        <f t="shared" ca="1" si="7"/>
        <v>1.9959835908367822</v>
      </c>
      <c r="I266" s="12">
        <f ca="1">SUMPRODUCT(J266:O266,Results!B$12:G$12)+Results!$E$5*H266</f>
        <v>33.466842204623212</v>
      </c>
      <c r="J266" s="12">
        <f ca="1">SUMPRODUCT($A266:$F266,Results!$B$15:$G$15)</f>
        <v>-5.1081288667108149</v>
      </c>
      <c r="K266" s="12">
        <f ca="1">SUMPRODUCT($A266:$F266,Results!$B$16:$G$16)</f>
        <v>1.2539259425318741</v>
      </c>
      <c r="L266" s="12">
        <f ca="1">SUMPRODUCT($A266:$F266,Results!$B$17:$G$17)</f>
        <v>-0.68505035084572663</v>
      </c>
      <c r="M266" s="12">
        <f ca="1">SUMPRODUCT($A266:$F266,Results!$B$18:$G$18)</f>
        <v>14.915720501892455</v>
      </c>
      <c r="N266" s="12">
        <f ca="1">SUMPRODUCT($A266:$F266,Results!$B$19:$G$19)</f>
        <v>-8.5548775508816455</v>
      </c>
      <c r="O266" s="12">
        <f ca="1">SUMPRODUCT($A266:$F266,Results!$B$20:$G$20)</f>
        <v>1.9831586010092117</v>
      </c>
      <c r="P266" s="12" cm="1">
        <f t="array" aca="1" ref="P266" ca="1">SUMPRODUCT(J266:O266,TRANSPOSE(BC$2:BC$7))+$U$20-$BC$9</f>
        <v>21.343002314888743</v>
      </c>
      <c r="Q266" s="12" cm="1">
        <f t="array" aca="1" ref="Q266" ca="1">SUMPRODUCT(J266:O266,TRANSPOSE(EJ$2:EJ$7))+$U$20-$EJ$9</f>
        <v>25.387199170401477</v>
      </c>
      <c r="R266" s="12">
        <f ca="1">I266-Results!$E$5*H266</f>
        <v>13.507006296255391</v>
      </c>
    </row>
    <row r="267" spans="1:18">
      <c r="A267" s="6">
        <f ca="1">LN((RAND()^(-Results!$E$4))-1)</f>
        <v>0.36364878466133443</v>
      </c>
      <c r="B267" s="6">
        <f ca="1">LN((RAND()^(-Results!$E$4))-1)</f>
        <v>1.6476835083746548</v>
      </c>
      <c r="C267" s="6">
        <f ca="1">LN((RAND()^(-Results!$E$4))-1)</f>
        <v>-0.22118015406037689</v>
      </c>
      <c r="D267" s="6">
        <f ca="1">LN((RAND()^(-Results!$E$4))-1)</f>
        <v>-2.02545281872223</v>
      </c>
      <c r="E267" s="6">
        <f ca="1">LN((RAND()^(-Results!$E$4))-1)</f>
        <v>3.6193885275817368</v>
      </c>
      <c r="F267" s="6">
        <f ca="1">LN((RAND()^(-Results!$E$4))-1)</f>
        <v>3.1362062294898814</v>
      </c>
      <c r="G267" s="6">
        <f ca="1">LN((RAND()^(-Results!$E$4))-1)</f>
        <v>2.6759302191137624</v>
      </c>
      <c r="H267" s="6">
        <f t="shared" ca="1" si="7"/>
        <v>1.3835912126679768</v>
      </c>
      <c r="I267" s="12">
        <f ca="1">SUMPRODUCT(J267:O267,Results!B$12:G$12)+Results!$E$5*H267</f>
        <v>21.230412964808984</v>
      </c>
      <c r="J267" s="12">
        <f ca="1">SUMPRODUCT($A267:$F267,Results!$B$15:$G$15)</f>
        <v>-0.77032159177538873</v>
      </c>
      <c r="K267" s="12">
        <f ca="1">SUMPRODUCT($A267:$F267,Results!$B$16:$G$16)</f>
        <v>12.078958354194917</v>
      </c>
      <c r="L267" s="12">
        <f ca="1">SUMPRODUCT($A267:$F267,Results!$B$17:$G$17)</f>
        <v>-20.448170989521291</v>
      </c>
      <c r="M267" s="12">
        <f ca="1">SUMPRODUCT($A267:$F267,Results!$B$18:$G$18)</f>
        <v>1.588882758838698</v>
      </c>
      <c r="N267" s="12">
        <f ca="1">SUMPRODUCT($A267:$F267,Results!$B$19:$G$19)</f>
        <v>-0.10947133692591227</v>
      </c>
      <c r="O267" s="12">
        <f ca="1">SUMPRODUCT($A267:$F267,Results!$B$20:$G$20)</f>
        <v>-20.542524635812004</v>
      </c>
      <c r="P267" s="12" cm="1">
        <f t="array" aca="1" ref="P267" ca="1">SUMPRODUCT(J267:O267,TRANSPOSE(BC$2:BC$7))+$U$20-$BC$9</f>
        <v>4.8921353650905974</v>
      </c>
      <c r="Q267" s="12" cm="1">
        <f t="array" aca="1" ref="Q267" ca="1">SUMPRODUCT(J267:O267,TRANSPOSE(EJ$2:EJ$7))+$U$20-$EJ$9</f>
        <v>7.002982529002769</v>
      </c>
      <c r="R267" s="12">
        <f ca="1">I267-Results!$E$5*H267</f>
        <v>7.3945008381292165</v>
      </c>
    </row>
    <row r="268" spans="1:18">
      <c r="A268" s="6">
        <f ca="1">LN((RAND()^(-Results!$E$4))-1)</f>
        <v>0.57766319009178035</v>
      </c>
      <c r="B268" s="6">
        <f ca="1">LN((RAND()^(-Results!$E$4))-1)</f>
        <v>0.5521178790583271</v>
      </c>
      <c r="C268" s="6">
        <f ca="1">LN((RAND()^(-Results!$E$4))-1)</f>
        <v>-1.7128910849788825</v>
      </c>
      <c r="D268" s="6">
        <f ca="1">LN((RAND()^(-Results!$E$4))-1)</f>
        <v>-1.5661031852158558</v>
      </c>
      <c r="E268" s="6">
        <f ca="1">LN((RAND()^(-Results!$E$4))-1)</f>
        <v>2.9271894265715974</v>
      </c>
      <c r="F268" s="6">
        <f ca="1">LN((RAND()^(-Results!$E$4))-1)</f>
        <v>-0.71237563836278539</v>
      </c>
      <c r="G268" s="6">
        <f ca="1">LN((RAND()^(-Results!$E$4))-1)</f>
        <v>-0.3605276277282512</v>
      </c>
      <c r="H268" s="6">
        <f t="shared" ca="1" si="7"/>
        <v>-1.6528666341740368</v>
      </c>
      <c r="I268" s="12">
        <f ca="1">SUMPRODUCT(J268:O268,Results!B$12:G$12)+Results!$E$5*H268</f>
        <v>-4.3997238293827028</v>
      </c>
      <c r="J268" s="12">
        <f ca="1">SUMPRODUCT($A268:$F268,Results!$B$15:$G$15)</f>
        <v>8.1784252885104678</v>
      </c>
      <c r="K268" s="12">
        <f ca="1">SUMPRODUCT($A268:$F268,Results!$B$16:$G$16)</f>
        <v>7.6018235042083226</v>
      </c>
      <c r="L268" s="12">
        <f ca="1">SUMPRODUCT($A268:$F268,Results!$B$17:$G$17)</f>
        <v>-12.931941106129058</v>
      </c>
      <c r="M268" s="12">
        <f ca="1">SUMPRODUCT($A268:$F268,Results!$B$18:$G$18)</f>
        <v>-2.0410185900844446</v>
      </c>
      <c r="N268" s="12">
        <f ca="1">SUMPRODUCT($A268:$F268,Results!$B$19:$G$19)</f>
        <v>-0.4583261068330452</v>
      </c>
      <c r="O268" s="12">
        <f ca="1">SUMPRODUCT($A268:$F268,Results!$B$20:$G$20)</f>
        <v>-13.492095547871026</v>
      </c>
      <c r="P268" s="12" cm="1">
        <f t="array" aca="1" ref="P268" ca="1">SUMPRODUCT(J268:O268,TRANSPOSE(BC$2:BC$7))+$U$20-$BC$9</f>
        <v>12.320885288097223</v>
      </c>
      <c r="Q268" s="12" cm="1">
        <f t="array" aca="1" ref="Q268" ca="1">SUMPRODUCT(J268:O268,TRANSPOSE(EJ$2:EJ$7))+$U$20-$EJ$9</f>
        <v>12.080582186211714</v>
      </c>
      <c r="R268" s="12">
        <f ca="1">I268-Results!$E$5*H268</f>
        <v>12.128942512357666</v>
      </c>
    </row>
    <row r="269" spans="1:18">
      <c r="A269" s="6">
        <f ca="1">LN((RAND()^(-Results!$E$4))-1)</f>
        <v>3.7812590582424139</v>
      </c>
      <c r="B269" s="6">
        <f ca="1">LN((RAND()^(-Results!$E$4))-1)</f>
        <v>1.6260702334946913</v>
      </c>
      <c r="C269" s="6">
        <f ca="1">LN((RAND()^(-Results!$E$4))-1)</f>
        <v>0.75225048582865817</v>
      </c>
      <c r="D269" s="6">
        <f ca="1">LN((RAND()^(-Results!$E$4))-1)</f>
        <v>-4.10896063608741</v>
      </c>
      <c r="E269" s="6">
        <f ca="1">LN((RAND()^(-Results!$E$4))-1)</f>
        <v>6.0715637829307685</v>
      </c>
      <c r="F269" s="6">
        <f ca="1">LN((RAND()^(-Results!$E$4))-1)</f>
        <v>5.4640658788917102</v>
      </c>
      <c r="G269" s="6">
        <f ca="1">LN((RAND()^(-Results!$E$4))-1)</f>
        <v>1.2085553683943806</v>
      </c>
      <c r="H269" s="6">
        <f t="shared" ca="1" si="7"/>
        <v>-8.3783638051404985E-2</v>
      </c>
      <c r="I269" s="12">
        <f ca="1">SUMPRODUCT(J269:O269,Results!B$12:G$12)+Results!$E$5*H269</f>
        <v>-15.369570502923134</v>
      </c>
      <c r="J269" s="12">
        <f ca="1">SUMPRODUCT($A269:$F269,Results!$B$15:$G$15)</f>
        <v>-6.7991479660567151</v>
      </c>
      <c r="K269" s="12">
        <f ca="1">SUMPRODUCT($A269:$F269,Results!$B$16:$G$16)</f>
        <v>19.004120009942113</v>
      </c>
      <c r="L269" s="12">
        <f ca="1">SUMPRODUCT($A269:$F269,Results!$B$17:$G$17)</f>
        <v>-38.245421649189296</v>
      </c>
      <c r="M269" s="12">
        <f ca="1">SUMPRODUCT($A269:$F269,Results!$B$18:$G$18)</f>
        <v>-12.03308708987163</v>
      </c>
      <c r="N269" s="12">
        <f ca="1">SUMPRODUCT($A269:$F269,Results!$B$19:$G$19)</f>
        <v>11.275253868895174</v>
      </c>
      <c r="O269" s="12">
        <f ca="1">SUMPRODUCT($A269:$F269,Results!$B$20:$G$20)</f>
        <v>-38.003553386699458</v>
      </c>
      <c r="P269" s="12" cm="1">
        <f t="array" aca="1" ref="P269" ca="1">SUMPRODUCT(J269:O269,TRANSPOSE(BC$2:BC$7))+$U$20-$BC$9</f>
        <v>-31.150217618049744</v>
      </c>
      <c r="Q269" s="12" cm="1">
        <f t="array" aca="1" ref="Q269" ca="1">SUMPRODUCT(J269:O269,TRANSPOSE(EJ$2:EJ$7))+$U$20-$EJ$9</f>
        <v>-27.794982482449409</v>
      </c>
      <c r="R269" s="12">
        <f ca="1">I269-Results!$E$5*H269</f>
        <v>-14.531734122409084</v>
      </c>
    </row>
    <row r="270" spans="1:18">
      <c r="A270" s="6">
        <f ca="1">LN((RAND()^(-Results!$E$4))-1)</f>
        <v>1.9422963162060884</v>
      </c>
      <c r="B270" s="6">
        <f ca="1">LN((RAND()^(-Results!$E$4))-1)</f>
        <v>-0.8376143481197621</v>
      </c>
      <c r="C270" s="6">
        <f ca="1">LN((RAND()^(-Results!$E$4))-1)</f>
        <v>3.0379290431496262</v>
      </c>
      <c r="D270" s="6">
        <f ca="1">LN((RAND()^(-Results!$E$4))-1)</f>
        <v>-1.8946988180461333</v>
      </c>
      <c r="E270" s="6">
        <f ca="1">LN((RAND()^(-Results!$E$4))-1)</f>
        <v>3.0557339923445435</v>
      </c>
      <c r="F270" s="6">
        <f ca="1">LN((RAND()^(-Results!$E$4))-1)</f>
        <v>2.6915728598037814</v>
      </c>
      <c r="G270" s="6">
        <f ca="1">LN((RAND()^(-Results!$E$4))-1)</f>
        <v>1.9118948807392722</v>
      </c>
      <c r="H270" s="6">
        <f t="shared" ca="1" si="7"/>
        <v>0.61955587429348657</v>
      </c>
      <c r="I270" s="12">
        <f ca="1">SUMPRODUCT(J270:O270,Results!B$12:G$12)+Results!$E$5*H270</f>
        <v>-2.3638551559254282</v>
      </c>
      <c r="J270" s="12">
        <f ca="1">SUMPRODUCT($A270:$F270,Results!$B$15:$G$15)</f>
        <v>-9.5607583141485755</v>
      </c>
      <c r="K270" s="12">
        <f ca="1">SUMPRODUCT($A270:$F270,Results!$B$16:$G$16)</f>
        <v>9.5047218599570034</v>
      </c>
      <c r="L270" s="12">
        <f ca="1">SUMPRODUCT($A270:$F270,Results!$B$17:$G$17)</f>
        <v>-19.814886515425375</v>
      </c>
      <c r="M270" s="12">
        <f ca="1">SUMPRODUCT($A270:$F270,Results!$B$18:$G$18)</f>
        <v>-1.4547124535260325</v>
      </c>
      <c r="N270" s="12">
        <f ca="1">SUMPRODUCT($A270:$F270,Results!$B$19:$G$19)</f>
        <v>5.6831561599209026</v>
      </c>
      <c r="O270" s="12">
        <f ca="1">SUMPRODUCT($A270:$F270,Results!$B$20:$G$20)</f>
        <v>-24.674578772242416</v>
      </c>
      <c r="P270" s="12" cm="1">
        <f t="array" aca="1" ref="P270" ca="1">SUMPRODUCT(J270:O270,TRANSPOSE(BC$2:BC$7))+$U$20-$BC$9</f>
        <v>-18.43010845351986</v>
      </c>
      <c r="Q270" s="12" cm="1">
        <f t="array" aca="1" ref="Q270" ca="1">SUMPRODUCT(J270:O270,TRANSPOSE(EJ$2:EJ$7))+$U$20-$EJ$9</f>
        <v>-15.903953239308784</v>
      </c>
      <c r="R270" s="12">
        <f ca="1">I270-Results!$E$5*H270</f>
        <v>-8.5594138988602939</v>
      </c>
    </row>
    <row r="271" spans="1:18">
      <c r="A271" s="6">
        <f ca="1">LN((RAND()^(-Results!$E$4))-1)</f>
        <v>2.3869062007174437</v>
      </c>
      <c r="B271" s="6">
        <f ca="1">LN((RAND()^(-Results!$E$4))-1)</f>
        <v>4.757244195610979</v>
      </c>
      <c r="C271" s="6">
        <f ca="1">LN((RAND()^(-Results!$E$4))-1)</f>
        <v>1.4226080154254683</v>
      </c>
      <c r="D271" s="6">
        <f ca="1">LN((RAND()^(-Results!$E$4))-1)</f>
        <v>0.89181288467977848</v>
      </c>
      <c r="E271" s="6">
        <f ca="1">LN((RAND()^(-Results!$E$4))-1)</f>
        <v>-0.37168704939497527</v>
      </c>
      <c r="F271" s="6">
        <f ca="1">LN((RAND()^(-Results!$E$4))-1)</f>
        <v>1.6116618497075943</v>
      </c>
      <c r="G271" s="6">
        <f ca="1">LN((RAND()^(-Results!$E$4))-1)</f>
        <v>-0.26826076410089583</v>
      </c>
      <c r="H271" s="6">
        <f t="shared" ca="1" si="7"/>
        <v>-1.5605997705466814</v>
      </c>
      <c r="I271" s="12">
        <f ca="1">SUMPRODUCT(J271:O271,Results!B$12:G$12)+Results!$E$5*H271</f>
        <v>-44.851792976557121</v>
      </c>
      <c r="J271" s="12">
        <f ca="1">SUMPRODUCT($A271:$F271,Results!$B$15:$G$15)</f>
        <v>-7.4188300839914252</v>
      </c>
      <c r="K271" s="12">
        <f ca="1">SUMPRODUCT($A271:$F271,Results!$B$16:$G$16)</f>
        <v>0.80599153226337106</v>
      </c>
      <c r="L271" s="12">
        <f ca="1">SUMPRODUCT($A271:$F271,Results!$B$17:$G$17)</f>
        <v>-0.6696093723193326</v>
      </c>
      <c r="M271" s="12">
        <f ca="1">SUMPRODUCT($A271:$F271,Results!$B$18:$G$18)</f>
        <v>-5.267076662973305</v>
      </c>
      <c r="N271" s="12">
        <f ca="1">SUMPRODUCT($A271:$F271,Results!$B$19:$G$19)</f>
        <v>9.6370191461462404</v>
      </c>
      <c r="O271" s="12">
        <f ca="1">SUMPRODUCT($A271:$F271,Results!$B$20:$G$20)</f>
        <v>5.8803338783920029</v>
      </c>
      <c r="P271" s="12" cm="1">
        <f t="array" aca="1" ref="P271" ca="1">SUMPRODUCT(J271:O271,TRANSPOSE(BC$2:BC$7))+$U$20-$BC$9</f>
        <v>-32.76264203505481</v>
      </c>
      <c r="Q271" s="12" cm="1">
        <f t="array" aca="1" ref="Q271" ca="1">SUMPRODUCT(J271:O271,TRANSPOSE(EJ$2:EJ$7))+$U$20-$EJ$9</f>
        <v>-35.69566313304783</v>
      </c>
      <c r="R271" s="12">
        <f ca="1">I271-Results!$E$5*H271</f>
        <v>-29.245795271090309</v>
      </c>
    </row>
    <row r="272" spans="1:18">
      <c r="A272" s="6">
        <f ca="1">LN((RAND()^(-Results!$E$4))-1)</f>
        <v>8.791416581460334</v>
      </c>
      <c r="B272" s="6">
        <f ca="1">LN((RAND()^(-Results!$E$4))-1)</f>
        <v>1.0941699053421765</v>
      </c>
      <c r="C272" s="6">
        <f ca="1">LN((RAND()^(-Results!$E$4))-1)</f>
        <v>-0.73866656804778885</v>
      </c>
      <c r="D272" s="6">
        <f ca="1">LN((RAND()^(-Results!$E$4))-1)</f>
        <v>-0.479002399460978</v>
      </c>
      <c r="E272" s="6">
        <f ca="1">LN((RAND()^(-Results!$E$4))-1)</f>
        <v>0.2714359349200462</v>
      </c>
      <c r="F272" s="6">
        <f ca="1">LN((RAND()^(-Results!$E$4))-1)</f>
        <v>3.417158307863672</v>
      </c>
      <c r="G272" s="6">
        <f ca="1">LN((RAND()^(-Results!$E$4))-1)</f>
        <v>2.9969069427597752</v>
      </c>
      <c r="H272" s="6">
        <f t="shared" ca="1" si="7"/>
        <v>1.7045679363139896</v>
      </c>
      <c r="I272" s="12">
        <f ca="1">SUMPRODUCT(J272:O272,Results!B$12:G$12)+Results!$E$5*H272</f>
        <v>-57.794168787273776</v>
      </c>
      <c r="J272" s="12">
        <f ca="1">SUMPRODUCT($A272:$F272,Results!$B$15:$G$15)</f>
        <v>-11.377911658953042</v>
      </c>
      <c r="K272" s="12">
        <f ca="1">SUMPRODUCT($A272:$F272,Results!$B$16:$G$16)</f>
        <v>-1.7480120941647117</v>
      </c>
      <c r="L272" s="12">
        <f ca="1">SUMPRODUCT($A272:$F272,Results!$B$17:$G$17)</f>
        <v>-13.006623519440311</v>
      </c>
      <c r="M272" s="12">
        <f ca="1">SUMPRODUCT($A272:$F272,Results!$B$18:$G$18)</f>
        <v>-42.469201684902103</v>
      </c>
      <c r="N272" s="12">
        <f ca="1">SUMPRODUCT($A272:$F272,Results!$B$19:$G$19)</f>
        <v>30.411681414974588</v>
      </c>
      <c r="O272" s="12">
        <f ca="1">SUMPRODUCT($A272:$F272,Results!$B$20:$G$20)</f>
        <v>-0.2977072290320355</v>
      </c>
      <c r="P272" s="12" cm="1">
        <f t="array" aca="1" ref="P272" ca="1">SUMPRODUCT(J272:O272,TRANSPOSE(BC$2:BC$7))+$U$20-$BC$9</f>
        <v>-105.30356432687567</v>
      </c>
      <c r="Q272" s="12" cm="1">
        <f t="array" aca="1" ref="Q272" ca="1">SUMPRODUCT(J272:O272,TRANSPOSE(EJ$2:EJ$7))+$U$20-$EJ$9</f>
        <v>-102.06060283771025</v>
      </c>
      <c r="R272" s="12">
        <f ca="1">I272-Results!$E$5*H272</f>
        <v>-74.839848150413673</v>
      </c>
    </row>
    <row r="273" spans="1:18">
      <c r="A273" s="6">
        <f ca="1">LN((RAND()^(-Results!$E$4))-1)</f>
        <v>6.0172004887466928</v>
      </c>
      <c r="B273" s="6">
        <f ca="1">LN((RAND()^(-Results!$E$4))-1)</f>
        <v>-2.5094716927935332</v>
      </c>
      <c r="C273" s="6">
        <f ca="1">LN((RAND()^(-Results!$E$4))-1)</f>
        <v>-1.0820482079737763</v>
      </c>
      <c r="D273" s="6">
        <f ca="1">LN((RAND()^(-Results!$E$4))-1)</f>
        <v>-1.3316698257077937</v>
      </c>
      <c r="E273" s="6">
        <f ca="1">LN((RAND()^(-Results!$E$4))-1)</f>
        <v>6.6274942667447512</v>
      </c>
      <c r="F273" s="6">
        <f ca="1">LN((RAND()^(-Results!$E$4))-1)</f>
        <v>2.6240727793643948</v>
      </c>
      <c r="G273" s="6">
        <f ca="1">LN((RAND()^(-Results!$E$4))-1)</f>
        <v>-3.2312305174893599</v>
      </c>
      <c r="H273" s="6">
        <f t="shared" ca="1" si="7"/>
        <v>-4.5235695239351452</v>
      </c>
      <c r="I273" s="12">
        <f ca="1">SUMPRODUCT(J273:O273,Results!B$12:G$12)+Results!$E$5*H273</f>
        <v>-56.438839908768244</v>
      </c>
      <c r="J273" s="12">
        <f ca="1">SUMPRODUCT($A273:$F273,Results!$B$15:$G$15)</f>
        <v>-1.0911438373802782</v>
      </c>
      <c r="K273" s="12">
        <f ca="1">SUMPRODUCT($A273:$F273,Results!$B$16:$G$16)</f>
        <v>14.397507420221872</v>
      </c>
      <c r="L273" s="12">
        <f ca="1">SUMPRODUCT($A273:$F273,Results!$B$17:$G$17)</f>
        <v>-38.444370444133575</v>
      </c>
      <c r="M273" s="12">
        <f ca="1">SUMPRODUCT($A273:$F273,Results!$B$18:$G$18)</f>
        <v>-17.810403527206052</v>
      </c>
      <c r="N273" s="12">
        <f ca="1">SUMPRODUCT($A273:$F273,Results!$B$19:$G$19)</f>
        <v>11.955380801832098</v>
      </c>
      <c r="O273" s="12">
        <f ca="1">SUMPRODUCT($A273:$F273,Results!$B$20:$G$20)</f>
        <v>-37.772980645119667</v>
      </c>
      <c r="P273" s="12" cm="1">
        <f t="array" aca="1" ref="P273" ca="1">SUMPRODUCT(J273:O273,TRANSPOSE(BC$2:BC$7))+$U$20-$BC$9</f>
        <v>-29.64907974845439</v>
      </c>
      <c r="Q273" s="12" cm="1">
        <f t="array" aca="1" ref="Q273" ca="1">SUMPRODUCT(J273:O273,TRANSPOSE(EJ$2:EJ$7))+$U$20-$EJ$9</f>
        <v>-24.081562222573883</v>
      </c>
      <c r="R273" s="12">
        <f ca="1">I273-Results!$E$5*H273</f>
        <v>-11.203144669416794</v>
      </c>
    </row>
    <row r="274" spans="1:18">
      <c r="A274" s="6">
        <f ca="1">LN((RAND()^(-Results!$E$4))-1)</f>
        <v>-0.43621410121140508</v>
      </c>
      <c r="B274" s="6">
        <f ca="1">LN((RAND()^(-Results!$E$4))-1)</f>
        <v>-0.10757600554215725</v>
      </c>
      <c r="C274" s="6">
        <f ca="1">LN((RAND()^(-Results!$E$4))-1)</f>
        <v>1.8546550121352692</v>
      </c>
      <c r="D274" s="6">
        <f ca="1">LN((RAND()^(-Results!$E$4))-1)</f>
        <v>-0.29538409312550634</v>
      </c>
      <c r="E274" s="6">
        <f ca="1">LN((RAND()^(-Results!$E$4))-1)</f>
        <v>0.54458862570479272</v>
      </c>
      <c r="F274" s="6">
        <f ca="1">LN((RAND()^(-Results!$E$4))-1)</f>
        <v>1.2609266090142823</v>
      </c>
      <c r="G274" s="6">
        <f ca="1">LN((RAND()^(-Results!$E$4))-1)</f>
        <v>2.2426411668656576</v>
      </c>
      <c r="H274" s="6">
        <f t="shared" ca="1" si="7"/>
        <v>0.95030216041987203</v>
      </c>
      <c r="I274" s="12">
        <f ca="1">SUMPRODUCT(J274:O274,Results!B$12:G$12)+Results!$E$5*H274</f>
        <v>11.246054279253645</v>
      </c>
      <c r="J274" s="12">
        <f ca="1">SUMPRODUCT($A274:$F274,Results!$B$15:$G$15)</f>
        <v>-5.3031131863979786</v>
      </c>
      <c r="K274" s="12">
        <f ca="1">SUMPRODUCT($A274:$F274,Results!$B$16:$G$16)</f>
        <v>2.7625718593732596</v>
      </c>
      <c r="L274" s="12">
        <f ca="1">SUMPRODUCT($A274:$F274,Results!$B$17:$G$17)</f>
        <v>-3.8532134885831004</v>
      </c>
      <c r="M274" s="12">
        <f ca="1">SUMPRODUCT($A274:$F274,Results!$B$18:$G$18)</f>
        <v>5.6564092024731618</v>
      </c>
      <c r="N274" s="12">
        <f ca="1">SUMPRODUCT($A274:$F274,Results!$B$19:$G$19)</f>
        <v>-1.1691341542781208</v>
      </c>
      <c r="O274" s="12">
        <f ca="1">SUMPRODUCT($A274:$F274,Results!$B$20:$G$20)</f>
        <v>-6.7143058223625269</v>
      </c>
      <c r="P274" s="12" cm="1">
        <f t="array" aca="1" ref="P274" ca="1">SUMPRODUCT(J274:O274,TRANSPOSE(BC$2:BC$7))+$U$20-$BC$9</f>
        <v>1.5120312074909634</v>
      </c>
      <c r="Q274" s="12" cm="1">
        <f t="array" aca="1" ref="Q274" ca="1">SUMPRODUCT(J274:O274,TRANSPOSE(EJ$2:EJ$7))+$U$20-$EJ$9</f>
        <v>3.0229396350005979</v>
      </c>
      <c r="R274" s="12">
        <f ca="1">I274-Results!$E$5*H274</f>
        <v>1.7430326750549252</v>
      </c>
    </row>
    <row r="275" spans="1:18">
      <c r="A275" s="6">
        <f ca="1">LN((RAND()^(-Results!$E$4))-1)</f>
        <v>0.79740557544336976</v>
      </c>
      <c r="B275" s="6">
        <f ca="1">LN((RAND()^(-Results!$E$4))-1)</f>
        <v>2.396650632536522</v>
      </c>
      <c r="C275" s="6">
        <f ca="1">LN((RAND()^(-Results!$E$4))-1)</f>
        <v>2.2628416541460159</v>
      </c>
      <c r="D275" s="6">
        <f ca="1">LN((RAND()^(-Results!$E$4))-1)</f>
        <v>-1.5990715034363086</v>
      </c>
      <c r="E275" s="6">
        <f ca="1">LN((RAND()^(-Results!$E$4))-1)</f>
        <v>-0.47842085081973362</v>
      </c>
      <c r="F275" s="6">
        <f ca="1">LN((RAND()^(-Results!$E$4))-1)</f>
        <v>-1.6300140641903313</v>
      </c>
      <c r="G275" s="6">
        <f ca="1">LN((RAND()^(-Results!$E$4))-1)</f>
        <v>2.1708059550001928</v>
      </c>
      <c r="H275" s="6">
        <f t="shared" ca="1" si="7"/>
        <v>0.87846694855440721</v>
      </c>
      <c r="I275" s="12">
        <f ca="1">SUMPRODUCT(J275:O275,Results!B$12:G$12)+Results!$E$5*H275</f>
        <v>-6.6514713274149333</v>
      </c>
      <c r="J275" s="12">
        <f ca="1">SUMPRODUCT($A275:$F275,Results!$B$15:$G$15)</f>
        <v>-1.7556681162758765</v>
      </c>
      <c r="K275" s="12">
        <f ca="1">SUMPRODUCT($A275:$F275,Results!$B$16:$G$16)</f>
        <v>0.54678966452360689</v>
      </c>
      <c r="L275" s="12">
        <f ca="1">SUMPRODUCT($A275:$F275,Results!$B$17:$G$17)</f>
        <v>2.7460141380304277</v>
      </c>
      <c r="M275" s="12">
        <f ca="1">SUMPRODUCT($A275:$F275,Results!$B$18:$G$18)</f>
        <v>-3.2798896322490751</v>
      </c>
      <c r="N275" s="12">
        <f ca="1">SUMPRODUCT($A275:$F275,Results!$B$19:$G$19)</f>
        <v>6.5612891132377591</v>
      </c>
      <c r="O275" s="12">
        <f ca="1">SUMPRODUCT($A275:$F275,Results!$B$20:$G$20)</f>
        <v>0.84629364609784907</v>
      </c>
      <c r="P275" s="12" cm="1">
        <f t="array" aca="1" ref="P275" ca="1">SUMPRODUCT(J275:O275,TRANSPOSE(BC$2:BC$7))+$U$20-$BC$9</f>
        <v>-17.45168110093309</v>
      </c>
      <c r="Q275" s="12" cm="1">
        <f t="array" aca="1" ref="Q275" ca="1">SUMPRODUCT(J275:O275,TRANSPOSE(EJ$2:EJ$7))+$U$20-$EJ$9</f>
        <v>-22.280494722580887</v>
      </c>
      <c r="R275" s="12">
        <f ca="1">I275-Results!$E$5*H275</f>
        <v>-15.436140812959005</v>
      </c>
    </row>
    <row r="276" spans="1:18">
      <c r="A276" s="6">
        <f ca="1">LN((RAND()^(-Results!$E$4))-1)</f>
        <v>4.5502820939061186</v>
      </c>
      <c r="B276" s="6">
        <f ca="1">LN((RAND()^(-Results!$E$4))-1)</f>
        <v>-3.169920324667522</v>
      </c>
      <c r="C276" s="6">
        <f ca="1">LN((RAND()^(-Results!$E$4))-1)</f>
        <v>6.2133031772984166</v>
      </c>
      <c r="D276" s="6">
        <f ca="1">LN((RAND()^(-Results!$E$4))-1)</f>
        <v>0.39812810957989925</v>
      </c>
      <c r="E276" s="6">
        <f ca="1">LN((RAND()^(-Results!$E$4))-1)</f>
        <v>-0.49296372369282687</v>
      </c>
      <c r="F276" s="6">
        <f ca="1">LN((RAND()^(-Results!$E$4))-1)</f>
        <v>1.2377716942285588</v>
      </c>
      <c r="G276" s="6">
        <f ca="1">LN((RAND()^(-Results!$E$4))-1)</f>
        <v>2.7539249315337941</v>
      </c>
      <c r="H276" s="6">
        <f t="shared" ca="1" si="7"/>
        <v>1.4615859250880086</v>
      </c>
      <c r="I276" s="12">
        <f ca="1">SUMPRODUCT(J276:O276,Results!B$12:G$12)+Results!$E$5*H276</f>
        <v>-29.525542128003472</v>
      </c>
      <c r="J276" s="12">
        <f ca="1">SUMPRODUCT($A276:$F276,Results!$B$15:$G$15)</f>
        <v>-20.937478309897589</v>
      </c>
      <c r="K276" s="12">
        <f ca="1">SUMPRODUCT($A276:$F276,Results!$B$16:$G$16)</f>
        <v>-2.7156908495381131</v>
      </c>
      <c r="L276" s="12">
        <f ca="1">SUMPRODUCT($A276:$F276,Results!$B$17:$G$17)</f>
        <v>-4.6218819716628099</v>
      </c>
      <c r="M276" s="12">
        <f ca="1">SUMPRODUCT($A276:$F276,Results!$B$18:$G$18)</f>
        <v>-10.902228009316437</v>
      </c>
      <c r="N276" s="12">
        <f ca="1">SUMPRODUCT($A276:$F276,Results!$B$19:$G$19)</f>
        <v>16.096112814567821</v>
      </c>
      <c r="O276" s="12">
        <f ca="1">SUMPRODUCT($A276:$F276,Results!$B$20:$G$20)</f>
        <v>-9.7635448674918894</v>
      </c>
      <c r="P276" s="12" cm="1">
        <f t="array" aca="1" ref="P276" ca="1">SUMPRODUCT(J276:O276,TRANSPOSE(BC$2:BC$7))+$U$20-$BC$9</f>
        <v>-62.862628439537069</v>
      </c>
      <c r="Q276" s="12" cm="1">
        <f t="array" aca="1" ref="Q276" ca="1">SUMPRODUCT(J276:O276,TRANSPOSE(EJ$2:EJ$7))+$U$20-$EJ$9</f>
        <v>-60.54536139060626</v>
      </c>
      <c r="R276" s="12">
        <f ca="1">I276-Results!$E$5*H276</f>
        <v>-44.141401378883558</v>
      </c>
    </row>
    <row r="277" spans="1:18">
      <c r="A277" s="6">
        <f ca="1">LN((RAND()^(-Results!$E$4))-1)</f>
        <v>-0.21444288185989957</v>
      </c>
      <c r="B277" s="6">
        <f ca="1">LN((RAND()^(-Results!$E$4))-1)</f>
        <v>1.1103442240096781</v>
      </c>
      <c r="C277" s="6">
        <f ca="1">LN((RAND()^(-Results!$E$4))-1)</f>
        <v>0.47472334734295907</v>
      </c>
      <c r="D277" s="6">
        <f ca="1">LN((RAND()^(-Results!$E$4))-1)</f>
        <v>-0.75952207038946307</v>
      </c>
      <c r="E277" s="6">
        <f ca="1">LN((RAND()^(-Results!$E$4))-1)</f>
        <v>1.3029187995259235</v>
      </c>
      <c r="F277" s="6">
        <f ca="1">LN((RAND()^(-Results!$E$4))-1)</f>
        <v>1.2877279780103119</v>
      </c>
      <c r="G277" s="6">
        <f ca="1">LN((RAND()^(-Results!$E$4))-1)</f>
        <v>3.5660596309526413</v>
      </c>
      <c r="H277" s="6">
        <f t="shared" ca="1" si="7"/>
        <v>2.273720624506856</v>
      </c>
      <c r="I277" s="12">
        <f ca="1">SUMPRODUCT(J277:O277,Results!B$12:G$12)+Results!$E$5*H277</f>
        <v>26.491691879397941</v>
      </c>
      <c r="J277" s="12">
        <f ca="1">SUMPRODUCT($A277:$F277,Results!$B$15:$G$15)</f>
        <v>-1.3131940576028909</v>
      </c>
      <c r="K277" s="12">
        <f ca="1">SUMPRODUCT($A277:$F277,Results!$B$16:$G$16)</f>
        <v>5.0172414391962867</v>
      </c>
      <c r="L277" s="12">
        <f ca="1">SUMPRODUCT($A277:$F277,Results!$B$17:$G$17)</f>
        <v>-7.1681666559099284</v>
      </c>
      <c r="M277" s="12">
        <f ca="1">SUMPRODUCT($A277:$F277,Results!$B$18:$G$18)</f>
        <v>3.2728222639578526</v>
      </c>
      <c r="N277" s="12">
        <f ca="1">SUMPRODUCT($A277:$F277,Results!$B$19:$G$19)</f>
        <v>-0.80276162235941861</v>
      </c>
      <c r="O277" s="12">
        <f ca="1">SUMPRODUCT($A277:$F277,Results!$B$20:$G$20)</f>
        <v>-7.7748751397795051</v>
      </c>
      <c r="P277" s="12" cm="1">
        <f t="array" aca="1" ref="P277" ca="1">SUMPRODUCT(J277:O277,TRANSPOSE(BC$2:BC$7))+$U$20-$BC$9</f>
        <v>4.1104784862110364</v>
      </c>
      <c r="Q277" s="12" cm="1">
        <f t="array" aca="1" ref="Q277" ca="1">SUMPRODUCT(J277:O277,TRANSPOSE(EJ$2:EJ$7))+$U$20-$EJ$9</f>
        <v>4.8748509387499972</v>
      </c>
      <c r="R277" s="12">
        <f ca="1">I277-Results!$E$5*H277</f>
        <v>3.7544856343293809</v>
      </c>
    </row>
    <row r="278" spans="1:18">
      <c r="A278" s="6">
        <f ca="1">LN((RAND()^(-Results!$E$4))-1)</f>
        <v>0.99432499896099391</v>
      </c>
      <c r="B278" s="6">
        <f ca="1">LN((RAND()^(-Results!$E$4))-1)</f>
        <v>6.6628377324521368</v>
      </c>
      <c r="C278" s="6">
        <f ca="1">LN((RAND()^(-Results!$E$4))-1)</f>
        <v>4.3973064060475506</v>
      </c>
      <c r="D278" s="6">
        <f ca="1">LN((RAND()^(-Results!$E$4))-1)</f>
        <v>4.098010854402907</v>
      </c>
      <c r="E278" s="6">
        <f ca="1">LN((RAND()^(-Results!$E$4))-1)</f>
        <v>-2.2817826782132169</v>
      </c>
      <c r="F278" s="6">
        <f ca="1">LN((RAND()^(-Results!$E$4))-1)</f>
        <v>0.71549801963297777</v>
      </c>
      <c r="G278" s="6">
        <f ca="1">LN((RAND()^(-Results!$E$4))-1)</f>
        <v>1.4302528975973263</v>
      </c>
      <c r="H278" s="6">
        <f t="shared" ca="1" si="7"/>
        <v>0.13791389115154074</v>
      </c>
      <c r="I278" s="12">
        <f ca="1">SUMPRODUCT(J278:O278,Results!B$12:G$12)+Results!$E$5*H278</f>
        <v>-25.945455291185855</v>
      </c>
      <c r="J278" s="12">
        <f ca="1">SUMPRODUCT($A278:$F278,Results!$B$15:$G$15)</f>
        <v>-13.529806814083358</v>
      </c>
      <c r="K278" s="12">
        <f ca="1">SUMPRODUCT($A278:$F278,Results!$B$16:$G$16)</f>
        <v>-3.5145147318690824</v>
      </c>
      <c r="L278" s="12">
        <f ca="1">SUMPRODUCT($A278:$F278,Results!$B$17:$G$17)</f>
        <v>12.17096955503413</v>
      </c>
      <c r="M278" s="12">
        <f ca="1">SUMPRODUCT($A278:$F278,Results!$B$18:$G$18)</f>
        <v>11.267167885846746</v>
      </c>
      <c r="N278" s="12">
        <f ca="1">SUMPRODUCT($A278:$F278,Results!$B$19:$G$19)</f>
        <v>4.7346119141486094</v>
      </c>
      <c r="O278" s="12">
        <f ca="1">SUMPRODUCT($A278:$F278,Results!$B$20:$G$20)</f>
        <v>17.834773233119581</v>
      </c>
      <c r="P278" s="12" cm="1">
        <f t="array" aca="1" ref="P278" ca="1">SUMPRODUCT(J278:O278,TRANSPOSE(BC$2:BC$7))+$U$20-$BC$9</f>
        <v>-20.240595838439972</v>
      </c>
      <c r="Q278" s="12" cm="1">
        <f t="array" aca="1" ref="Q278" ca="1">SUMPRODUCT(J278:O278,TRANSPOSE(EJ$2:EJ$7))+$U$20-$EJ$9</f>
        <v>-26.839929710679225</v>
      </c>
      <c r="R278" s="12">
        <f ca="1">I278-Results!$E$5*H278</f>
        <v>-27.324594202701263</v>
      </c>
    </row>
    <row r="279" spans="1:18">
      <c r="A279" s="6">
        <f ca="1">LN((RAND()^(-Results!$E$4))-1)</f>
        <v>0.98736213858736499</v>
      </c>
      <c r="B279" s="6">
        <f ca="1">LN((RAND()^(-Results!$E$4))-1)</f>
        <v>3.389725756054232</v>
      </c>
      <c r="C279" s="6">
        <f ca="1">LN((RAND()^(-Results!$E$4))-1)</f>
        <v>9.8082016095580826</v>
      </c>
      <c r="D279" s="6">
        <f ca="1">LN((RAND()^(-Results!$E$4))-1)</f>
        <v>0.9547684107910831</v>
      </c>
      <c r="E279" s="6">
        <f ca="1">LN((RAND()^(-Results!$E$4))-1)</f>
        <v>1.4804874913554891</v>
      </c>
      <c r="F279" s="6">
        <f ca="1">LN((RAND()^(-Results!$E$4))-1)</f>
        <v>4.5910074047317906</v>
      </c>
      <c r="G279" s="6">
        <f ca="1">LN((RAND()^(-Results!$E$4))-1)</f>
        <v>1.6660264531818192</v>
      </c>
      <c r="H279" s="6">
        <f t="shared" ca="1" si="7"/>
        <v>0.3736874467360336</v>
      </c>
      <c r="I279" s="12">
        <f ca="1">SUMPRODUCT(J279:O279,Results!B$12:G$12)+Results!$E$5*H279</f>
        <v>-17.275662714079758</v>
      </c>
      <c r="J279" s="12">
        <f ca="1">SUMPRODUCT($A279:$F279,Results!$B$15:$G$15)</f>
        <v>-28.22059690051892</v>
      </c>
      <c r="K279" s="12">
        <f ca="1">SUMPRODUCT($A279:$F279,Results!$B$16:$G$16)</f>
        <v>9.3729446678953661</v>
      </c>
      <c r="L279" s="12">
        <f ca="1">SUMPRODUCT($A279:$F279,Results!$B$17:$G$17)</f>
        <v>-12.071793097124729</v>
      </c>
      <c r="M279" s="12">
        <f ca="1">SUMPRODUCT($A279:$F279,Results!$B$18:$G$18)</f>
        <v>20.275461883699034</v>
      </c>
      <c r="N279" s="12">
        <f ca="1">SUMPRODUCT($A279:$F279,Results!$B$19:$G$19)</f>
        <v>4.5174346630972835</v>
      </c>
      <c r="O279" s="12">
        <f ca="1">SUMPRODUCT($A279:$F279,Results!$B$20:$G$20)</f>
        <v>-19.152425418723777</v>
      </c>
      <c r="P279" s="12" cm="1">
        <f t="array" aca="1" ref="P279" ca="1">SUMPRODUCT(J279:O279,TRANSPOSE(BC$2:BC$7))+$U$20-$BC$9</f>
        <v>-22.976167559404576</v>
      </c>
      <c r="Q279" s="12" cm="1">
        <f t="array" aca="1" ref="Q279" ca="1">SUMPRODUCT(J279:O279,TRANSPOSE(EJ$2:EJ$7))+$U$20-$EJ$9</f>
        <v>-25.428858474429301</v>
      </c>
      <c r="R279" s="12">
        <f ca="1">I279-Results!$E$5*H279</f>
        <v>-21.012537181440095</v>
      </c>
    </row>
    <row r="280" spans="1:18">
      <c r="A280" s="6">
        <f ca="1">LN((RAND()^(-Results!$E$4))-1)</f>
        <v>0.74810573769035849</v>
      </c>
      <c r="B280" s="6">
        <f ca="1">LN((RAND()^(-Results!$E$4))-1)</f>
        <v>3.7810933562032005</v>
      </c>
      <c r="C280" s="6">
        <f ca="1">LN((RAND()^(-Results!$E$4))-1)</f>
        <v>-1.5974693524248258</v>
      </c>
      <c r="D280" s="6">
        <f ca="1">LN((RAND()^(-Results!$E$4))-1)</f>
        <v>1.7505528187993673</v>
      </c>
      <c r="E280" s="6">
        <f ca="1">LN((RAND()^(-Results!$E$4))-1)</f>
        <v>1.3763644462012201</v>
      </c>
      <c r="F280" s="6">
        <f ca="1">LN((RAND()^(-Results!$E$4))-1)</f>
        <v>1.133052228928541</v>
      </c>
      <c r="G280" s="6">
        <f ca="1">LN((RAND()^(-Results!$E$4))-1)</f>
        <v>3.6906433367897097E-2</v>
      </c>
      <c r="H280" s="6">
        <f t="shared" ca="1" si="7"/>
        <v>-1.2554325730778886</v>
      </c>
      <c r="I280" s="12">
        <f ca="1">SUMPRODUCT(J280:O280,Results!B$12:G$12)+Results!$E$5*H280</f>
        <v>-10.9997992819823</v>
      </c>
      <c r="J280" s="12">
        <f ca="1">SUMPRODUCT($A280:$F280,Results!$B$15:$G$15)</f>
        <v>2.502964776679947</v>
      </c>
      <c r="K280" s="12">
        <f ca="1">SUMPRODUCT($A280:$F280,Results!$B$16:$G$16)</f>
        <v>4.0633114542849604</v>
      </c>
      <c r="L280" s="12">
        <f ca="1">SUMPRODUCT($A280:$F280,Results!$B$17:$G$17)</f>
        <v>-5.6018845627192011</v>
      </c>
      <c r="M280" s="12">
        <f ca="1">SUMPRODUCT($A280:$F280,Results!$B$18:$G$18)</f>
        <v>2.9433395457258218</v>
      </c>
      <c r="N280" s="12">
        <f ca="1">SUMPRODUCT($A280:$F280,Results!$B$19:$G$19)</f>
        <v>-0.5918646709184161</v>
      </c>
      <c r="O280" s="12">
        <f ca="1">SUMPRODUCT($A280:$F280,Results!$B$20:$G$20)</f>
        <v>1.2577394856066102</v>
      </c>
      <c r="P280" s="12" cm="1">
        <f t="array" aca="1" ref="P280" ca="1">SUMPRODUCT(J280:O280,TRANSPOSE(BC$2:BC$7))+$U$20-$BC$9</f>
        <v>6.5111990438231278</v>
      </c>
      <c r="Q280" s="12" cm="1">
        <f t="array" aca="1" ref="Q280" ca="1">SUMPRODUCT(J280:O280,TRANSPOSE(EJ$2:EJ$7))+$U$20-$EJ$9</f>
        <v>5.6387894745377256</v>
      </c>
      <c r="R280" s="12">
        <f ca="1">I280-Results!$E$5*H280</f>
        <v>1.5545264487965849</v>
      </c>
    </row>
    <row r="281" spans="1:18">
      <c r="A281" s="6">
        <f ca="1">LN((RAND()^(-Results!$E$4))-1)</f>
        <v>-3.9736185881511941</v>
      </c>
      <c r="B281" s="6">
        <f ca="1">LN((RAND()^(-Results!$E$4))-1)</f>
        <v>0.64932286544696316</v>
      </c>
      <c r="C281" s="6">
        <f ca="1">LN((RAND()^(-Results!$E$4))-1)</f>
        <v>0.6961604757335168</v>
      </c>
      <c r="D281" s="6">
        <f ca="1">LN((RAND()^(-Results!$E$4))-1)</f>
        <v>3.659050779074196</v>
      </c>
      <c r="E281" s="6">
        <f ca="1">LN((RAND()^(-Results!$E$4))-1)</f>
        <v>-0.26602472577248087</v>
      </c>
      <c r="F281" s="6">
        <f ca="1">LN((RAND()^(-Results!$E$4))-1)</f>
        <v>3.9836954993974314</v>
      </c>
      <c r="G281" s="6">
        <f ca="1">LN((RAND()^(-Results!$E$4))-1)</f>
        <v>6.5377466784525184</v>
      </c>
      <c r="H281" s="6">
        <f t="shared" ca="1" si="7"/>
        <v>5.2454076720067331</v>
      </c>
      <c r="I281" s="12">
        <f ca="1">SUMPRODUCT(J281:O281,Results!B$12:G$12)+Results!$E$5*H281</f>
        <v>81.665687064369834</v>
      </c>
      <c r="J281" s="12">
        <f ca="1">SUMPRODUCT($A281:$F281,Results!$B$15:$G$15)</f>
        <v>-6.9095096225075627</v>
      </c>
      <c r="K281" s="12">
        <f ca="1">SUMPRODUCT($A281:$F281,Results!$B$16:$G$16)</f>
        <v>1.2506406330860269</v>
      </c>
      <c r="L281" s="12">
        <f ca="1">SUMPRODUCT($A281:$F281,Results!$B$17:$G$17)</f>
        <v>2.3674615609273673</v>
      </c>
      <c r="M281" s="12">
        <f ca="1">SUMPRODUCT($A281:$F281,Results!$B$18:$G$18)</f>
        <v>27.344848272374882</v>
      </c>
      <c r="N281" s="12">
        <f ca="1">SUMPRODUCT($A281:$F281,Results!$B$19:$G$19)</f>
        <v>-16.60127947014308</v>
      </c>
      <c r="O281" s="12">
        <f ca="1">SUMPRODUCT($A281:$F281,Results!$B$20:$G$20)</f>
        <v>3.1281944140759368</v>
      </c>
      <c r="P281" s="12" cm="1">
        <f t="array" aca="1" ref="P281" ca="1">SUMPRODUCT(J281:O281,TRANSPOSE(BC$2:BC$7))+$U$20-$BC$9</f>
        <v>43.926781672189342</v>
      </c>
      <c r="Q281" s="12" cm="1">
        <f t="array" aca="1" ref="Q281" ca="1">SUMPRODUCT(J281:O281,TRANSPOSE(EJ$2:EJ$7))+$U$20-$EJ$9</f>
        <v>49.389104939426659</v>
      </c>
      <c r="R281" s="12">
        <f ca="1">I281-Results!$E$5*H281</f>
        <v>29.2116103443025</v>
      </c>
    </row>
    <row r="282" spans="1:18">
      <c r="A282" s="6">
        <f ca="1">LN((RAND()^(-Results!$E$4))-1)</f>
        <v>-0.5207090471600333</v>
      </c>
      <c r="B282" s="6">
        <f ca="1">LN((RAND()^(-Results!$E$4))-1)</f>
        <v>12.25280450534016</v>
      </c>
      <c r="C282" s="6">
        <f ca="1">LN((RAND()^(-Results!$E$4))-1)</f>
        <v>-5.1979972184471979E-2</v>
      </c>
      <c r="D282" s="6">
        <f ca="1">LN((RAND()^(-Results!$E$4))-1)</f>
        <v>-1.0088954271267008</v>
      </c>
      <c r="E282" s="6">
        <f ca="1">LN((RAND()^(-Results!$E$4))-1)</f>
        <v>1.5216902144626261</v>
      </c>
      <c r="F282" s="6">
        <f ca="1">LN((RAND()^(-Results!$E$4))-1)</f>
        <v>0.45416023799361915</v>
      </c>
      <c r="G282" s="6">
        <f ca="1">LN((RAND()^(-Results!$E$4))-1)</f>
        <v>0.72547085365141972</v>
      </c>
      <c r="H282" s="6">
        <f t="shared" ca="1" si="7"/>
        <v>-0.56686815279436586</v>
      </c>
      <c r="I282" s="12">
        <f ca="1">SUMPRODUCT(J282:O282,Results!B$12:G$12)+Results!$E$5*H282</f>
        <v>-9.8162487951316102</v>
      </c>
      <c r="J282" s="12">
        <f ca="1">SUMPRODUCT($A282:$F282,Results!$B$15:$G$15)</f>
        <v>4.9918081729979402</v>
      </c>
      <c r="K282" s="12">
        <f ca="1">SUMPRODUCT($A282:$F282,Results!$B$16:$G$16)</f>
        <v>10.860042405669235</v>
      </c>
      <c r="L282" s="12">
        <f ca="1">SUMPRODUCT($A282:$F282,Results!$B$17:$G$17)</f>
        <v>-3.7980659491152444</v>
      </c>
      <c r="M282" s="12">
        <f ca="1">SUMPRODUCT($A282:$F282,Results!$B$18:$G$18)</f>
        <v>8.5087916051444736</v>
      </c>
      <c r="N282" s="12">
        <f ca="1">SUMPRODUCT($A282:$F282,Results!$B$19:$G$19)</f>
        <v>1.8056134827637724</v>
      </c>
      <c r="O282" s="12">
        <f ca="1">SUMPRODUCT($A282:$F282,Results!$B$20:$G$20)</f>
        <v>4.7252158401826412</v>
      </c>
      <c r="P282" s="12" cm="1">
        <f t="array" aca="1" ref="P282" ca="1">SUMPRODUCT(J282:O282,TRANSPOSE(BC$2:BC$7))+$U$20-$BC$9</f>
        <v>8.6800511839841388</v>
      </c>
      <c r="Q282" s="12" cm="1">
        <f t="array" aca="1" ref="Q282" ca="1">SUMPRODUCT(J282:O282,TRANSPOSE(EJ$2:EJ$7))+$U$20-$EJ$9</f>
        <v>-3.0397579476889049</v>
      </c>
      <c r="R282" s="12">
        <f ca="1">I282-Results!$E$5*H282</f>
        <v>-4.1475672671879513</v>
      </c>
    </row>
    <row r="283" spans="1:18">
      <c r="A283" s="6">
        <f ca="1">LN((RAND()^(-Results!$E$4))-1)</f>
        <v>-3.1190767172018257</v>
      </c>
      <c r="B283" s="6">
        <f ca="1">LN((RAND()^(-Results!$E$4))-1)</f>
        <v>-1.8492506861195579</v>
      </c>
      <c r="C283" s="6">
        <f ca="1">LN((RAND()^(-Results!$E$4))-1)</f>
        <v>0.37849453750716239</v>
      </c>
      <c r="D283" s="6">
        <f ca="1">LN((RAND()^(-Results!$E$4))-1)</f>
        <v>0.9109952655442185</v>
      </c>
      <c r="E283" s="6">
        <f ca="1">LN((RAND()^(-Results!$E$4))-1)</f>
        <v>0.58540163010462742</v>
      </c>
      <c r="F283" s="6">
        <f ca="1">LN((RAND()^(-Results!$E$4))-1)</f>
        <v>-0.18328895159163081</v>
      </c>
      <c r="G283" s="6">
        <f ca="1">LN((RAND()^(-Results!$E$4))-1)</f>
        <v>3.1131859993834619</v>
      </c>
      <c r="H283" s="6">
        <f t="shared" ca="1" si="7"/>
        <v>1.8208469929376763</v>
      </c>
      <c r="I283" s="12">
        <f ca="1">SUMPRODUCT(J283:O283,Results!B$12:G$12)+Results!$E$5*H283</f>
        <v>50.204523518475504</v>
      </c>
      <c r="J283" s="12">
        <f ca="1">SUMPRODUCT($A283:$F283,Results!$B$15:$G$15)</f>
        <v>1.9083913187203525</v>
      </c>
      <c r="K283" s="12">
        <f ca="1">SUMPRODUCT($A283:$F283,Results!$B$16:$G$16)</f>
        <v>1.6963561156622131</v>
      </c>
      <c r="L283" s="12">
        <f ca="1">SUMPRODUCT($A283:$F283,Results!$B$17:$G$17)</f>
        <v>0.50226666432837919</v>
      </c>
      <c r="M283" s="12">
        <f ca="1">SUMPRODUCT($A283:$F283,Results!$B$18:$G$18)</f>
        <v>18.043483332409682</v>
      </c>
      <c r="N283" s="12">
        <f ca="1">SUMPRODUCT($A283:$F283,Results!$B$19:$G$19)</f>
        <v>-13.005444259470108</v>
      </c>
      <c r="O283" s="12">
        <f ca="1">SUMPRODUCT($A283:$F283,Results!$B$20:$G$20)</f>
        <v>-4.8656313230601587</v>
      </c>
      <c r="P283" s="12" cm="1">
        <f t="array" aca="1" ref="P283" ca="1">SUMPRODUCT(J283:O283,TRANSPOSE(BC$2:BC$7))+$U$20-$BC$9</f>
        <v>42.317670122489446</v>
      </c>
      <c r="Q283" s="12" cm="1">
        <f t="array" aca="1" ref="Q283" ca="1">SUMPRODUCT(J283:O283,TRANSPOSE(EJ$2:EJ$7))+$U$20-$EJ$9</f>
        <v>45.178038948653708</v>
      </c>
      <c r="R283" s="12">
        <f ca="1">I283-Results!$E$5*H283</f>
        <v>31.996053589098743</v>
      </c>
    </row>
    <row r="284" spans="1:18">
      <c r="A284" s="6">
        <f ca="1">LN((RAND()^(-Results!$E$4))-1)</f>
        <v>0.24733398727186029</v>
      </c>
      <c r="B284" s="6">
        <f ca="1">LN((RAND()^(-Results!$E$4))-1)</f>
        <v>1.3187062899593465</v>
      </c>
      <c r="C284" s="6">
        <f ca="1">LN((RAND()^(-Results!$E$4))-1)</f>
        <v>-3.7719461196190029</v>
      </c>
      <c r="D284" s="6">
        <f ca="1">LN((RAND()^(-Results!$E$4))-1)</f>
        <v>-3.4207118012449773</v>
      </c>
      <c r="E284" s="6">
        <f ca="1">LN((RAND()^(-Results!$E$4))-1)</f>
        <v>-0.12973416734052792</v>
      </c>
      <c r="F284" s="6">
        <f ca="1">LN((RAND()^(-Results!$E$4))-1)</f>
        <v>-1.8930263398156311</v>
      </c>
      <c r="G284" s="6">
        <f ca="1">LN((RAND()^(-Results!$E$4))-1)</f>
        <v>1.8090814883600248</v>
      </c>
      <c r="H284" s="6">
        <f t="shared" ca="1" si="7"/>
        <v>0.51674248191423922</v>
      </c>
      <c r="I284" s="12">
        <f ca="1">SUMPRODUCT(J284:O284,Results!B$12:G$12)+Results!$E$5*H284</f>
        <v>1.6255691361103044</v>
      </c>
      <c r="J284" s="12">
        <f ca="1">SUMPRODUCT($A284:$F284,Results!$B$15:$G$15)</f>
        <v>12.830300024709352</v>
      </c>
      <c r="K284" s="12">
        <f ca="1">SUMPRODUCT($A284:$F284,Results!$B$16:$G$16)</f>
        <v>2.2190406413797548E-2</v>
      </c>
      <c r="L284" s="12">
        <f ca="1">SUMPRODUCT($A284:$F284,Results!$B$17:$G$17)</f>
        <v>1.1344571157130092</v>
      </c>
      <c r="M284" s="12">
        <f ca="1">SUMPRODUCT($A284:$F284,Results!$B$18:$G$18)</f>
        <v>-16.396080300865428</v>
      </c>
      <c r="N284" s="12">
        <f ca="1">SUMPRODUCT($A284:$F284,Results!$B$19:$G$19)</f>
        <v>4.6245049262975533</v>
      </c>
      <c r="O284" s="12">
        <f ca="1">SUMPRODUCT($A284:$F284,Results!$B$20:$G$20)</f>
        <v>4.4573745410812924</v>
      </c>
      <c r="P284" s="12" cm="1">
        <f t="array" aca="1" ref="P284" ca="1">SUMPRODUCT(J284:O284,TRANSPOSE(BC$2:BC$7))+$U$20-$BC$9</f>
        <v>-7.2344442420998432</v>
      </c>
      <c r="Q284" s="12" cm="1">
        <f t="array" aca="1" ref="Q284" ca="1">SUMPRODUCT(J284:O284,TRANSPOSE(EJ$2:EJ$7))+$U$20-$EJ$9</f>
        <v>-8.4484305398329944</v>
      </c>
      <c r="R284" s="12">
        <f ca="1">I284-Results!$E$5*H284</f>
        <v>-3.5418556830320873</v>
      </c>
    </row>
    <row r="285" spans="1:18">
      <c r="A285" s="6">
        <f ca="1">LN((RAND()^(-Results!$E$4))-1)</f>
        <v>-0.32498944355279291</v>
      </c>
      <c r="B285" s="6">
        <f ca="1">LN((RAND()^(-Results!$E$4))-1)</f>
        <v>5.125189420772867</v>
      </c>
      <c r="C285" s="6">
        <f ca="1">LN((RAND()^(-Results!$E$4))-1)</f>
        <v>6.4390464715317881</v>
      </c>
      <c r="D285" s="6">
        <f ca="1">LN((RAND()^(-Results!$E$4))-1)</f>
        <v>-0.55538020360513207</v>
      </c>
      <c r="E285" s="6">
        <f ca="1">LN((RAND()^(-Results!$E$4))-1)</f>
        <v>0.31578633399983758</v>
      </c>
      <c r="F285" s="6">
        <f ca="1">LN((RAND()^(-Results!$E$4))-1)</f>
        <v>2.7395262192407981</v>
      </c>
      <c r="G285" s="6">
        <f ca="1">LN((RAND()^(-Results!$E$4))-1)</f>
        <v>-1.6381844030494312</v>
      </c>
      <c r="H285" s="6">
        <f t="shared" ca="1" si="7"/>
        <v>-2.9305234094952168</v>
      </c>
      <c r="I285" s="12">
        <f ca="1">SUMPRODUCT(J285:O285,Results!B$12:G$12)+Results!$E$5*H285</f>
        <v>-44.725206665297222</v>
      </c>
      <c r="J285" s="12">
        <f ca="1">SUMPRODUCT($A285:$F285,Results!$B$15:$G$15)</f>
        <v>-16.639560071178607</v>
      </c>
      <c r="K285" s="12">
        <f ca="1">SUMPRODUCT($A285:$F285,Results!$B$16:$G$16)</f>
        <v>6.8264531688400911</v>
      </c>
      <c r="L285" s="12">
        <f ca="1">SUMPRODUCT($A285:$F285,Results!$B$17:$G$17)</f>
        <v>-3.8474062055553837</v>
      </c>
      <c r="M285" s="12">
        <f ca="1">SUMPRODUCT($A285:$F285,Results!$B$18:$G$18)</f>
        <v>14.257500108156107</v>
      </c>
      <c r="N285" s="12">
        <f ca="1">SUMPRODUCT($A285:$F285,Results!$B$19:$G$19)</f>
        <v>3.1284375005652789</v>
      </c>
      <c r="O285" s="12">
        <f ca="1">SUMPRODUCT($A285:$F285,Results!$B$20:$G$20)</f>
        <v>-7.3040500222171438</v>
      </c>
      <c r="P285" s="12" cm="1">
        <f t="array" aca="1" ref="P285" ca="1">SUMPRODUCT(J285:O285,TRANSPOSE(BC$2:BC$7))+$U$20-$BC$9</f>
        <v>-13.586149429131044</v>
      </c>
      <c r="Q285" s="12" cm="1">
        <f t="array" aca="1" ref="Q285" ca="1">SUMPRODUCT(J285:O285,TRANSPOSE(EJ$2:EJ$7))+$U$20-$EJ$9</f>
        <v>-18.250461952368507</v>
      </c>
      <c r="R285" s="12">
        <f ca="1">I285-Results!$E$5*H285</f>
        <v>-15.419972570345053</v>
      </c>
    </row>
    <row r="286" spans="1:18">
      <c r="A286" s="6">
        <f ca="1">LN((RAND()^(-Results!$E$4))-1)</f>
        <v>-3.230887477016954</v>
      </c>
      <c r="B286" s="6">
        <f ca="1">LN((RAND()^(-Results!$E$4))-1)</f>
        <v>0.3784006164904189</v>
      </c>
      <c r="C286" s="6">
        <f ca="1">LN((RAND()^(-Results!$E$4))-1)</f>
        <v>1.8032857624240239</v>
      </c>
      <c r="D286" s="6">
        <f ca="1">LN((RAND()^(-Results!$E$4))-1)</f>
        <v>-0.15247529999209702</v>
      </c>
      <c r="E286" s="6">
        <f ca="1">LN((RAND()^(-Results!$E$4))-1)</f>
        <v>0.51053597358263936</v>
      </c>
      <c r="F286" s="6">
        <f ca="1">LN((RAND()^(-Results!$E$4))-1)</f>
        <v>4.5363456669881499</v>
      </c>
      <c r="G286" s="6">
        <f ca="1">LN((RAND()^(-Results!$E$4))-1)</f>
        <v>1.4702943336790253</v>
      </c>
      <c r="H286" s="6">
        <f t="shared" ca="1" si="7"/>
        <v>0.1779553272332397</v>
      </c>
      <c r="I286" s="12">
        <f ca="1">SUMPRODUCT(J286:O286,Results!B$12:G$12)+Results!$E$5*H286</f>
        <v>19.748141592897543</v>
      </c>
      <c r="J286" s="12">
        <f ca="1">SUMPRODUCT($A286:$F286,Results!$B$15:$G$15)</f>
        <v>-8.8375351841218155</v>
      </c>
      <c r="K286" s="12">
        <f ca="1">SUMPRODUCT($A286:$F286,Results!$B$16:$G$16)</f>
        <v>5.2610442142118199</v>
      </c>
      <c r="L286" s="12">
        <f ca="1">SUMPRODUCT($A286:$F286,Results!$B$17:$G$17)</f>
        <v>-4.911519515740201</v>
      </c>
      <c r="M286" s="12">
        <f ca="1">SUMPRODUCT($A286:$F286,Results!$B$18:$G$18)</f>
        <v>17.7525909000396</v>
      </c>
      <c r="N286" s="12">
        <f ca="1">SUMPRODUCT($A286:$F286,Results!$B$19:$G$19)</f>
        <v>-9.9379172453700875</v>
      </c>
      <c r="O286" s="12">
        <f ca="1">SUMPRODUCT($A286:$F286,Results!$B$20:$G$20)</f>
        <v>-7.7330292659131104</v>
      </c>
      <c r="P286" s="12" cm="1">
        <f t="array" aca="1" ref="P286" ca="1">SUMPRODUCT(J286:O286,TRANSPOSE(BC$2:BC$7))+$U$20-$BC$9</f>
        <v>23.369936236896489</v>
      </c>
      <c r="Q286" s="12" cm="1">
        <f t="array" aca="1" ref="Q286" ca="1">SUMPRODUCT(J286:O286,TRANSPOSE(EJ$2:EJ$7))+$U$20-$EJ$9</f>
        <v>28.417318511270675</v>
      </c>
      <c r="R286" s="12">
        <f ca="1">I286-Results!$E$5*H286</f>
        <v>17.968588320565146</v>
      </c>
    </row>
    <row r="287" spans="1:18">
      <c r="A287" s="6">
        <f ca="1">LN((RAND()^(-Results!$E$4))-1)</f>
        <v>3.9897913355802896</v>
      </c>
      <c r="B287" s="6">
        <f ca="1">LN((RAND()^(-Results!$E$4))-1)</f>
        <v>2.0267407993629534</v>
      </c>
      <c r="C287" s="6">
        <f ca="1">LN((RAND()^(-Results!$E$4))-1)</f>
        <v>1.9545743303373171</v>
      </c>
      <c r="D287" s="6">
        <f ca="1">LN((RAND()^(-Results!$E$4))-1)</f>
        <v>1.6667487298584303</v>
      </c>
      <c r="E287" s="6">
        <f ca="1">LN((RAND()^(-Results!$E$4))-1)</f>
        <v>-3.9213652462134001</v>
      </c>
      <c r="F287" s="6">
        <f ca="1">LN((RAND()^(-Results!$E$4))-1)</f>
        <v>-0.84525536495393783</v>
      </c>
      <c r="G287" s="6">
        <f ca="1">LN((RAND()^(-Results!$E$4))-1)</f>
        <v>-0.9038644532769341</v>
      </c>
      <c r="H287" s="6">
        <f t="shared" ca="1" si="7"/>
        <v>-2.1962034597227196</v>
      </c>
      <c r="I287" s="12">
        <f ca="1">SUMPRODUCT(J287:O287,Results!B$12:G$12)+Results!$E$5*H287</f>
        <v>-76.574649379908834</v>
      </c>
      <c r="J287" s="12">
        <f ca="1">SUMPRODUCT($A287:$F287,Results!$B$15:$G$15)</f>
        <v>-9.9996147032376435</v>
      </c>
      <c r="K287" s="12">
        <f ca="1">SUMPRODUCT($A287:$F287,Results!$B$16:$G$16)</f>
        <v>-11.587912944005694</v>
      </c>
      <c r="L287" s="12">
        <f ca="1">SUMPRODUCT($A287:$F287,Results!$B$17:$G$17)</f>
        <v>15.781229695909762</v>
      </c>
      <c r="M287" s="12">
        <f ca="1">SUMPRODUCT($A287:$F287,Results!$B$18:$G$18)</f>
        <v>-18.968771503473661</v>
      </c>
      <c r="N287" s="12">
        <f ca="1">SUMPRODUCT($A287:$F287,Results!$B$19:$G$19)</f>
        <v>17.673344636186691</v>
      </c>
      <c r="O287" s="12">
        <f ca="1">SUMPRODUCT($A287:$F287,Results!$B$20:$G$20)</f>
        <v>22.713935703594057</v>
      </c>
      <c r="P287" s="12" cm="1">
        <f t="array" aca="1" ref="P287" ca="1">SUMPRODUCT(J287:O287,TRANSPOSE(BC$2:BC$7))+$U$20-$BC$9</f>
        <v>-65.800660014858678</v>
      </c>
      <c r="Q287" s="12" cm="1">
        <f t="array" aca="1" ref="Q287" ca="1">SUMPRODUCT(J287:O287,TRANSPOSE(EJ$2:EJ$7))+$U$20-$EJ$9</f>
        <v>-68.482580064063598</v>
      </c>
      <c r="R287" s="12">
        <f ca="1">I287-Results!$E$5*H287</f>
        <v>-54.612614782681639</v>
      </c>
    </row>
    <row r="288" spans="1:18">
      <c r="A288" s="6">
        <f ca="1">LN((RAND()^(-Results!$E$4))-1)</f>
        <v>2.8188320226166153</v>
      </c>
      <c r="B288" s="6">
        <f ca="1">LN((RAND()^(-Results!$E$4))-1)</f>
        <v>-0.55774792240184146</v>
      </c>
      <c r="C288" s="6">
        <f ca="1">LN((RAND()^(-Results!$E$4))-1)</f>
        <v>4.3013438167330724</v>
      </c>
      <c r="D288" s="6">
        <f ca="1">LN((RAND()^(-Results!$E$4))-1)</f>
        <v>0.2091079656798579</v>
      </c>
      <c r="E288" s="6">
        <f ca="1">LN((RAND()^(-Results!$E$4))-1)</f>
        <v>-1.5456676649398646</v>
      </c>
      <c r="F288" s="6">
        <f ca="1">LN((RAND()^(-Results!$E$4))-1)</f>
        <v>0.73960327756707755</v>
      </c>
      <c r="G288" s="6">
        <f ca="1">LN((RAND()^(-Results!$E$4))-1)</f>
        <v>2.2044191912156816</v>
      </c>
      <c r="H288" s="6">
        <f t="shared" ca="1" si="7"/>
        <v>0.91208018476989605</v>
      </c>
      <c r="I288" s="12">
        <f ca="1">SUMPRODUCT(J288:O288,Results!B$12:G$12)+Results!$E$5*H288</f>
        <v>-27.805807749309299</v>
      </c>
      <c r="J288" s="12">
        <f ca="1">SUMPRODUCT($A288:$F288,Results!$B$15:$G$15)</f>
        <v>-14.744043883191853</v>
      </c>
      <c r="K288" s="12">
        <f ca="1">SUMPRODUCT($A288:$F288,Results!$B$16:$G$16)</f>
        <v>-4.0649845602048211</v>
      </c>
      <c r="L288" s="12">
        <f ca="1">SUMPRODUCT($A288:$F288,Results!$B$17:$G$17)</f>
        <v>2.8326779915918996</v>
      </c>
      <c r="M288" s="12">
        <f ca="1">SUMPRODUCT($A288:$F288,Results!$B$18:$G$18)</f>
        <v>-8.5662232907469988</v>
      </c>
      <c r="N288" s="12">
        <f ca="1">SUMPRODUCT($A288:$F288,Results!$B$19:$G$19)</f>
        <v>12.343237519286941</v>
      </c>
      <c r="O288" s="12">
        <f ca="1">SUMPRODUCT($A288:$F288,Results!$B$20:$G$20)</f>
        <v>1.2780011416389783</v>
      </c>
      <c r="P288" s="12" cm="1">
        <f t="array" aca="1" ref="P288" ca="1">SUMPRODUCT(J288:O288,TRANSPOSE(BC$2:BC$7))+$U$20-$BC$9</f>
        <v>-48.739349760748411</v>
      </c>
      <c r="Q288" s="12" cm="1">
        <f t="array" aca="1" ref="Q288" ca="1">SUMPRODUCT(J288:O288,TRANSPOSE(EJ$2:EJ$7))+$U$20-$EJ$9</f>
        <v>-48.517204531291682</v>
      </c>
      <c r="R288" s="12">
        <f ca="1">I288-Results!$E$5*H288</f>
        <v>-36.926609597008259</v>
      </c>
    </row>
    <row r="289" spans="1:18">
      <c r="A289" s="6">
        <f ca="1">LN((RAND()^(-Results!$E$4))-1)</f>
        <v>1.3846188746428167</v>
      </c>
      <c r="B289" s="6">
        <f ca="1">LN((RAND()^(-Results!$E$4))-1)</f>
        <v>2.326396169071796</v>
      </c>
      <c r="C289" s="6">
        <f ca="1">LN((RAND()^(-Results!$E$4))-1)</f>
        <v>1.7899829932799685</v>
      </c>
      <c r="D289" s="6">
        <f ca="1">LN((RAND()^(-Results!$E$4))-1)</f>
        <v>2.0122302671847088</v>
      </c>
      <c r="E289" s="6">
        <f ca="1">LN((RAND()^(-Results!$E$4))-1)</f>
        <v>0.14845179717942816</v>
      </c>
      <c r="F289" s="6">
        <f ca="1">LN((RAND()^(-Results!$E$4))-1)</f>
        <v>-1.497547405074273</v>
      </c>
      <c r="G289" s="6">
        <f ca="1">LN((RAND()^(-Results!$E$4))-1)</f>
        <v>-1.1493095252475034</v>
      </c>
      <c r="H289" s="6">
        <f t="shared" ca="1" si="7"/>
        <v>-2.4416485316932892</v>
      </c>
      <c r="I289" s="12">
        <f ca="1">SUMPRODUCT(J289:O289,Results!B$12:G$12)+Results!$E$5*H289</f>
        <v>-32.776737997953973</v>
      </c>
      <c r="J289" s="12">
        <f ca="1">SUMPRODUCT($A289:$F289,Results!$B$15:$G$15)</f>
        <v>-2.1706331533610554</v>
      </c>
      <c r="K289" s="12">
        <f ca="1">SUMPRODUCT($A289:$F289,Results!$B$16:$G$16)</f>
        <v>-6.0018995378429252E-2</v>
      </c>
      <c r="L289" s="12">
        <f ca="1">SUMPRODUCT($A289:$F289,Results!$B$17:$G$17)</f>
        <v>1.7062782738352149</v>
      </c>
      <c r="M289" s="12">
        <f ca="1">SUMPRODUCT($A289:$F289,Results!$B$18:$G$18)</f>
        <v>4.166887090840512</v>
      </c>
      <c r="N289" s="12">
        <f ca="1">SUMPRODUCT($A289:$F289,Results!$B$19:$G$19)</f>
        <v>2.8221772869332336</v>
      </c>
      <c r="O289" s="12">
        <f ca="1">SUMPRODUCT($A289:$F289,Results!$B$20:$G$20)</f>
        <v>2.7044655583820054</v>
      </c>
      <c r="P289" s="12" cm="1">
        <f t="array" aca="1" ref="P289" ca="1">SUMPRODUCT(J289:O289,TRANSPOSE(BC$2:BC$7))+$U$20-$BC$9</f>
        <v>-4.980334126294033</v>
      </c>
      <c r="Q289" s="12" cm="1">
        <f t="array" aca="1" ref="Q289" ca="1">SUMPRODUCT(J289:O289,TRANSPOSE(EJ$2:EJ$7))+$U$20-$EJ$9</f>
        <v>-8.9048877918456384</v>
      </c>
      <c r="R289" s="12">
        <f ca="1">I289-Results!$E$5*H289</f>
        <v>-8.3602526810210804</v>
      </c>
    </row>
    <row r="290" spans="1:18">
      <c r="A290" s="6">
        <f ca="1">LN((RAND()^(-Results!$E$4))-1)</f>
        <v>-0.54251358536178806</v>
      </c>
      <c r="B290" s="6">
        <f ca="1">LN((RAND()^(-Results!$E$4))-1)</f>
        <v>0.43118847645903807</v>
      </c>
      <c r="C290" s="6">
        <f ca="1">LN((RAND()^(-Results!$E$4))-1)</f>
        <v>1.1311552689479283</v>
      </c>
      <c r="D290" s="6">
        <f ca="1">LN((RAND()^(-Results!$E$4))-1)</f>
        <v>0.11526020687092933</v>
      </c>
      <c r="E290" s="6">
        <f ca="1">LN((RAND()^(-Results!$E$4))-1)</f>
        <v>0.31174068286857226</v>
      </c>
      <c r="F290" s="6">
        <f ca="1">LN((RAND()^(-Results!$E$4))-1)</f>
        <v>-1.1424387354847896</v>
      </c>
      <c r="G290" s="6">
        <f ca="1">LN((RAND()^(-Results!$E$4))-1)</f>
        <v>-1.1091473259949294E-2</v>
      </c>
      <c r="H290" s="6">
        <f t="shared" ca="1" si="7"/>
        <v>-1.3034304797057348</v>
      </c>
      <c r="I290" s="12">
        <f ca="1">SUMPRODUCT(J290:O290,Results!B$12:G$12)+Results!$E$5*H290</f>
        <v>-6.707520869967504</v>
      </c>
      <c r="J290" s="12">
        <f ca="1">SUMPRODUCT($A290:$F290,Results!$B$15:$G$15)</f>
        <v>0.53580117953693285</v>
      </c>
      <c r="K290" s="12">
        <f ca="1">SUMPRODUCT($A290:$F290,Results!$B$16:$G$16)</f>
        <v>1.2052108651380578</v>
      </c>
      <c r="L290" s="12">
        <f ca="1">SUMPRODUCT($A290:$F290,Results!$B$17:$G$17)</f>
        <v>0.60268678721188662</v>
      </c>
      <c r="M290" s="12">
        <f ca="1">SUMPRODUCT($A290:$F290,Results!$B$18:$G$18)</f>
        <v>6.217880749944964</v>
      </c>
      <c r="N290" s="12">
        <f ca="1">SUMPRODUCT($A290:$F290,Results!$B$19:$G$19)</f>
        <v>-2.1461101028070853</v>
      </c>
      <c r="O290" s="12">
        <f ca="1">SUMPRODUCT($A290:$F290,Results!$B$20:$G$20)</f>
        <v>-2.1199349153135172</v>
      </c>
      <c r="P290" s="12" cm="1">
        <f t="array" aca="1" ref="P290" ca="1">SUMPRODUCT(J290:O290,TRANSPOSE(BC$2:BC$7))+$U$20-$BC$9</f>
        <v>10.155042177497604</v>
      </c>
      <c r="Q290" s="12" cm="1">
        <f t="array" aca="1" ref="Q290" ca="1">SUMPRODUCT(J290:O290,TRANSPOSE(EJ$2:EJ$7))+$U$20-$EJ$9</f>
        <v>8.81568873550912</v>
      </c>
      <c r="R290" s="12">
        <f ca="1">I290-Results!$E$5*H290</f>
        <v>6.3267839270898447</v>
      </c>
    </row>
    <row r="291" spans="1:18">
      <c r="A291" s="6">
        <f ca="1">LN((RAND()^(-Results!$E$4))-1)</f>
        <v>-2.2945891548522788</v>
      </c>
      <c r="B291" s="6">
        <f ca="1">LN((RAND()^(-Results!$E$4))-1)</f>
        <v>4.0450679746809559</v>
      </c>
      <c r="C291" s="6">
        <f ca="1">LN((RAND()^(-Results!$E$4))-1)</f>
        <v>1.0605959397558755</v>
      </c>
      <c r="D291" s="6">
        <f ca="1">LN((RAND()^(-Results!$E$4))-1)</f>
        <v>-2.0878081497060527E-3</v>
      </c>
      <c r="E291" s="6">
        <f ca="1">LN((RAND()^(-Results!$E$4))-1)</f>
        <v>-0.11434321875842764</v>
      </c>
      <c r="F291" s="6">
        <f ca="1">LN((RAND()^(-Results!$E$4))-1)</f>
        <v>2.8339779597628908E-3</v>
      </c>
      <c r="G291" s="6">
        <f ca="1">LN((RAND()^(-Results!$E$4))-1)</f>
        <v>2.2090565577748698</v>
      </c>
      <c r="H291" s="6">
        <f t="shared" ca="1" si="7"/>
        <v>0.91671755132908417</v>
      </c>
      <c r="I291" s="12">
        <f ca="1">SUMPRODUCT(J291:O291,Results!B$12:G$12)+Results!$E$5*H291</f>
        <v>20.497249379170476</v>
      </c>
      <c r="J291" s="12">
        <f ca="1">SUMPRODUCT($A291:$F291,Results!$B$15:$G$15)</f>
        <v>0.65467328590623219</v>
      </c>
      <c r="K291" s="12">
        <f ca="1">SUMPRODUCT($A291:$F291,Results!$B$16:$G$16)</f>
        <v>3.1208762527625118</v>
      </c>
      <c r="L291" s="12">
        <f ca="1">SUMPRODUCT($A291:$F291,Results!$B$17:$G$17)</f>
        <v>3.5736184789313534</v>
      </c>
      <c r="M291" s="12">
        <f ca="1">SUMPRODUCT($A291:$F291,Results!$B$18:$G$18)</f>
        <v>13.819310874751578</v>
      </c>
      <c r="N291" s="12">
        <f ca="1">SUMPRODUCT($A291:$F291,Results!$B$19:$G$19)</f>
        <v>-5.8221510899680533</v>
      </c>
      <c r="O291" s="12">
        <f ca="1">SUMPRODUCT($A291:$F291,Results!$B$20:$G$20)</f>
        <v>3.3887668847302326</v>
      </c>
      <c r="P291" s="12" cm="1">
        <f t="array" aca="1" ref="P291" ca="1">SUMPRODUCT(J291:O291,TRANSPOSE(BC$2:BC$7))+$U$20-$BC$9</f>
        <v>22.04144209227826</v>
      </c>
      <c r="Q291" s="12" cm="1">
        <f t="array" aca="1" ref="Q291" ca="1">SUMPRODUCT(J291:O291,TRANSPOSE(EJ$2:EJ$7))+$U$20-$EJ$9</f>
        <v>18.427949631274956</v>
      </c>
      <c r="R291" s="12">
        <f ca="1">I291-Results!$E$5*H291</f>
        <v>11.330073865879635</v>
      </c>
    </row>
    <row r="292" spans="1:18">
      <c r="A292" s="6">
        <f ca="1">LN((RAND()^(-Results!$E$4))-1)</f>
        <v>2.2680961564003672</v>
      </c>
      <c r="B292" s="6">
        <f ca="1">LN((RAND()^(-Results!$E$4))-1)</f>
        <v>2.793978700122262</v>
      </c>
      <c r="C292" s="6">
        <f ca="1">LN((RAND()^(-Results!$E$4))-1)</f>
        <v>1.2775891779218735</v>
      </c>
      <c r="D292" s="6">
        <f ca="1">LN((RAND()^(-Results!$E$4))-1)</f>
        <v>4.7164272554810571</v>
      </c>
      <c r="E292" s="6">
        <f ca="1">LN((RAND()^(-Results!$E$4))-1)</f>
        <v>1.2318580735922806</v>
      </c>
      <c r="F292" s="6">
        <f ca="1">LN((RAND()^(-Results!$E$4))-1)</f>
        <v>-1.2554908320469689</v>
      </c>
      <c r="G292" s="6">
        <f ca="1">LN((RAND()^(-Results!$E$4))-1)</f>
        <v>0.92760240805784389</v>
      </c>
      <c r="H292" s="6">
        <f t="shared" ca="1" si="7"/>
        <v>-0.3647365983879417</v>
      </c>
      <c r="I292" s="12">
        <f ca="1">SUMPRODUCT(J292:O292,Results!B$12:G$12)+Results!$E$5*H292</f>
        <v>-7.2392590736719304</v>
      </c>
      <c r="J292" s="12">
        <f ca="1">SUMPRODUCT($A292:$F292,Results!$B$15:$G$15)</f>
        <v>-2.014605343467204</v>
      </c>
      <c r="K292" s="12">
        <f ca="1">SUMPRODUCT($A292:$F292,Results!$B$16:$G$16)</f>
        <v>1.1266175010803958</v>
      </c>
      <c r="L292" s="12">
        <f ca="1">SUMPRODUCT($A292:$F292,Results!$B$17:$G$17)</f>
        <v>-2.1155828664021734</v>
      </c>
      <c r="M292" s="12">
        <f ca="1">SUMPRODUCT($A292:$F292,Results!$B$18:$G$18)</f>
        <v>9.1705273541716164</v>
      </c>
      <c r="N292" s="12">
        <f ca="1">SUMPRODUCT($A292:$F292,Results!$B$19:$G$19)</f>
        <v>0.81947660687102986</v>
      </c>
      <c r="O292" s="12">
        <f ca="1">SUMPRODUCT($A292:$F292,Results!$B$20:$G$20)</f>
        <v>1.7347838833020397</v>
      </c>
      <c r="P292" s="12" cm="1">
        <f t="array" aca="1" ref="P292" ca="1">SUMPRODUCT(J292:O292,TRANSPOSE(BC$2:BC$7))+$U$20-$BC$9</f>
        <v>3.5457697288874059</v>
      </c>
      <c r="Q292" s="12" cm="1">
        <f t="array" aca="1" ref="Q292" ca="1">SUMPRODUCT(J292:O292,TRANSPOSE(EJ$2:EJ$7))+$U$20-$EJ$9</f>
        <v>-0.12633189745797768</v>
      </c>
      <c r="R292" s="12">
        <f ca="1">I292-Results!$E$5*H292</f>
        <v>-3.5918930897925136</v>
      </c>
    </row>
    <row r="293" spans="1:18">
      <c r="A293" s="6">
        <f ca="1">LN((RAND()^(-Results!$E$4))-1)</f>
        <v>1.5586825843461234</v>
      </c>
      <c r="B293" s="6">
        <f ca="1">LN((RAND()^(-Results!$E$4))-1)</f>
        <v>-2.507362680587264</v>
      </c>
      <c r="C293" s="6">
        <f ca="1">LN((RAND()^(-Results!$E$4))-1)</f>
        <v>0.84669868739121512</v>
      </c>
      <c r="D293" s="6">
        <f ca="1">LN((RAND()^(-Results!$E$4))-1)</f>
        <v>6.6119571375205179</v>
      </c>
      <c r="E293" s="6">
        <f ca="1">LN((RAND()^(-Results!$E$4))-1)</f>
        <v>2.0545406861634912</v>
      </c>
      <c r="F293" s="6">
        <f ca="1">LN((RAND()^(-Results!$E$4))-1)</f>
        <v>1.3825292623008041</v>
      </c>
      <c r="G293" s="6">
        <f ca="1">LN((RAND()^(-Results!$E$4))-1)</f>
        <v>0.8599211457389202</v>
      </c>
      <c r="H293" s="6">
        <f t="shared" ca="1" si="7"/>
        <v>-0.43241786070686539</v>
      </c>
      <c r="I293" s="12">
        <f ca="1">SUMPRODUCT(J293:O293,Results!B$12:G$12)+Results!$E$5*H293</f>
        <v>8.9246509597521175</v>
      </c>
      <c r="J293" s="12">
        <f ca="1">SUMPRODUCT($A293:$F293,Results!$B$15:$G$15)</f>
        <v>-6.6750469138732527</v>
      </c>
      <c r="K293" s="12">
        <f ca="1">SUMPRODUCT($A293:$F293,Results!$B$16:$G$16)</f>
        <v>0.81051531301299939</v>
      </c>
      <c r="L293" s="12">
        <f ca="1">SUMPRODUCT($A293:$F293,Results!$B$17:$G$17)</f>
        <v>-8.4268798632522195</v>
      </c>
      <c r="M293" s="12">
        <f ca="1">SUMPRODUCT($A293:$F293,Results!$B$18:$G$18)</f>
        <v>15.626946640707171</v>
      </c>
      <c r="N293" s="12">
        <f ca="1">SUMPRODUCT($A293:$F293,Results!$B$19:$G$19)</f>
        <v>-6.677584843211581</v>
      </c>
      <c r="O293" s="12">
        <f ca="1">SUMPRODUCT($A293:$F293,Results!$B$20:$G$20)</f>
        <v>-7.039434769437027</v>
      </c>
      <c r="P293" s="12" cm="1">
        <f t="array" aca="1" ref="P293" ca="1">SUMPRODUCT(J293:O293,TRANSPOSE(BC$2:BC$7))+$U$20-$BC$9</f>
        <v>18.988166372319753</v>
      </c>
      <c r="Q293" s="12" cm="1">
        <f t="array" aca="1" ref="Q293" ca="1">SUMPRODUCT(J293:O293,TRANSPOSE(EJ$2:EJ$7))+$U$20-$EJ$9</f>
        <v>24.403279852794107</v>
      </c>
      <c r="R293" s="12">
        <f ca="1">I293-Results!$E$5*H293</f>
        <v>13.248829566820771</v>
      </c>
    </row>
    <row r="294" spans="1:18">
      <c r="A294" s="6">
        <f ca="1">LN((RAND()^(-Results!$E$4))-1)</f>
        <v>-0.96450179613820097</v>
      </c>
      <c r="B294" s="6">
        <f ca="1">LN((RAND()^(-Results!$E$4))-1)</f>
        <v>-1.8002757626421129</v>
      </c>
      <c r="C294" s="6">
        <f ca="1">LN((RAND()^(-Results!$E$4))-1)</f>
        <v>1.9370297984187139</v>
      </c>
      <c r="D294" s="6">
        <f ca="1">LN((RAND()^(-Results!$E$4))-1)</f>
        <v>-0.29023152859323659</v>
      </c>
      <c r="E294" s="6">
        <f ca="1">LN((RAND()^(-Results!$E$4))-1)</f>
        <v>2.4059253006588293</v>
      </c>
      <c r="F294" s="6">
        <f ca="1">LN((RAND()^(-Results!$E$4))-1)</f>
        <v>2.9080414317733947</v>
      </c>
      <c r="G294" s="6">
        <f ca="1">LN((RAND()^(-Results!$E$4))-1)</f>
        <v>3.4657199866115294</v>
      </c>
      <c r="H294" s="6">
        <f t="shared" ca="1" si="7"/>
        <v>2.173380980165744</v>
      </c>
      <c r="I294" s="12">
        <f ca="1">SUMPRODUCT(J294:O294,Results!B$12:G$12)+Results!$E$5*H294</f>
        <v>37.807529394627451</v>
      </c>
      <c r="J294" s="12">
        <f ca="1">SUMPRODUCT($A294:$F294,Results!$B$15:$G$15)</f>
        <v>-6.6578933109383573</v>
      </c>
      <c r="K294" s="12">
        <f ca="1">SUMPRODUCT($A294:$F294,Results!$B$16:$G$16)</f>
        <v>7.6172710413630291</v>
      </c>
      <c r="L294" s="12">
        <f ca="1">SUMPRODUCT($A294:$F294,Results!$B$17:$G$17)</f>
        <v>-13.840176485569387</v>
      </c>
      <c r="M294" s="12">
        <f ca="1">SUMPRODUCT($A294:$F294,Results!$B$18:$G$18)</f>
        <v>11.761260986435238</v>
      </c>
      <c r="N294" s="12">
        <f ca="1">SUMPRODUCT($A294:$F294,Results!$B$19:$G$19)</f>
        <v>-5.8114468227656584</v>
      </c>
      <c r="O294" s="12">
        <f ca="1">SUMPRODUCT($A294:$F294,Results!$B$20:$G$20)</f>
        <v>-19.288102504988728</v>
      </c>
      <c r="P294" s="12" cm="1">
        <f t="array" aca="1" ref="P294" ca="1">SUMPRODUCT(J294:O294,TRANSPOSE(BC$2:BC$7))+$U$20-$BC$9</f>
        <v>16.221341695210221</v>
      </c>
      <c r="Q294" s="12" cm="1">
        <f t="array" aca="1" ref="Q294" ca="1">SUMPRODUCT(J294:O294,TRANSPOSE(EJ$2:EJ$7))+$U$20-$EJ$9</f>
        <v>21.162478532727473</v>
      </c>
      <c r="R294" s="12">
        <f ca="1">I294-Results!$E$5*H294</f>
        <v>16.073719592970011</v>
      </c>
    </row>
    <row r="295" spans="1:18">
      <c r="A295" s="6">
        <f ca="1">LN((RAND()^(-Results!$E$4))-1)</f>
        <v>1.2153434973043318</v>
      </c>
      <c r="B295" s="6">
        <f ca="1">LN((RAND()^(-Results!$E$4))-1)</f>
        <v>3.0898407270615853</v>
      </c>
      <c r="C295" s="6">
        <f ca="1">LN((RAND()^(-Results!$E$4))-1)</f>
        <v>1.6301041463679238</v>
      </c>
      <c r="D295" s="6">
        <f ca="1">LN((RAND()^(-Results!$E$4))-1)</f>
        <v>-1.8931506903967787</v>
      </c>
      <c r="E295" s="6">
        <f ca="1">LN((RAND()^(-Results!$E$4))-1)</f>
        <v>2.2330548541427162</v>
      </c>
      <c r="F295" s="6">
        <f ca="1">LN((RAND()^(-Results!$E$4))-1)</f>
        <v>3.8129633725817018</v>
      </c>
      <c r="G295" s="6">
        <f ca="1">LN((RAND()^(-Results!$E$4))-1)</f>
        <v>3.8369616280245418</v>
      </c>
      <c r="H295" s="6">
        <f t="shared" ca="1" si="7"/>
        <v>2.544622621578756</v>
      </c>
      <c r="I295" s="12">
        <f ca="1">SUMPRODUCT(J295:O295,Results!B$12:G$12)+Results!$E$5*H295</f>
        <v>13.056707106100749</v>
      </c>
      <c r="J295" s="12">
        <f ca="1">SUMPRODUCT($A295:$F295,Results!$B$15:$G$15)</f>
        <v>-7.7553908298039733</v>
      </c>
      <c r="K295" s="12">
        <f ca="1">SUMPRODUCT($A295:$F295,Results!$B$16:$G$16)</f>
        <v>9.5474590276752984</v>
      </c>
      <c r="L295" s="12">
        <f ca="1">SUMPRODUCT($A295:$F295,Results!$B$17:$G$17)</f>
        <v>-15.734543589750562</v>
      </c>
      <c r="M295" s="12">
        <f ca="1">SUMPRODUCT($A295:$F295,Results!$B$18:$G$18)</f>
        <v>-1.5864076746765741</v>
      </c>
      <c r="N295" s="12">
        <f ca="1">SUMPRODUCT($A295:$F295,Results!$B$19:$G$19)</f>
        <v>5.5869582017892281</v>
      </c>
      <c r="O295" s="12">
        <f ca="1">SUMPRODUCT($A295:$F295,Results!$B$20:$G$20)</f>
        <v>-14.510219993225792</v>
      </c>
      <c r="P295" s="12" cm="1">
        <f t="array" aca="1" ref="P295" ca="1">SUMPRODUCT(J295:O295,TRANSPOSE(BC$2:BC$7))+$U$20-$BC$9</f>
        <v>-18.394546945946839</v>
      </c>
      <c r="Q295" s="12" cm="1">
        <f t="array" aca="1" ref="Q295" ca="1">SUMPRODUCT(J295:O295,TRANSPOSE(EJ$2:EJ$7))+$U$20-$EJ$9</f>
        <v>-17.837978611828262</v>
      </c>
      <c r="R295" s="12">
        <f ca="1">I295-Results!$E$5*H295</f>
        <v>-12.389519109686812</v>
      </c>
    </row>
    <row r="296" spans="1:18">
      <c r="A296" s="6">
        <f ca="1">LN((RAND()^(-Results!$E$4))-1)</f>
        <v>-2.4312915466748728</v>
      </c>
      <c r="B296" s="6">
        <f ca="1">LN((RAND()^(-Results!$E$4))-1)</f>
        <v>-1.7179985807497395</v>
      </c>
      <c r="C296" s="6">
        <f ca="1">LN((RAND()^(-Results!$E$4))-1)</f>
        <v>10.740404153603778</v>
      </c>
      <c r="D296" s="6">
        <f ca="1">LN((RAND()^(-Results!$E$4))-1)</f>
        <v>2.8367112896389806</v>
      </c>
      <c r="E296" s="6">
        <f ca="1">LN((RAND()^(-Results!$E$4))-1)</f>
        <v>4.662035427833592</v>
      </c>
      <c r="F296" s="6">
        <f ca="1">LN((RAND()^(-Results!$E$4))-1)</f>
        <v>1.2346569423311082</v>
      </c>
      <c r="G296" s="6">
        <f ca="1">LN((RAND()^(-Results!$E$4))-1)</f>
        <v>3.2276609057628143</v>
      </c>
      <c r="H296" s="6">
        <f t="shared" ca="1" si="7"/>
        <v>1.9353218993170287</v>
      </c>
      <c r="I296" s="12">
        <f ca="1">SUMPRODUCT(J296:O296,Results!B$12:G$12)+Results!$E$5*H296</f>
        <v>58.463032227291649</v>
      </c>
      <c r="J296" s="12">
        <f ca="1">SUMPRODUCT($A296:$F296,Results!$B$15:$G$15)</f>
        <v>-20.00854626585944</v>
      </c>
      <c r="K296" s="12">
        <f ca="1">SUMPRODUCT($A296:$F296,Results!$B$16:$G$16)</f>
        <v>14.987898335009625</v>
      </c>
      <c r="L296" s="12">
        <f ca="1">SUMPRODUCT($A296:$F296,Results!$B$17:$G$17)</f>
        <v>-19.012440253274598</v>
      </c>
      <c r="M296" s="12">
        <f ca="1">SUMPRODUCT($A296:$F296,Results!$B$18:$G$18)</f>
        <v>49.485962896348305</v>
      </c>
      <c r="N296" s="12">
        <f ca="1">SUMPRODUCT($A296:$F296,Results!$B$19:$G$19)</f>
        <v>-15.887798185135967</v>
      </c>
      <c r="O296" s="12">
        <f ca="1">SUMPRODUCT($A296:$F296,Results!$B$20:$G$20)</f>
        <v>-39.209765596010705</v>
      </c>
      <c r="P296" s="12" cm="1">
        <f t="array" aca="1" ref="P296" ca="1">SUMPRODUCT(J296:O296,TRANSPOSE(BC$2:BC$7))+$U$20-$BC$9</f>
        <v>53.741577067282627</v>
      </c>
      <c r="Q296" s="12" cm="1">
        <f t="array" aca="1" ref="Q296" ca="1">SUMPRODUCT(J296:O296,TRANSPOSE(EJ$2:EJ$7))+$U$20-$EJ$9</f>
        <v>52.525647559196003</v>
      </c>
      <c r="R296" s="12">
        <f ca="1">I296-Results!$E$5*H296</f>
        <v>39.109813234121361</v>
      </c>
    </row>
    <row r="297" spans="1:18">
      <c r="A297" s="6">
        <f ca="1">LN((RAND()^(-Results!$E$4))-1)</f>
        <v>1.0239583136512493</v>
      </c>
      <c r="B297" s="6">
        <f ca="1">LN((RAND()^(-Results!$E$4))-1)</f>
        <v>0.54063437322436747</v>
      </c>
      <c r="C297" s="6">
        <f ca="1">LN((RAND()^(-Results!$E$4))-1)</f>
        <v>2.8670794706183846</v>
      </c>
      <c r="D297" s="6">
        <f ca="1">LN((RAND()^(-Results!$E$4))-1)</f>
        <v>-1.2079056596475855</v>
      </c>
      <c r="E297" s="6">
        <f ca="1">LN((RAND()^(-Results!$E$4))-1)</f>
        <v>0.6590969836078151</v>
      </c>
      <c r="F297" s="6">
        <f ca="1">LN((RAND()^(-Results!$E$4))-1)</f>
        <v>1.9012296139320497</v>
      </c>
      <c r="G297" s="6">
        <f ca="1">LN((RAND()^(-Results!$E$4))-1)</f>
        <v>2.3539599690101372</v>
      </c>
      <c r="H297" s="6">
        <f t="shared" ca="1" si="7"/>
        <v>1.0616209625643516</v>
      </c>
      <c r="I297" s="12">
        <f ca="1">SUMPRODUCT(J297:O297,Results!B$12:G$12)+Results!$E$5*H297</f>
        <v>-3.5026753527026369</v>
      </c>
      <c r="J297" s="12">
        <f ca="1">SUMPRODUCT($A297:$F297,Results!$B$15:$G$15)</f>
        <v>-9.2583531408082287</v>
      </c>
      <c r="K297" s="12">
        <f ca="1">SUMPRODUCT($A297:$F297,Results!$B$16:$G$16)</f>
        <v>3.7001196160441978</v>
      </c>
      <c r="L297" s="12">
        <f ca="1">SUMPRODUCT($A297:$F297,Results!$B$17:$G$17)</f>
        <v>-6.904671365306303</v>
      </c>
      <c r="M297" s="12">
        <f ca="1">SUMPRODUCT($A297:$F297,Results!$B$18:$G$18)</f>
        <v>-1.0965458880861751</v>
      </c>
      <c r="N297" s="12">
        <f ca="1">SUMPRODUCT($A297:$F297,Results!$B$19:$G$19)</f>
        <v>5.3419630376470755</v>
      </c>
      <c r="O297" s="12">
        <f ca="1">SUMPRODUCT($A297:$F297,Results!$B$20:$G$20)</f>
        <v>-9.3208025706514537</v>
      </c>
      <c r="P297" s="12" cm="1">
        <f t="array" aca="1" ref="P297" ca="1">SUMPRODUCT(J297:O297,TRANSPOSE(BC$2:BC$7))+$U$20-$BC$9</f>
        <v>-20.537311170053833</v>
      </c>
      <c r="Q297" s="12" cm="1">
        <f t="array" aca="1" ref="Q297" ca="1">SUMPRODUCT(J297:O297,TRANSPOSE(EJ$2:EJ$7))+$U$20-$EJ$9</f>
        <v>-19.776718759116093</v>
      </c>
      <c r="R297" s="12">
        <f ca="1">I297-Results!$E$5*H297</f>
        <v>-14.118884978346152</v>
      </c>
    </row>
    <row r="298" spans="1:18">
      <c r="A298" s="6">
        <f ca="1">LN((RAND()^(-Results!$E$4))-1)</f>
        <v>3.3758583316617825</v>
      </c>
      <c r="B298" s="6">
        <f ca="1">LN((RAND()^(-Results!$E$4))-1)</f>
        <v>1.9457108284186102</v>
      </c>
      <c r="C298" s="6">
        <f ca="1">LN((RAND()^(-Results!$E$4))-1)</f>
        <v>0.64309293954632307</v>
      </c>
      <c r="D298" s="6">
        <f ca="1">LN((RAND()^(-Results!$E$4))-1)</f>
        <v>6.1033936740044492</v>
      </c>
      <c r="E298" s="6">
        <f ca="1">LN((RAND()^(-Results!$E$4))-1)</f>
        <v>0.14383190353292041</v>
      </c>
      <c r="F298" s="6">
        <f ca="1">LN((RAND()^(-Results!$E$4))-1)</f>
        <v>-0.91729734855952472</v>
      </c>
      <c r="G298" s="6">
        <f ca="1">LN((RAND()^(-Results!$E$4))-1)</f>
        <v>7.9719860473396791</v>
      </c>
      <c r="H298" s="6">
        <f t="shared" ca="1" si="7"/>
        <v>6.6796470408938937</v>
      </c>
      <c r="I298" s="12">
        <f ca="1">SUMPRODUCT(J298:O298,Results!B$12:G$12)+Results!$E$5*H298</f>
        <v>52.174161407062364</v>
      </c>
      <c r="J298" s="12">
        <f ca="1">SUMPRODUCT($A298:$F298,Results!$B$15:$G$15)</f>
        <v>-4.0490618995816146</v>
      </c>
      <c r="K298" s="12">
        <f ca="1">SUMPRODUCT($A298:$F298,Results!$B$16:$G$16)</f>
        <v>-3.4383359685423391</v>
      </c>
      <c r="L298" s="12">
        <f ca="1">SUMPRODUCT($A298:$F298,Results!$B$17:$G$17)</f>
        <v>1.8774890604444083</v>
      </c>
      <c r="M298" s="12">
        <f ca="1">SUMPRODUCT($A298:$F298,Results!$B$18:$G$18)</f>
        <v>3.349583865430835</v>
      </c>
      <c r="N298" s="12">
        <f ca="1">SUMPRODUCT($A298:$F298,Results!$B$19:$G$19)</f>
        <v>3.8195128807078471</v>
      </c>
      <c r="O298" s="12">
        <f ca="1">SUMPRODUCT($A298:$F298,Results!$B$20:$G$20)</f>
        <v>9.0001265880767427</v>
      </c>
      <c r="P298" s="12" cm="1">
        <f t="array" aca="1" ref="P298" ca="1">SUMPRODUCT(J298:O298,TRANSPOSE(BC$2:BC$7))+$U$20-$BC$9</f>
        <v>-10.815044840882617</v>
      </c>
      <c r="Q298" s="12" cm="1">
        <f t="array" aca="1" ref="Q298" ca="1">SUMPRODUCT(J298:O298,TRANSPOSE(EJ$2:EJ$7))+$U$20-$EJ$9</f>
        <v>-12.613152237467617</v>
      </c>
      <c r="R298" s="12">
        <f ca="1">I298-Results!$E$5*H298</f>
        <v>-14.62230900187658</v>
      </c>
    </row>
    <row r="299" spans="1:18">
      <c r="A299" s="6">
        <f ca="1">LN((RAND()^(-Results!$E$4))-1)</f>
        <v>3.8269871228581702</v>
      </c>
      <c r="B299" s="6">
        <f ca="1">LN((RAND()^(-Results!$E$4))-1)</f>
        <v>-1.051845013361534</v>
      </c>
      <c r="C299" s="6">
        <f ca="1">LN((RAND()^(-Results!$E$4))-1)</f>
        <v>-0.66706436738005459</v>
      </c>
      <c r="D299" s="6">
        <f ca="1">LN((RAND()^(-Results!$E$4))-1)</f>
        <v>-1.1902267356220593</v>
      </c>
      <c r="E299" s="6">
        <f ca="1">LN((RAND()^(-Results!$E$4))-1)</f>
        <v>0.9766298617287027</v>
      </c>
      <c r="F299" s="6">
        <f ca="1">LN((RAND()^(-Results!$E$4))-1)</f>
        <v>-0.47684633831746348</v>
      </c>
      <c r="G299" s="6">
        <f ca="1">LN((RAND()^(-Results!$E$4))-1)</f>
        <v>2.6022967407929931</v>
      </c>
      <c r="H299" s="6">
        <f t="shared" ca="1" si="7"/>
        <v>1.3099577343472075</v>
      </c>
      <c r="I299" s="12">
        <f ca="1">SUMPRODUCT(J299:O299,Results!B$12:G$12)+Results!$E$5*H299</f>
        <v>-10.971653951888088</v>
      </c>
      <c r="J299" s="12">
        <f ca="1">SUMPRODUCT($A299:$F299,Results!$B$15:$G$15)</f>
        <v>0.21545665643026846</v>
      </c>
      <c r="K299" s="12">
        <f ca="1">SUMPRODUCT($A299:$F299,Results!$B$16:$G$16)</f>
        <v>0.4360229793811321</v>
      </c>
      <c r="L299" s="12">
        <f ca="1">SUMPRODUCT($A299:$F299,Results!$B$17:$G$17)</f>
        <v>-8.0279850747129196</v>
      </c>
      <c r="M299" s="12">
        <f ca="1">SUMPRODUCT($A299:$F299,Results!$B$18:$G$18)</f>
        <v>-19.568336365671005</v>
      </c>
      <c r="N299" s="12">
        <f ca="1">SUMPRODUCT($A299:$F299,Results!$B$19:$G$19)</f>
        <v>12.370938849014848</v>
      </c>
      <c r="O299" s="12">
        <f ca="1">SUMPRODUCT($A299:$F299,Results!$B$20:$G$20)</f>
        <v>-6.0357657319504234</v>
      </c>
      <c r="P299" s="12" cm="1">
        <f t="array" aca="1" ref="P299" ca="1">SUMPRODUCT(J299:O299,TRANSPOSE(BC$2:BC$7))+$U$20-$BC$9</f>
        <v>-37.404912478881663</v>
      </c>
      <c r="Q299" s="12" cm="1">
        <f t="array" aca="1" ref="Q299" ca="1">SUMPRODUCT(J299:O299,TRANSPOSE(EJ$2:EJ$7))+$U$20-$EJ$9</f>
        <v>-36.175903421089231</v>
      </c>
      <c r="R299" s="12">
        <f ca="1">I299-Results!$E$5*H299</f>
        <v>-24.071231295360164</v>
      </c>
    </row>
  </sheetData>
  <mergeCells count="1">
    <mergeCell ref="AG1:AL1"/>
  </mergeCells>
  <phoneticPr fontId="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41E6-582D-4C9A-AFB8-37345D4ECC01}">
  <dimension ref="A1:Y24"/>
  <sheetViews>
    <sheetView tabSelected="1" workbookViewId="0">
      <selection activeCell="Q11" sqref="Q11"/>
    </sheetView>
  </sheetViews>
  <sheetFormatPr defaultRowHeight="14.5"/>
  <cols>
    <col min="10" max="10" width="12.90625" customWidth="1"/>
    <col min="11" max="11" width="10.7265625" customWidth="1"/>
    <col min="12" max="12" width="10.54296875" customWidth="1"/>
  </cols>
  <sheetData>
    <row r="1" spans="1:25">
      <c r="A1" s="12" t="s">
        <v>250</v>
      </c>
      <c r="B1" s="43" t="s">
        <v>251</v>
      </c>
    </row>
    <row r="2" spans="1:25">
      <c r="I2" s="12"/>
      <c r="J2" s="6"/>
      <c r="K2" s="6"/>
      <c r="L2" s="6"/>
      <c r="M2" s="6"/>
      <c r="N2" s="6"/>
      <c r="O2" s="6"/>
      <c r="P2" s="6"/>
      <c r="Q2" s="12"/>
      <c r="R2" s="32"/>
    </row>
    <row r="3" spans="1:25" ht="17.5">
      <c r="A3" s="31" t="s">
        <v>248</v>
      </c>
      <c r="B3" s="1"/>
      <c r="D3" s="44" t="s">
        <v>249</v>
      </c>
      <c r="E3" s="44"/>
      <c r="I3" s="12"/>
      <c r="J3" s="50" t="s">
        <v>261</v>
      </c>
      <c r="K3" s="51"/>
      <c r="L3" s="51"/>
      <c r="M3" s="51"/>
      <c r="N3" s="51"/>
      <c r="O3" s="51"/>
      <c r="P3" s="51"/>
      <c r="Q3" s="12"/>
      <c r="R3" s="32"/>
      <c r="T3" s="14"/>
      <c r="U3" s="2"/>
      <c r="W3" s="2"/>
    </row>
    <row r="4" spans="1:25" ht="16.5">
      <c r="A4" s="17" t="s">
        <v>112</v>
      </c>
      <c r="B4" s="41">
        <v>1</v>
      </c>
      <c r="D4" s="27" t="s">
        <v>221</v>
      </c>
      <c r="E4" s="26">
        <v>2</v>
      </c>
      <c r="I4" s="12"/>
      <c r="J4" s="52" t="s">
        <v>252</v>
      </c>
      <c r="K4" s="10">
        <f ca="1">B12</f>
        <v>0.77214726161780101</v>
      </c>
      <c r="L4" s="10">
        <f t="shared" ref="L4:P4" ca="1" si="0">C12</f>
        <v>-0.22277492786712039</v>
      </c>
      <c r="M4" s="10">
        <f t="shared" ca="1" si="0"/>
        <v>4.9953859121596444E-2</v>
      </c>
      <c r="N4" s="10">
        <f t="shared" ca="1" si="0"/>
        <v>0.10212494419666929</v>
      </c>
      <c r="O4" s="10">
        <f t="shared" ca="1" si="0"/>
        <v>-2.0262266474450059</v>
      </c>
      <c r="P4" s="10">
        <f t="shared" ca="1" si="0"/>
        <v>-0.55093415109903343</v>
      </c>
      <c r="Q4" s="12"/>
      <c r="R4" s="32"/>
      <c r="T4" s="2"/>
      <c r="U4" s="2" t="s">
        <v>242</v>
      </c>
      <c r="W4" s="2"/>
    </row>
    <row r="5" spans="1:25" ht="17.5">
      <c r="A5" s="17" t="s">
        <v>113</v>
      </c>
      <c r="B5" s="41">
        <v>1</v>
      </c>
      <c r="D5" s="23" t="s">
        <v>92</v>
      </c>
      <c r="E5" s="26">
        <v>10</v>
      </c>
      <c r="I5" s="12"/>
      <c r="J5" s="52" t="s">
        <v>253</v>
      </c>
      <c r="K5" s="59">
        <f ca="1">Test!$BC20</f>
        <v>0.91221098792709743</v>
      </c>
      <c r="L5" s="59">
        <f ca="1">Test!$BC21</f>
        <v>-7.3973440319977823E-2</v>
      </c>
      <c r="M5" s="59">
        <f ca="1">Test!$BC22</f>
        <v>-5.3208706606805142E-2</v>
      </c>
      <c r="N5" s="59">
        <f ca="1">Test!$BC23</f>
        <v>0.61988241854174952</v>
      </c>
      <c r="O5" s="59">
        <f ca="1">Test!$BC24</f>
        <v>-1.286410072822</v>
      </c>
      <c r="P5" s="59">
        <f ca="1">Test!$BC25</f>
        <v>-0.14200473795312962</v>
      </c>
      <c r="Q5" s="33"/>
      <c r="R5" s="2"/>
      <c r="T5" s="2"/>
      <c r="U5" s="16" t="s">
        <v>122</v>
      </c>
      <c r="W5" s="2"/>
    </row>
    <row r="6" spans="1:25" ht="17.5">
      <c r="A6" s="17" t="s">
        <v>114</v>
      </c>
      <c r="B6" s="41">
        <v>1</v>
      </c>
      <c r="I6" s="12"/>
      <c r="J6" s="52" t="s">
        <v>254</v>
      </c>
      <c r="K6" s="59">
        <f ca="1">Test!$EJ20</f>
        <v>0.58697246322866592</v>
      </c>
      <c r="L6" s="59">
        <f ca="1">Test!$EJ21</f>
        <v>-0.43720893542131312</v>
      </c>
      <c r="M6" s="59">
        <f ca="1">Test!$EJ22</f>
        <v>-0.35016392958070119</v>
      </c>
      <c r="N6" s="59">
        <f ca="1">Test!$EJ23</f>
        <v>0.22824996096910299</v>
      </c>
      <c r="O6" s="59">
        <f ca="1">Test!$EJ24</f>
        <v>-2.0774538889336553</v>
      </c>
      <c r="P6" s="59">
        <f ca="1">Test!$EJ25</f>
        <v>-0.11566589926511431</v>
      </c>
      <c r="Q6" s="33"/>
      <c r="R6" s="12"/>
      <c r="T6" s="2"/>
      <c r="U6" t="s">
        <v>107</v>
      </c>
      <c r="W6" s="2"/>
    </row>
    <row r="7" spans="1:25" ht="16.5">
      <c r="A7" s="17" t="s">
        <v>115</v>
      </c>
      <c r="B7" s="41">
        <v>1</v>
      </c>
      <c r="I7" s="12"/>
      <c r="J7" s="2"/>
      <c r="K7" s="13"/>
      <c r="L7" s="13"/>
      <c r="M7" s="2"/>
      <c r="N7" s="58"/>
      <c r="O7" s="2"/>
      <c r="P7" s="2"/>
      <c r="Q7" s="2"/>
      <c r="R7" s="12"/>
      <c r="T7" s="2"/>
      <c r="U7" s="18"/>
      <c r="V7" s="18"/>
      <c r="W7" s="2"/>
    </row>
    <row r="8" spans="1:25" ht="16.5">
      <c r="A8" s="17" t="s">
        <v>116</v>
      </c>
      <c r="B8" s="42">
        <v>1</v>
      </c>
      <c r="J8" s="16" t="s">
        <v>118</v>
      </c>
      <c r="K8" s="21" t="s">
        <v>257</v>
      </c>
      <c r="L8" s="21" t="s">
        <v>258</v>
      </c>
      <c r="M8" s="60"/>
      <c r="N8" s="49" t="s">
        <v>264</v>
      </c>
      <c r="O8" s="49" t="s">
        <v>265</v>
      </c>
      <c r="Q8" s="12"/>
      <c r="T8" s="2"/>
      <c r="U8" t="s">
        <v>108</v>
      </c>
      <c r="W8" s="2"/>
    </row>
    <row r="9" spans="1:25" ht="16.5">
      <c r="A9" s="17" t="s">
        <v>117</v>
      </c>
      <c r="B9" s="41">
        <v>1</v>
      </c>
      <c r="J9" s="16" t="s">
        <v>257</v>
      </c>
      <c r="K9" s="54">
        <v>1</v>
      </c>
      <c r="L9" s="62">
        <f ca="1">K10</f>
        <v>0.71465974221583617</v>
      </c>
      <c r="M9" s="57"/>
      <c r="N9" s="55">
        <f ca="1">STDEV(Test!R:R)</f>
        <v>27.481973505563847</v>
      </c>
      <c r="O9" s="55">
        <f ca="1">AVERAGE(Test!R:R)</f>
        <v>-4.0510067006769477</v>
      </c>
      <c r="Q9" s="33"/>
      <c r="T9" s="2"/>
      <c r="U9" t="s">
        <v>109</v>
      </c>
      <c r="W9" s="2"/>
    </row>
    <row r="10" spans="1:25">
      <c r="J10" s="49" t="s">
        <v>258</v>
      </c>
      <c r="K10" s="9">
        <f ca="1">CORREL(Test!I:I,Test!R:R)</f>
        <v>0.71465974221583617</v>
      </c>
      <c r="L10" s="9">
        <v>1</v>
      </c>
      <c r="M10" s="11"/>
      <c r="N10" s="55">
        <f ca="1">STDEV(Test!I:I)</f>
        <v>37.018672391583557</v>
      </c>
      <c r="O10" s="55">
        <f ca="1">AVERAGE(Test!I:I)</f>
        <v>-4.0510067006769495</v>
      </c>
      <c r="Q10" s="33"/>
      <c r="T10" s="2"/>
      <c r="U10" t="s">
        <v>110</v>
      </c>
      <c r="W10" s="2"/>
    </row>
    <row r="11" spans="1:25" ht="17.5">
      <c r="A11" s="16"/>
      <c r="B11" s="17" t="s">
        <v>112</v>
      </c>
      <c r="C11" s="17" t="s">
        <v>113</v>
      </c>
      <c r="D11" s="17" t="s">
        <v>114</v>
      </c>
      <c r="E11" s="17" t="s">
        <v>115</v>
      </c>
      <c r="F11" s="17" t="s">
        <v>116</v>
      </c>
      <c r="G11" s="17" t="s">
        <v>117</v>
      </c>
      <c r="I11" s="12"/>
      <c r="J11" s="49" t="s">
        <v>262</v>
      </c>
      <c r="K11" s="9">
        <f ca="1">CORREL(Test!R:R,Test!P:P)</f>
        <v>0.98862066610036758</v>
      </c>
      <c r="L11" s="53">
        <f ca="1">CORREL(Test!P:P,Test!I:I)</f>
        <v>0.71514408714918742</v>
      </c>
      <c r="M11" s="11"/>
      <c r="N11" s="55">
        <f ca="1">STDEV(Test!P:P)</f>
        <v>37.018672391583557</v>
      </c>
      <c r="O11" s="55">
        <f ca="1">AVERAGE(Test!P:P)</f>
        <v>-4.0510067006769477</v>
      </c>
      <c r="S11" s="2"/>
      <c r="T11" s="2"/>
      <c r="V11" s="2"/>
      <c r="Y11" s="2"/>
    </row>
    <row r="12" spans="1:25" ht="17.5">
      <c r="A12" s="16" t="s">
        <v>0</v>
      </c>
      <c r="B12" s="7">
        <f ca="1">5*(RAND()-0.5)</f>
        <v>0.77214726161780101</v>
      </c>
      <c r="C12" s="7">
        <f ca="1">5*(RAND()-0.5)</f>
        <v>-0.22277492786712039</v>
      </c>
      <c r="D12" s="7">
        <f ca="1">5*(RAND()-0.5)</f>
        <v>4.9953859121596444E-2</v>
      </c>
      <c r="E12" s="7">
        <f ca="1">5*(RAND()-0.5)</f>
        <v>0.10212494419666929</v>
      </c>
      <c r="F12" s="7">
        <f ca="1">5*(RAND()-0.5)</f>
        <v>-2.0262266474450059</v>
      </c>
      <c r="G12" s="7">
        <f ca="1">5*(RAND()-0.5)</f>
        <v>-0.55093415109903343</v>
      </c>
      <c r="I12" s="12"/>
      <c r="J12" s="49" t="s">
        <v>263</v>
      </c>
      <c r="K12" s="9">
        <f ca="1">CORREL(Test!Q:Q,Test!R:R)</f>
        <v>0.99260745572933229</v>
      </c>
      <c r="L12" s="9">
        <f ca="1">CORREL(Test!Q:Q,Test!I:I)</f>
        <v>0.72085114345500212</v>
      </c>
      <c r="M12" s="11"/>
      <c r="N12" s="55">
        <f ca="1">STDEV(Test!Q:Q)</f>
        <v>37.018672391583536</v>
      </c>
      <c r="O12" s="55">
        <f ca="1">AVERAGE(Test!Q:Q)</f>
        <v>-4.0510067006769486</v>
      </c>
      <c r="S12" s="2"/>
      <c r="V12" s="2"/>
      <c r="W12" t="s">
        <v>241</v>
      </c>
      <c r="Y12" s="2"/>
    </row>
    <row r="13" spans="1:25">
      <c r="A13" s="5"/>
      <c r="B13" s="12"/>
      <c r="C13" s="12"/>
      <c r="D13" s="12"/>
      <c r="E13" s="12"/>
      <c r="F13" s="12"/>
      <c r="G13" s="12"/>
      <c r="J13" s="13"/>
      <c r="K13" s="11"/>
      <c r="L13" s="11"/>
      <c r="M13" s="11"/>
      <c r="O13" s="61"/>
      <c r="V13" s="2"/>
      <c r="Y13" s="2"/>
    </row>
    <row r="14" spans="1:25" ht="16.5">
      <c r="A14" s="16" t="s">
        <v>127</v>
      </c>
      <c r="B14" s="16" t="s">
        <v>101</v>
      </c>
      <c r="C14" s="16" t="s">
        <v>102</v>
      </c>
      <c r="D14" s="16" t="s">
        <v>103</v>
      </c>
      <c r="E14" s="16" t="s">
        <v>104</v>
      </c>
      <c r="F14" s="16" t="s">
        <v>105</v>
      </c>
      <c r="G14" s="16" t="s">
        <v>106</v>
      </c>
      <c r="J14" s="49" t="s">
        <v>111</v>
      </c>
      <c r="K14" s="56">
        <f ca="1">ABS(Test!EA59)</f>
        <v>0.97166330409091672</v>
      </c>
      <c r="L14" s="28"/>
      <c r="M14" s="28"/>
      <c r="O14" s="61"/>
      <c r="V14" s="2"/>
      <c r="W14" t="s">
        <v>125</v>
      </c>
      <c r="Y14" s="2"/>
    </row>
    <row r="15" spans="1:25" ht="16.5">
      <c r="A15" s="16" t="s">
        <v>95</v>
      </c>
      <c r="B15" s="40">
        <f ca="1">LN(1/RAND()-1)</f>
        <v>-0.84197452246329862</v>
      </c>
      <c r="C15" s="40">
        <f t="shared" ref="C15:G20" ca="1" si="1">LN(1/RAND()-1)</f>
        <v>0.2754461933754051</v>
      </c>
      <c r="D15" s="40">
        <f t="shared" ca="1" si="1"/>
        <v>-2.1414783510638844</v>
      </c>
      <c r="E15" s="40">
        <f t="shared" ca="1" si="1"/>
        <v>-0.36112646208709132</v>
      </c>
      <c r="F15" s="40">
        <f t="shared" ca="1" si="1"/>
        <v>1.0126627346483066</v>
      </c>
      <c r="G15" s="40">
        <f t="shared" ca="1" si="1"/>
        <v>-1.8456387472410944</v>
      </c>
      <c r="V15" s="2"/>
      <c r="Y15" s="2"/>
    </row>
    <row r="16" spans="1:25" ht="16.5">
      <c r="A16" s="16" t="s">
        <v>96</v>
      </c>
      <c r="B16" s="40">
        <f t="shared" ref="B16:B20" ca="1" si="2">LN(1/RAND()-1)</f>
        <v>-0.4725257995496675</v>
      </c>
      <c r="C16" s="40">
        <f t="shared" ca="1" si="1"/>
        <v>0.49009960934525443</v>
      </c>
      <c r="D16" s="40">
        <f t="shared" ca="1" si="1"/>
        <v>0.32995604837913772</v>
      </c>
      <c r="E16" s="40">
        <f t="shared" ca="1" si="1"/>
        <v>-0.50310991224702051</v>
      </c>
      <c r="F16" s="40">
        <f t="shared" ca="1" si="1"/>
        <v>2.6046993112233863</v>
      </c>
      <c r="G16" s="40">
        <f t="shared" ca="1" si="1"/>
        <v>0.34111222277659498</v>
      </c>
      <c r="V16" s="2"/>
      <c r="W16" s="30" t="s">
        <v>243</v>
      </c>
      <c r="X16" s="30"/>
      <c r="Y16" s="30"/>
    </row>
    <row r="17" spans="1:25" ht="16.5">
      <c r="A17" s="16" t="s">
        <v>97</v>
      </c>
      <c r="B17" s="40">
        <f t="shared" ca="1" si="2"/>
        <v>-0.88920023085000077</v>
      </c>
      <c r="C17" s="40">
        <f t="shared" ca="1" si="1"/>
        <v>0.28278965155980973</v>
      </c>
      <c r="D17" s="40">
        <f t="shared" ca="1" si="1"/>
        <v>-9.1834833934690052E-2</v>
      </c>
      <c r="E17" s="40">
        <f t="shared" ca="1" si="1"/>
        <v>0.64023955961728896</v>
      </c>
      <c r="F17" s="40">
        <f t="shared" ca="1" si="1"/>
        <v>-4.2984345328654756</v>
      </c>
      <c r="G17" s="40">
        <f t="shared" ca="1" si="1"/>
        <v>-1.1978149279093335</v>
      </c>
      <c r="V17" s="2"/>
      <c r="W17" s="2" t="s">
        <v>247</v>
      </c>
      <c r="Y17" s="2"/>
    </row>
    <row r="18" spans="1:25" ht="16.5">
      <c r="A18" s="16" t="s">
        <v>98</v>
      </c>
      <c r="B18" s="40">
        <f t="shared" ca="1" si="2"/>
        <v>-4.5427162143443853</v>
      </c>
      <c r="C18" s="40">
        <f t="shared" ca="1" si="1"/>
        <v>0.41989032056793379</v>
      </c>
      <c r="D18" s="40">
        <f t="shared" ca="1" si="1"/>
        <v>1.8811482910384141</v>
      </c>
      <c r="E18" s="40">
        <f t="shared" ca="1" si="1"/>
        <v>2.6236185929119382</v>
      </c>
      <c r="F18" s="40">
        <f t="shared" ca="1" si="1"/>
        <v>2.5505782789309359</v>
      </c>
      <c r="G18" s="40">
        <f t="shared" ca="1" si="1"/>
        <v>-0.30369679668943672</v>
      </c>
      <c r="T18" s="2"/>
      <c r="U18" s="22"/>
      <c r="W18" s="2"/>
    </row>
    <row r="19" spans="1:25" ht="16.5">
      <c r="A19" s="16" t="s">
        <v>99</v>
      </c>
      <c r="B19" s="40">
        <f t="shared" ca="1" si="2"/>
        <v>3.3432607010883868</v>
      </c>
      <c r="C19" s="40">
        <f t="shared" ca="1" si="1"/>
        <v>0.34904136157216875</v>
      </c>
      <c r="D19" s="40">
        <f t="shared" ca="1" si="1"/>
        <v>0.25990144439492641</v>
      </c>
      <c r="E19" s="40">
        <f t="shared" ca="1" si="1"/>
        <v>-1.3038076621394865</v>
      </c>
      <c r="F19" s="40">
        <f t="shared" ca="1" si="1"/>
        <v>-1.3862461181241317</v>
      </c>
      <c r="G19" s="40">
        <f t="shared" ca="1" si="1"/>
        <v>0.17017175260949763</v>
      </c>
      <c r="T19" s="2"/>
      <c r="U19" t="s">
        <v>245</v>
      </c>
      <c r="W19" s="2"/>
    </row>
    <row r="20" spans="1:25" ht="16.5">
      <c r="A20" s="16" t="s">
        <v>100</v>
      </c>
      <c r="B20" s="40">
        <f t="shared" ca="1" si="2"/>
        <v>0.12408340638491397</v>
      </c>
      <c r="C20" s="40">
        <f t="shared" ca="1" si="1"/>
        <v>1.1473232082227438</v>
      </c>
      <c r="D20" s="40">
        <f t="shared" ca="1" si="1"/>
        <v>-1.465528514925873</v>
      </c>
      <c r="E20" s="40">
        <f t="shared" ca="1" si="1"/>
        <v>1.2403320635353747</v>
      </c>
      <c r="F20" s="40">
        <f t="shared" ca="1" si="1"/>
        <v>-5.1672910212699215</v>
      </c>
      <c r="G20" s="40">
        <f t="shared" ca="1" si="1"/>
        <v>-0.5062010390733398</v>
      </c>
      <c r="U20" t="s">
        <v>244</v>
      </c>
    </row>
    <row r="22" spans="1:25">
      <c r="U22" t="s">
        <v>246</v>
      </c>
    </row>
    <row r="24" spans="1:25">
      <c r="U24" s="30"/>
    </row>
  </sheetData>
  <mergeCells count="2">
    <mergeCell ref="D3:E3"/>
    <mergeCell ref="J3:P3"/>
  </mergeCells>
  <hyperlinks>
    <hyperlink ref="B1" r:id="rId1" xr:uid="{80EAC1E5-D0CA-441F-BC6A-42ADA98FC04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granville</dc:creator>
  <cp:lastModifiedBy>vincent granville</cp:lastModifiedBy>
  <dcterms:created xsi:type="dcterms:W3CDTF">2022-04-26T04:59:02Z</dcterms:created>
  <dcterms:modified xsi:type="dcterms:W3CDTF">2022-04-30T22:53:45Z</dcterms:modified>
</cp:coreProperties>
</file>