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8_{B532C84E-2F82-42A2-8372-AC96392A20AE}" xr6:coauthVersionLast="47" xr6:coauthVersionMax="47" xr10:uidLastSave="{00000000-0000-0000-0000-000000000000}"/>
  <bookViews>
    <workbookView xWindow="720" yWindow="720" windowWidth="16860" windowHeight="8940" xr2:uid="{00000000-000D-0000-FFFF-FFFF00000000}"/>
  </bookViews>
  <sheets>
    <sheet name="formulas" sheetId="2" r:id="rId1"/>
    <sheet name="valu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G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G20" i="2" s="1"/>
  <c r="B21" i="2"/>
  <c r="G21" i="2" s="1"/>
  <c r="B22" i="2"/>
  <c r="G22" i="2" s="1"/>
  <c r="B23" i="2"/>
  <c r="G23" i="2" s="1"/>
  <c r="B24" i="2"/>
  <c r="G24" i="2" s="1"/>
  <c r="B25" i="2"/>
  <c r="G25" i="2" s="1"/>
  <c r="B26" i="2"/>
  <c r="G26" i="2" s="1"/>
  <c r="B27" i="2"/>
  <c r="G27" i="2" s="1"/>
  <c r="B28" i="2"/>
  <c r="G28" i="2" s="1"/>
  <c r="B29" i="2"/>
  <c r="G29" i="2" s="1"/>
  <c r="B30" i="2"/>
  <c r="G30" i="2" s="1"/>
  <c r="B31" i="2"/>
  <c r="G31" i="2" s="1"/>
  <c r="B32" i="2"/>
  <c r="G32" i="2" s="1"/>
  <c r="B33" i="2"/>
  <c r="G33" i="2" s="1"/>
  <c r="B34" i="2"/>
  <c r="G34" i="2" s="1"/>
  <c r="B35" i="2"/>
  <c r="G35" i="2" s="1"/>
  <c r="B36" i="2"/>
  <c r="G36" i="2" s="1"/>
  <c r="B37" i="2"/>
  <c r="G37" i="2" s="1"/>
  <c r="B38" i="2"/>
  <c r="G38" i="2" s="1"/>
  <c r="B39" i="2"/>
  <c r="G39" i="2" s="1"/>
  <c r="B40" i="2"/>
  <c r="G40" i="2" s="1"/>
  <c r="B41" i="2"/>
  <c r="G41" i="2" s="1"/>
  <c r="B42" i="2"/>
  <c r="G42" i="2" s="1"/>
  <c r="B43" i="2"/>
  <c r="G43" i="2" s="1"/>
  <c r="B44" i="2"/>
  <c r="G44" i="2" s="1"/>
  <c r="B45" i="2"/>
  <c r="G45" i="2" s="1"/>
  <c r="B46" i="2"/>
  <c r="G46" i="2" s="1"/>
  <c r="B47" i="2"/>
  <c r="G47" i="2" s="1"/>
  <c r="B48" i="2"/>
  <c r="G48" i="2" s="1"/>
  <c r="B49" i="2"/>
  <c r="G49" i="2" s="1"/>
  <c r="B50" i="2"/>
  <c r="G50" i="2" s="1"/>
  <c r="B51" i="2"/>
  <c r="G51" i="2" s="1"/>
  <c r="B2" i="2"/>
  <c r="G2" i="2" s="1"/>
  <c r="H16" i="2"/>
  <c r="H27" i="2"/>
  <c r="H36" i="2"/>
  <c r="H50" i="2"/>
  <c r="H28" i="2"/>
  <c r="H20" i="2"/>
  <c r="H32" i="2"/>
  <c r="H17" i="2"/>
  <c r="H4" i="2"/>
  <c r="H18" i="2"/>
  <c r="H29" i="2"/>
  <c r="H41" i="2"/>
  <c r="H3" i="2"/>
  <c r="H31" i="2"/>
  <c r="H7" i="2"/>
  <c r="H10" i="2"/>
  <c r="H12" i="2"/>
  <c r="H23" i="2"/>
  <c r="H33" i="2"/>
  <c r="H45" i="2"/>
  <c r="H25" i="2"/>
  <c r="H34" i="2"/>
  <c r="H47" i="2"/>
  <c r="H21" i="2"/>
  <c r="H13" i="2"/>
  <c r="H15" i="2"/>
  <c r="H26" i="2"/>
  <c r="H35" i="2"/>
  <c r="H48" i="2"/>
  <c r="H39" i="2"/>
  <c r="H51" i="2"/>
  <c r="H42" i="2"/>
  <c r="H44" i="2"/>
  <c r="C40" i="2" l="1"/>
  <c r="C19" i="2"/>
  <c r="C8" i="2"/>
  <c r="C24" i="2"/>
  <c r="C3" i="2"/>
  <c r="C49" i="2"/>
  <c r="C48" i="2"/>
  <c r="C45" i="2"/>
  <c r="C41" i="2"/>
  <c r="C37" i="2"/>
  <c r="C33" i="2"/>
  <c r="C29" i="2"/>
  <c r="C25" i="2"/>
  <c r="C4" i="2"/>
  <c r="C36" i="2"/>
  <c r="C32" i="2"/>
  <c r="C14" i="2"/>
  <c r="C44" i="2"/>
  <c r="C28" i="2"/>
  <c r="C46" i="2"/>
  <c r="C38" i="2"/>
  <c r="C30" i="2"/>
  <c r="C22" i="2"/>
  <c r="C10" i="2"/>
  <c r="C12" i="2"/>
  <c r="C47" i="2"/>
  <c r="C39" i="2"/>
  <c r="C31" i="2"/>
  <c r="C23" i="2"/>
  <c r="C18" i="2"/>
  <c r="C7" i="2"/>
  <c r="C50" i="2"/>
  <c r="C42" i="2"/>
  <c r="C34" i="2"/>
  <c r="C26" i="2"/>
  <c r="C16" i="2"/>
  <c r="C11" i="2"/>
  <c r="C6" i="2"/>
  <c r="C5" i="2"/>
  <c r="C51" i="2"/>
  <c r="C43" i="2"/>
  <c r="C35" i="2"/>
  <c r="C27" i="2"/>
  <c r="C20" i="2"/>
  <c r="C15" i="2"/>
  <c r="C21" i="2"/>
  <c r="C17" i="2"/>
  <c r="C13" i="2"/>
  <c r="C9" i="2"/>
  <c r="C2" i="2"/>
  <c r="I40" i="2"/>
  <c r="I46" i="2"/>
  <c r="H11" i="2"/>
  <c r="I27" i="2"/>
  <c r="I16" i="2"/>
  <c r="H6" i="2"/>
  <c r="H30" i="2"/>
  <c r="I21" i="2"/>
  <c r="I30" i="2"/>
  <c r="I37" i="2"/>
  <c r="I24" i="2"/>
  <c r="I23" i="2"/>
  <c r="I22" i="2"/>
  <c r="I3" i="2"/>
  <c r="I42" i="2"/>
  <c r="H49" i="2"/>
  <c r="I17" i="2"/>
  <c r="I31" i="2"/>
  <c r="I8" i="2"/>
  <c r="I41" i="2"/>
  <c r="I33" i="2"/>
  <c r="I4" i="2"/>
  <c r="H24" i="2"/>
  <c r="H8" i="2"/>
  <c r="I11" i="2"/>
  <c r="I34" i="2"/>
  <c r="I36" i="2"/>
  <c r="H37" i="2"/>
  <c r="H22" i="2"/>
  <c r="I47" i="2"/>
  <c r="I39" i="2"/>
  <c r="I5" i="2"/>
  <c r="I6" i="2"/>
  <c r="I9" i="2"/>
  <c r="I29" i="2"/>
  <c r="I28" i="2"/>
  <c r="I38" i="2"/>
  <c r="I25" i="2"/>
  <c r="I18" i="2"/>
  <c r="I7" i="2"/>
  <c r="I43" i="2"/>
  <c r="I35" i="2"/>
  <c r="H5" i="2"/>
  <c r="I48" i="2"/>
  <c r="I12" i="2"/>
  <c r="H9" i="2"/>
  <c r="H46" i="2"/>
  <c r="I14" i="2"/>
  <c r="I20" i="2"/>
  <c r="I15" i="2"/>
  <c r="H19" i="2"/>
  <c r="I49" i="2"/>
  <c r="I44" i="2"/>
  <c r="I19" i="2"/>
  <c r="H40" i="2"/>
  <c r="I26" i="2"/>
  <c r="H14" i="2"/>
  <c r="H38" i="2"/>
  <c r="H43" i="2"/>
  <c r="I45" i="2"/>
  <c r="I50" i="2"/>
  <c r="I13" i="2"/>
  <c r="I51" i="2"/>
  <c r="I10" i="2"/>
  <c r="I32" i="2"/>
  <c r="K17" i="2" l="1"/>
  <c r="K30" i="2"/>
  <c r="K44" i="2"/>
  <c r="K31" i="2"/>
  <c r="K49" i="2"/>
  <c r="K12" i="2"/>
  <c r="K5" i="2"/>
  <c r="K22" i="2"/>
  <c r="K9" i="2"/>
  <c r="K15" i="2"/>
  <c r="K28" i="2"/>
  <c r="K38" i="2"/>
  <c r="K33" i="2"/>
  <c r="K47" i="2"/>
  <c r="K26" i="2"/>
  <c r="K6" i="2"/>
  <c r="K25" i="2"/>
  <c r="K41" i="2"/>
  <c r="K7" i="2"/>
  <c r="K23" i="2"/>
  <c r="K39" i="2"/>
  <c r="K4" i="2"/>
  <c r="K20" i="2"/>
  <c r="K36" i="2"/>
  <c r="K2" i="2"/>
  <c r="K34" i="2"/>
  <c r="K13" i="2"/>
  <c r="K29" i="2"/>
  <c r="K45" i="2"/>
  <c r="K11" i="2"/>
  <c r="K27" i="2"/>
  <c r="K43" i="2"/>
  <c r="K8" i="2"/>
  <c r="K24" i="2"/>
  <c r="K40" i="2"/>
  <c r="K10" i="2"/>
  <c r="K14" i="2"/>
  <c r="K21" i="2"/>
  <c r="K37" i="2"/>
  <c r="K3" i="2"/>
  <c r="K19" i="2"/>
  <c r="K35" i="2"/>
  <c r="K51" i="2"/>
  <c r="K16" i="2"/>
  <c r="K32" i="2"/>
  <c r="K48" i="2"/>
  <c r="K42" i="2"/>
  <c r="K46" i="2"/>
  <c r="K18" i="2"/>
  <c r="K50" i="2"/>
  <c r="P5" i="2"/>
  <c r="S5" i="2"/>
  <c r="Q5" i="2"/>
  <c r="R5" i="2"/>
  <c r="I2" i="2"/>
  <c r="H2" i="2"/>
  <c r="M13" i="2" l="1"/>
  <c r="M17" i="2"/>
  <c r="M25" i="2"/>
  <c r="M33" i="2"/>
  <c r="M41" i="2"/>
  <c r="M49" i="2"/>
  <c r="M22" i="2"/>
  <c r="M38" i="2"/>
  <c r="M46" i="2"/>
  <c r="M15" i="2"/>
  <c r="M19" i="2"/>
  <c r="M23" i="2"/>
  <c r="M27" i="2"/>
  <c r="M31" i="2"/>
  <c r="M35" i="2"/>
  <c r="M39" i="2"/>
  <c r="M43" i="2"/>
  <c r="M47" i="2"/>
  <c r="M51" i="2"/>
  <c r="M16" i="2"/>
  <c r="M20" i="2"/>
  <c r="M24" i="2"/>
  <c r="M28" i="2"/>
  <c r="M32" i="2"/>
  <c r="M36" i="2"/>
  <c r="M40" i="2"/>
  <c r="M44" i="2"/>
  <c r="M48" i="2"/>
  <c r="M21" i="2"/>
  <c r="M29" i="2"/>
  <c r="M37" i="2"/>
  <c r="M45" i="2"/>
  <c r="M14" i="2"/>
  <c r="M18" i="2"/>
  <c r="M26" i="2"/>
  <c r="M30" i="2"/>
  <c r="M34" i="2"/>
  <c r="M42" i="2"/>
  <c r="M50" i="2"/>
  <c r="M3" i="2"/>
  <c r="M7" i="2"/>
  <c r="M4" i="2"/>
  <c r="M8" i="2"/>
  <c r="M5" i="2"/>
  <c r="M6" i="2"/>
  <c r="M11" i="2"/>
  <c r="M10" i="2"/>
  <c r="M9" i="2"/>
  <c r="M12" i="2"/>
  <c r="M2" i="2"/>
  <c r="R8" i="2"/>
  <c r="S8" i="2"/>
  <c r="P6" i="2"/>
  <c r="R6" i="2"/>
  <c r="Q6" i="2"/>
  <c r="S6" i="2"/>
  <c r="P7" i="2"/>
  <c r="S7" i="2"/>
  <c r="R7" i="2"/>
  <c r="Q7" i="2"/>
  <c r="S9" i="2" l="1"/>
  <c r="Q9" i="2"/>
  <c r="R9" i="2"/>
  <c r="P9" i="2"/>
  <c r="P8" i="2"/>
  <c r="Q8" i="2"/>
</calcChain>
</file>

<file path=xl/sharedStrings.xml><?xml version="1.0" encoding="utf-8"?>
<sst xmlns="http://schemas.openxmlformats.org/spreadsheetml/2006/main" count="39" uniqueCount="32">
  <si>
    <t>A random permutation of non-independent numbers constitutes a sequence of independent numbers</t>
  </si>
  <si>
    <t>avg</t>
  </si>
  <si>
    <t>stdv</t>
  </si>
  <si>
    <t>autocor</t>
  </si>
  <si>
    <t>Interactive spreadsheet</t>
  </si>
  <si>
    <t>Use of Rand, rank, indirect indexing in Excel [but not vlookup]</t>
  </si>
  <si>
    <t>dispersion (volatility)</t>
  </si>
  <si>
    <t>even n</t>
  </si>
  <si>
    <t>worst neg correl among 50! Permutations obtained by x(1),x(26),x(2),x(27) etc?</t>
  </si>
  <si>
    <t>Autocor-1 has highest absolute value among autocor [correlogram, AR processes]</t>
  </si>
  <si>
    <t>stuff based on angles applies to coulds and more robust</t>
  </si>
  <si>
    <t>bumpiness (smoothness) good for stock market</t>
  </si>
  <si>
    <t>Smooth (r&gt;0)</t>
  </si>
  <si>
    <t>Bumpy (r&lt;0)</t>
  </si>
  <si>
    <t>Neutral (r=0)</t>
  </si>
  <si>
    <t>centrality - related: new centrality meaures</t>
  </si>
  <si>
    <t>exponential curve r=1; line with negative slope: r=1 !!</t>
  </si>
  <si>
    <t>r in charts are stat significant</t>
  </si>
  <si>
    <t>related: patterns - detect randomness</t>
  </si>
  <si>
    <t>Extreme (r=1)</t>
  </si>
  <si>
    <t>Extreme (r=-1)</t>
  </si>
  <si>
    <t>Bumpy</t>
  </si>
  <si>
    <t>Smooth</t>
  </si>
  <si>
    <t>Neutral</t>
  </si>
  <si>
    <t>autocorrelation ( r)</t>
  </si>
  <si>
    <t>correlation with time</t>
  </si>
  <si>
    <t>Time</t>
  </si>
  <si>
    <t>Random numbers</t>
  </si>
  <si>
    <t>Rank (r=1)</t>
  </si>
  <si>
    <t>Rank (r=-1)</t>
  </si>
  <si>
    <t>Rank (neutral)</t>
  </si>
  <si>
    <t>Rank (bumpy)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</si>
</sst>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quotePrefix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formulas!$G$1</c:f>
              <c:strCache>
                <c:ptCount val="1"/>
                <c:pt idx="0">
                  <c:v>Smooth (r&gt;0)</c:v>
                </c:pt>
              </c:strCache>
            </c:strRef>
          </c:tx>
          <c:spPr>
            <a:ln w="25400">
              <a:solidFill>
                <a:schemeClr val="accent1">
                  <a:shade val="95000"/>
                  <a:satMod val="105000"/>
                  <a:alpha val="50000"/>
                </a:schemeClr>
              </a:solidFill>
            </a:ln>
          </c:spPr>
          <c:marker>
            <c:symbol val="diamond"/>
            <c:size val="4"/>
          </c:marker>
          <c:val>
            <c:numRef>
              <c:f>formulas!$G$2:$G$51</c:f>
              <c:numCache>
                <c:formatCode>General</c:formatCode>
                <c:ptCount val="50"/>
                <c:pt idx="0">
                  <c:v>-1.0676489697034599</c:v>
                </c:pt>
                <c:pt idx="1">
                  <c:v>-0.43212232851828591</c:v>
                </c:pt>
                <c:pt idx="2">
                  <c:v>-0.28192764730866138</c:v>
                </c:pt>
                <c:pt idx="3">
                  <c:v>-0.35113066650680258</c:v>
                </c:pt>
                <c:pt idx="4">
                  <c:v>-1.932285095564793</c:v>
                </c:pt>
                <c:pt idx="5">
                  <c:v>-0.65776464391734346</c:v>
                </c:pt>
                <c:pt idx="6">
                  <c:v>-0.51064889443062245</c:v>
                </c:pt>
                <c:pt idx="7">
                  <c:v>-2.2798524435007073</c:v>
                </c:pt>
                <c:pt idx="8">
                  <c:v>-0.79764127098735838</c:v>
                </c:pt>
                <c:pt idx="9">
                  <c:v>-0.94349724124283707</c:v>
                </c:pt>
                <c:pt idx="10">
                  <c:v>-2.5238721254777721</c:v>
                </c:pt>
                <c:pt idx="11">
                  <c:v>-0.86595253435960085</c:v>
                </c:pt>
                <c:pt idx="12">
                  <c:v>-2.7490562120996964</c:v>
                </c:pt>
                <c:pt idx="13">
                  <c:v>-2.0913243833129647</c:v>
                </c:pt>
                <c:pt idx="14">
                  <c:v>-2.2733253586530808</c:v>
                </c:pt>
                <c:pt idx="15">
                  <c:v>-2.8150709481928762</c:v>
                </c:pt>
                <c:pt idx="16">
                  <c:v>-2.4548202177093108</c:v>
                </c:pt>
                <c:pt idx="17">
                  <c:v>-1.5317037373481148</c:v>
                </c:pt>
                <c:pt idx="18">
                  <c:v>-1.2808790418659171</c:v>
                </c:pt>
                <c:pt idx="19">
                  <c:v>-2.7567148633305587</c:v>
                </c:pt>
                <c:pt idx="20">
                  <c:v>-1.5896100223965224</c:v>
                </c:pt>
                <c:pt idx="21">
                  <c:v>-1.7079121779258575</c:v>
                </c:pt>
                <c:pt idx="22">
                  <c:v>-2.4406098595164067</c:v>
                </c:pt>
                <c:pt idx="23">
                  <c:v>-1.9710343873395708</c:v>
                </c:pt>
                <c:pt idx="24">
                  <c:v>-2.6673318858863899</c:v>
                </c:pt>
                <c:pt idx="25">
                  <c:v>-3.4904632204003514</c:v>
                </c:pt>
                <c:pt idx="26">
                  <c:v>-3.1254863006216929</c:v>
                </c:pt>
                <c:pt idx="27">
                  <c:v>-2.8238294316308123</c:v>
                </c:pt>
                <c:pt idx="28">
                  <c:v>-3.2857964306733169</c:v>
                </c:pt>
                <c:pt idx="29">
                  <c:v>-3.3841028766893073</c:v>
                </c:pt>
                <c:pt idx="30">
                  <c:v>-2.7744381438429047</c:v>
                </c:pt>
                <c:pt idx="31">
                  <c:v>-2.4980448189144551</c:v>
                </c:pt>
                <c:pt idx="32">
                  <c:v>-3.2937739900715615</c:v>
                </c:pt>
                <c:pt idx="33">
                  <c:v>-3.3318306199006251</c:v>
                </c:pt>
                <c:pt idx="34">
                  <c:v>-3.5459552474373788</c:v>
                </c:pt>
                <c:pt idx="35">
                  <c:v>-2.8132719298025073</c:v>
                </c:pt>
                <c:pt idx="36">
                  <c:v>-2.1224100440020162</c:v>
                </c:pt>
                <c:pt idx="37">
                  <c:v>-3.6890703078937737</c:v>
                </c:pt>
                <c:pt idx="38">
                  <c:v>-2.5417185525994865</c:v>
                </c:pt>
                <c:pt idx="39">
                  <c:v>-2.2644199906197997</c:v>
                </c:pt>
                <c:pt idx="40">
                  <c:v>-4.0018127950918592</c:v>
                </c:pt>
                <c:pt idx="41">
                  <c:v>-3.2834416876200616</c:v>
                </c:pt>
                <c:pt idx="42">
                  <c:v>-2.3285350351546708</c:v>
                </c:pt>
                <c:pt idx="43">
                  <c:v>-4.0398460979077706</c:v>
                </c:pt>
                <c:pt idx="44">
                  <c:v>-4.1576334014127792</c:v>
                </c:pt>
                <c:pt idx="45">
                  <c:v>-2.4972406765592519</c:v>
                </c:pt>
                <c:pt idx="46">
                  <c:v>-2.8962787077580732</c:v>
                </c:pt>
                <c:pt idx="47">
                  <c:v>-4.3121822842363677</c:v>
                </c:pt>
                <c:pt idx="48">
                  <c:v>-2.6939718409162969</c:v>
                </c:pt>
                <c:pt idx="49">
                  <c:v>-4.0575045690084783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C6-4F39-A283-142148D3DBA9}"/>
            </c:ext>
          </c:extLst>
        </c:ser>
        <c:ser>
          <c:idx val="1"/>
          <c:order val="1"/>
          <c:tx>
            <c:strRef>
              <c:f>formulas!$H$1</c:f>
              <c:strCache>
                <c:ptCount val="1"/>
                <c:pt idx="0">
                  <c:v>Bumpy (r&lt;0)</c:v>
                </c:pt>
              </c:strCache>
            </c:strRef>
          </c:tx>
          <c:spPr>
            <a:ln w="0">
              <a:solidFill>
                <a:srgbClr val="FF0000">
                  <a:alpha val="50000"/>
                </a:srgbClr>
              </a:solidFill>
              <a:prstDash val="solid"/>
              <a:round/>
              <a:headEnd type="none" w="med" len="sm"/>
            </a:ln>
            <a:effectLst/>
          </c:spPr>
          <c:marker>
            <c:symbol val="square"/>
            <c:size val="4"/>
            <c:spPr>
              <a:ln w="0"/>
              <a:effectLst/>
              <a:scene3d>
                <a:camera prst="orthographicFront"/>
                <a:lightRig rig="threePt" dir="t"/>
              </a:scene3d>
            </c:spPr>
          </c:marker>
          <c:val>
            <c:numRef>
              <c:f>formulas!$H$2:$H$51</c:f>
              <c:numCache>
                <c:formatCode>General</c:formatCode>
                <c:ptCount val="50"/>
                <c:pt idx="0">
                  <c:v>-3.4904632204003514</c:v>
                </c:pt>
                <c:pt idx="1">
                  <c:v>-1.0676489697034599</c:v>
                </c:pt>
                <c:pt idx="2">
                  <c:v>-3.1254863006216929</c:v>
                </c:pt>
                <c:pt idx="3">
                  <c:v>-0.43212232851828591</c:v>
                </c:pt>
                <c:pt idx="4">
                  <c:v>-2.8238294316308123</c:v>
                </c:pt>
                <c:pt idx="5">
                  <c:v>-0.28192764730866138</c:v>
                </c:pt>
                <c:pt idx="6">
                  <c:v>-3.2857964306733169</c:v>
                </c:pt>
                <c:pt idx="7">
                  <c:v>-0.35113066650680258</c:v>
                </c:pt>
                <c:pt idx="8">
                  <c:v>-3.3841028766893073</c:v>
                </c:pt>
                <c:pt idx="9">
                  <c:v>-1.932285095564793</c:v>
                </c:pt>
                <c:pt idx="10">
                  <c:v>-2.7744381438429047</c:v>
                </c:pt>
                <c:pt idx="11">
                  <c:v>-0.65776464391734346</c:v>
                </c:pt>
                <c:pt idx="12">
                  <c:v>-2.4980448189144551</c:v>
                </c:pt>
                <c:pt idx="13">
                  <c:v>-0.51064889443062245</c:v>
                </c:pt>
                <c:pt idx="14">
                  <c:v>-3.2937739900715615</c:v>
                </c:pt>
                <c:pt idx="15">
                  <c:v>-2.2798524435007073</c:v>
                </c:pt>
                <c:pt idx="16">
                  <c:v>-3.3318306199006251</c:v>
                </c:pt>
                <c:pt idx="17">
                  <c:v>-0.79764127098735838</c:v>
                </c:pt>
                <c:pt idx="18">
                  <c:v>-3.5459552474373788</c:v>
                </c:pt>
                <c:pt idx="19">
                  <c:v>-0.94349724124283707</c:v>
                </c:pt>
                <c:pt idx="20">
                  <c:v>-2.8132719298025073</c:v>
                </c:pt>
                <c:pt idx="21">
                  <c:v>-2.5238721254777721</c:v>
                </c:pt>
                <c:pt idx="22">
                  <c:v>-2.1224100440020162</c:v>
                </c:pt>
                <c:pt idx="23">
                  <c:v>-0.86595253435960085</c:v>
                </c:pt>
                <c:pt idx="24">
                  <c:v>-3.6890703078937737</c:v>
                </c:pt>
                <c:pt idx="25">
                  <c:v>-2.7490562120996964</c:v>
                </c:pt>
                <c:pt idx="26">
                  <c:v>-2.5417185525994865</c:v>
                </c:pt>
                <c:pt idx="27">
                  <c:v>-2.0913243833129647</c:v>
                </c:pt>
                <c:pt idx="28">
                  <c:v>-2.2644199906197997</c:v>
                </c:pt>
                <c:pt idx="29">
                  <c:v>-2.2733253586530808</c:v>
                </c:pt>
                <c:pt idx="30">
                  <c:v>-4.0018127950918592</c:v>
                </c:pt>
                <c:pt idx="31">
                  <c:v>-2.8150709481928762</c:v>
                </c:pt>
                <c:pt idx="32">
                  <c:v>-3.2834416876200616</c:v>
                </c:pt>
                <c:pt idx="33">
                  <c:v>-2.4548202177093108</c:v>
                </c:pt>
                <c:pt idx="34">
                  <c:v>-2.3285350351546708</c:v>
                </c:pt>
                <c:pt idx="35">
                  <c:v>-1.5317037373481148</c:v>
                </c:pt>
                <c:pt idx="36">
                  <c:v>-4.0398460979077706</c:v>
                </c:pt>
                <c:pt idx="37">
                  <c:v>-1.2808790418659171</c:v>
                </c:pt>
                <c:pt idx="38">
                  <c:v>-4.1576334014127792</c:v>
                </c:pt>
                <c:pt idx="39">
                  <c:v>-2.7567148633305587</c:v>
                </c:pt>
                <c:pt idx="40">
                  <c:v>-2.4972406765592519</c:v>
                </c:pt>
                <c:pt idx="41">
                  <c:v>-1.5896100223965224</c:v>
                </c:pt>
                <c:pt idx="42">
                  <c:v>-2.8962787077580732</c:v>
                </c:pt>
                <c:pt idx="43">
                  <c:v>-1.7079121779258575</c:v>
                </c:pt>
                <c:pt idx="44">
                  <c:v>-4.3121822842363677</c:v>
                </c:pt>
                <c:pt idx="45">
                  <c:v>-2.4406098595164067</c:v>
                </c:pt>
                <c:pt idx="46">
                  <c:v>-2.6939718409162969</c:v>
                </c:pt>
                <c:pt idx="47">
                  <c:v>-1.9710343873395708</c:v>
                </c:pt>
                <c:pt idx="48">
                  <c:v>-4.0575045690084783</c:v>
                </c:pt>
                <c:pt idx="49">
                  <c:v>-2.6673318858863899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C6-4F39-A283-142148D3DBA9}"/>
            </c:ext>
          </c:extLst>
        </c:ser>
        <c:ser>
          <c:idx val="2"/>
          <c:order val="2"/>
          <c:tx>
            <c:strRef>
              <c:f>formulas!$I$1</c:f>
              <c:strCache>
                <c:ptCount val="1"/>
                <c:pt idx="0">
                  <c:v>Neutral (r=0)</c:v>
                </c:pt>
              </c:strCache>
            </c:strRef>
          </c:tx>
          <c:spPr>
            <a:ln w="25400">
              <a:solidFill>
                <a:srgbClr val="FFC000">
                  <a:alpha val="50000"/>
                </a:srgbClr>
              </a:solidFill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val>
            <c:numRef>
              <c:f>formulas!$I$2:$I$51</c:f>
              <c:numCache>
                <c:formatCode>General</c:formatCode>
                <c:ptCount val="50"/>
                <c:pt idx="0">
                  <c:v>-2.2733253586530808</c:v>
                </c:pt>
                <c:pt idx="1">
                  <c:v>-3.3841028766893073</c:v>
                </c:pt>
                <c:pt idx="2">
                  <c:v>-2.8132719298025073</c:v>
                </c:pt>
                <c:pt idx="3">
                  <c:v>-2.2644199906197997</c:v>
                </c:pt>
                <c:pt idx="4">
                  <c:v>-0.51064889443062245</c:v>
                </c:pt>
                <c:pt idx="5">
                  <c:v>-3.3318306199006251</c:v>
                </c:pt>
                <c:pt idx="6">
                  <c:v>-4.0398460979077706</c:v>
                </c:pt>
                <c:pt idx="7">
                  <c:v>-0.28192764730866138</c:v>
                </c:pt>
                <c:pt idx="8">
                  <c:v>-3.2834416876200616</c:v>
                </c:pt>
                <c:pt idx="9">
                  <c:v>-2.5417185525994865</c:v>
                </c:pt>
                <c:pt idx="10">
                  <c:v>-0.35113066650680258</c:v>
                </c:pt>
                <c:pt idx="11">
                  <c:v>-4.1576334014127792</c:v>
                </c:pt>
                <c:pt idx="12">
                  <c:v>-1.0676489697034599</c:v>
                </c:pt>
                <c:pt idx="13">
                  <c:v>-2.4406098595164067</c:v>
                </c:pt>
                <c:pt idx="14">
                  <c:v>-1.7079121779258575</c:v>
                </c:pt>
                <c:pt idx="15">
                  <c:v>-0.65776464391734346</c:v>
                </c:pt>
                <c:pt idx="16">
                  <c:v>-1.5896100223965224</c:v>
                </c:pt>
                <c:pt idx="17">
                  <c:v>-2.1224100440020162</c:v>
                </c:pt>
                <c:pt idx="18">
                  <c:v>-4.3121822842363677</c:v>
                </c:pt>
                <c:pt idx="19">
                  <c:v>-1.5317037373481148</c:v>
                </c:pt>
                <c:pt idx="20">
                  <c:v>-4.0018127950918592</c:v>
                </c:pt>
                <c:pt idx="21">
                  <c:v>-3.6890703078937737</c:v>
                </c:pt>
                <c:pt idx="22">
                  <c:v>-3.1254863006216929</c:v>
                </c:pt>
                <c:pt idx="23">
                  <c:v>-2.4980448189144551</c:v>
                </c:pt>
                <c:pt idx="24">
                  <c:v>-2.6673318858863899</c:v>
                </c:pt>
                <c:pt idx="25">
                  <c:v>-0.43212232851828591</c:v>
                </c:pt>
                <c:pt idx="26">
                  <c:v>-2.8150709481928762</c:v>
                </c:pt>
                <c:pt idx="27">
                  <c:v>-1.9710343873395708</c:v>
                </c:pt>
                <c:pt idx="28">
                  <c:v>-2.7490562120996964</c:v>
                </c:pt>
                <c:pt idx="29">
                  <c:v>-2.5238721254777721</c:v>
                </c:pt>
                <c:pt idx="30">
                  <c:v>-2.8238294316308123</c:v>
                </c:pt>
                <c:pt idx="31">
                  <c:v>-2.7744381438429047</c:v>
                </c:pt>
                <c:pt idx="32">
                  <c:v>-1.2808790418659171</c:v>
                </c:pt>
                <c:pt idx="33">
                  <c:v>-2.7567148633305587</c:v>
                </c:pt>
                <c:pt idx="34">
                  <c:v>-2.0913243833129647</c:v>
                </c:pt>
                <c:pt idx="35">
                  <c:v>-3.2857964306733169</c:v>
                </c:pt>
                <c:pt idx="36">
                  <c:v>-2.6939718409162969</c:v>
                </c:pt>
                <c:pt idx="37">
                  <c:v>-0.86595253435960085</c:v>
                </c:pt>
                <c:pt idx="38">
                  <c:v>-3.5459552474373788</c:v>
                </c:pt>
                <c:pt idx="39">
                  <c:v>-2.8962787077580732</c:v>
                </c:pt>
                <c:pt idx="40">
                  <c:v>-0.79764127098735838</c:v>
                </c:pt>
                <c:pt idx="41">
                  <c:v>-3.4904632204003514</c:v>
                </c:pt>
                <c:pt idx="42">
                  <c:v>-4.0575045690084783</c:v>
                </c:pt>
                <c:pt idx="43">
                  <c:v>-0.94349724124283707</c:v>
                </c:pt>
                <c:pt idx="44">
                  <c:v>-2.2798524435007073</c:v>
                </c:pt>
                <c:pt idx="45">
                  <c:v>-2.4972406765592519</c:v>
                </c:pt>
                <c:pt idx="46">
                  <c:v>-3.2937739900715615</c:v>
                </c:pt>
                <c:pt idx="47">
                  <c:v>-1.932285095564793</c:v>
                </c:pt>
                <c:pt idx="48">
                  <c:v>-2.3285350351546708</c:v>
                </c:pt>
                <c:pt idx="49">
                  <c:v>-2.4548202177093108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C6-4F39-A283-142148D3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7056"/>
        <c:axId val="102958976"/>
      </c:lineChart>
      <c:catAx>
        <c:axId val="1029570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</c:spPr>
        <c:crossAx val="102958976"/>
        <c:crosses val="autoZero"/>
        <c:auto val="1"/>
        <c:lblAlgn val="ctr"/>
        <c:lblOffset val="100"/>
        <c:tickLblSkip val="10"/>
        <c:tickMarkSkip val="100"/>
        <c:noMultiLvlLbl val="0"/>
      </c:catAx>
      <c:valAx>
        <c:axId val="1029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02957056"/>
        <c:crosses val="autoZero"/>
        <c:crossBetween val="midCat"/>
      </c:valAx>
      <c:spPr>
        <a:gradFill>
          <a:gsLst>
            <a:gs pos="100000">
              <a:schemeClr val="tx2">
                <a:lumMod val="42000"/>
              </a:schemeClr>
            </a:gs>
            <a:gs pos="0">
              <a:schemeClr val="tx1"/>
            </a:gs>
          </a:gsLst>
          <a:lin ang="16200000" scaled="1"/>
        </a:gra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10</xdr:row>
      <xdr:rowOff>28575</xdr:rowOff>
    </xdr:from>
    <xdr:to>
      <xdr:col>26</xdr:col>
      <xdr:colOff>561974</xdr:colOff>
      <xdr:row>37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workbookViewId="0">
      <selection activeCell="O14" sqref="O14"/>
    </sheetView>
  </sheetViews>
  <sheetFormatPr defaultColWidth="9.1796875" defaultRowHeight="10.5" x14ac:dyDescent="0.25"/>
  <cols>
    <col min="1" max="2" width="9.1796875" style="4"/>
    <col min="3" max="3" width="7.26953125" style="4" customWidth="1"/>
    <col min="4" max="4" width="7.26953125" style="5" customWidth="1"/>
    <col min="5" max="5" width="1.1796875" style="4" customWidth="1"/>
    <col min="6" max="6" width="1.26953125" style="4" customWidth="1"/>
    <col min="7" max="7" width="7.453125" style="5" customWidth="1"/>
    <col min="8" max="9" width="7.7265625" style="4" customWidth="1"/>
    <col min="10" max="10" width="5.81640625" style="4" customWidth="1"/>
    <col min="11" max="11" width="6.7265625" style="4" customWidth="1"/>
    <col min="12" max="12" width="5" style="4" customWidth="1"/>
    <col min="13" max="13" width="7" style="4" customWidth="1"/>
    <col min="14" max="14" width="9.1796875" style="1"/>
    <col min="15" max="15" width="10.7265625" style="1" customWidth="1"/>
    <col min="16" max="18" width="9.1796875" style="1"/>
    <col min="19" max="19" width="13.7265625" style="1" customWidth="1"/>
    <col min="20" max="16384" width="9.1796875" style="1"/>
  </cols>
  <sheetData>
    <row r="1" spans="1:20" s="3" customFormat="1" ht="21" x14ac:dyDescent="0.25">
      <c r="A1" s="6" t="s">
        <v>26</v>
      </c>
      <c r="B1" s="6" t="s">
        <v>27</v>
      </c>
      <c r="C1" s="6" t="s">
        <v>30</v>
      </c>
      <c r="D1" s="6" t="s">
        <v>31</v>
      </c>
      <c r="E1" s="6"/>
      <c r="F1" s="6"/>
      <c r="G1" s="6" t="s">
        <v>12</v>
      </c>
      <c r="H1" s="6" t="s">
        <v>13</v>
      </c>
      <c r="I1" s="6" t="s">
        <v>14</v>
      </c>
      <c r="J1" s="6" t="s">
        <v>28</v>
      </c>
      <c r="K1" s="6" t="s">
        <v>19</v>
      </c>
      <c r="L1" s="6" t="s">
        <v>29</v>
      </c>
      <c r="M1" s="6" t="s">
        <v>20</v>
      </c>
      <c r="N1" s="11">
        <v>-0.5</v>
      </c>
      <c r="O1" s="11">
        <v>0.5</v>
      </c>
    </row>
    <row r="2" spans="1:20" x14ac:dyDescent="0.25">
      <c r="A2" s="4">
        <v>1</v>
      </c>
      <c r="B2" s="4">
        <f ca="1">RAND()</f>
        <v>0.78382448485172995</v>
      </c>
      <c r="C2" s="4">
        <f ca="1">1+RANK(B2,B$2:B$51)</f>
        <v>16</v>
      </c>
      <c r="D2" s="5">
        <v>27</v>
      </c>
      <c r="G2" s="5">
        <f ca="1">(A2^$O$1)*$N$1+(1-2*B2)</f>
        <v>-1.0676489697034599</v>
      </c>
      <c r="H2" s="4">
        <f ca="1">INDIRECT("g"&amp;D2)</f>
        <v>-3.4904632204003514</v>
      </c>
      <c r="I2" s="4">
        <f ca="1">INDIRECT("g"&amp;C2)</f>
        <v>-2.2733253586530808</v>
      </c>
      <c r="J2" s="5">
        <v>1</v>
      </c>
      <c r="K2" s="4">
        <f ca="1">LARGE(G$2:G$51,J2)</f>
        <v>-0.28192764730866138</v>
      </c>
      <c r="L2" s="4">
        <v>1</v>
      </c>
      <c r="M2" s="4">
        <f ca="1">LARGE(I$2:I$51,L2)</f>
        <v>-0.28192764730866138</v>
      </c>
      <c r="N2" s="2"/>
    </row>
    <row r="3" spans="1:20" x14ac:dyDescent="0.25">
      <c r="A3" s="4">
        <v>2</v>
      </c>
      <c r="B3" s="4">
        <f t="shared" ref="B3:B51" ca="1" si="0">RAND()</f>
        <v>0.36250777366586917</v>
      </c>
      <c r="C3" s="4">
        <f t="shared" ref="C3:C10" ca="1" si="1">1+RANK(B3,B$2:B$51)</f>
        <v>31</v>
      </c>
      <c r="D3" s="5">
        <v>2</v>
      </c>
      <c r="G3" s="5">
        <f t="shared" ref="G3:G51" ca="1" si="2">(A3^$O$1)*$N$1+(1-2*B3)</f>
        <v>-0.43212232851828591</v>
      </c>
      <c r="H3" s="4">
        <f t="shared" ref="H3:H51" ca="1" si="3">INDIRECT("g"&amp;D3)</f>
        <v>-1.0676489697034599</v>
      </c>
      <c r="I3" s="4">
        <f t="shared" ref="I3:I51" ca="1" si="4">INDIRECT("g"&amp;C3)</f>
        <v>-3.3841028766893073</v>
      </c>
      <c r="J3" s="5">
        <v>2</v>
      </c>
      <c r="K3" s="4">
        <f t="shared" ref="K3:K51" ca="1" si="5">LARGE(G$2:G$51,J3)</f>
        <v>-0.35113066650680258</v>
      </c>
      <c r="L3" s="4">
        <v>50</v>
      </c>
      <c r="M3" s="4">
        <f t="shared" ref="M3:M51" ca="1" si="6">LARGE(I$2:I$51,L3)</f>
        <v>-4.3121822842363677</v>
      </c>
      <c r="O3" s="7"/>
      <c r="P3" s="7" t="s">
        <v>25</v>
      </c>
      <c r="Q3" s="7" t="s">
        <v>1</v>
      </c>
      <c r="R3" s="7" t="s">
        <v>2</v>
      </c>
      <c r="S3" s="8" t="s">
        <v>24</v>
      </c>
    </row>
    <row r="4" spans="1:20" x14ac:dyDescent="0.25">
      <c r="A4" s="4">
        <v>3</v>
      </c>
      <c r="B4" s="4">
        <f t="shared" ca="1" si="0"/>
        <v>0.20795112176211139</v>
      </c>
      <c r="C4" s="4">
        <f t="shared" ca="1" si="1"/>
        <v>37</v>
      </c>
      <c r="D4" s="5">
        <v>28</v>
      </c>
      <c r="G4" s="5">
        <f t="shared" ca="1" si="2"/>
        <v>-0.28192764730866138</v>
      </c>
      <c r="H4" s="4">
        <f t="shared" ca="1" si="3"/>
        <v>-3.1254863006216929</v>
      </c>
      <c r="I4" s="4">
        <f t="shared" ca="1" si="4"/>
        <v>-2.8132719298025073</v>
      </c>
      <c r="J4" s="5">
        <v>3</v>
      </c>
      <c r="K4" s="4">
        <f t="shared" ca="1" si="5"/>
        <v>-0.43212232851828591</v>
      </c>
      <c r="L4" s="4">
        <v>2</v>
      </c>
      <c r="M4" s="4">
        <f t="shared" ca="1" si="6"/>
        <v>-0.35113066650680258</v>
      </c>
      <c r="O4" s="9"/>
      <c r="P4" s="9"/>
      <c r="Q4" s="9"/>
      <c r="R4" s="9"/>
      <c r="S4" s="9"/>
    </row>
    <row r="5" spans="1:20" x14ac:dyDescent="0.25">
      <c r="A5" s="4">
        <v>4</v>
      </c>
      <c r="B5" s="4">
        <f t="shared" ca="1" si="0"/>
        <v>0.17556533325340129</v>
      </c>
      <c r="C5" s="4">
        <f t="shared" ca="1" si="1"/>
        <v>41</v>
      </c>
      <c r="D5" s="5">
        <v>3</v>
      </c>
      <c r="G5" s="5">
        <f t="shared" ca="1" si="2"/>
        <v>-0.35113066650680258</v>
      </c>
      <c r="H5" s="4">
        <f t="shared" ca="1" si="3"/>
        <v>-0.43212232851828591</v>
      </c>
      <c r="I5" s="4">
        <f t="shared" ca="1" si="4"/>
        <v>-2.2644199906197997</v>
      </c>
      <c r="J5" s="5">
        <v>4</v>
      </c>
      <c r="K5" s="4">
        <f t="shared" ca="1" si="5"/>
        <v>-0.51064889443062245</v>
      </c>
      <c r="L5" s="4">
        <v>49</v>
      </c>
      <c r="M5" s="4">
        <f t="shared" ca="1" si="6"/>
        <v>-4.1576334014127792</v>
      </c>
      <c r="O5" s="9" t="s">
        <v>22</v>
      </c>
      <c r="P5" s="10">
        <f ca="1">CORREL(A2:A51,G2:G51)</f>
        <v>-0.77413910713449241</v>
      </c>
      <c r="Q5" s="10">
        <f ca="1">AVERAGE(G2:G51)</f>
        <v>-2.4045359191572224</v>
      </c>
      <c r="R5" s="10">
        <f ca="1">STDEV(G2:G51)</f>
        <v>1.0763083656035044</v>
      </c>
      <c r="S5" s="10">
        <f ca="1">CORREL(G2:G50,G3:G51)</f>
        <v>0.54977329792797736</v>
      </c>
    </row>
    <row r="6" spans="1:20" x14ac:dyDescent="0.25">
      <c r="A6" s="4">
        <v>5</v>
      </c>
      <c r="B6" s="4">
        <f t="shared" ca="1" si="0"/>
        <v>0.90712555340744905</v>
      </c>
      <c r="C6" s="4">
        <f t="shared" ca="1" si="1"/>
        <v>8</v>
      </c>
      <c r="D6" s="5">
        <v>29</v>
      </c>
      <c r="G6" s="5">
        <f t="shared" ca="1" si="2"/>
        <v>-1.932285095564793</v>
      </c>
      <c r="H6" s="4">
        <f t="shared" ca="1" si="3"/>
        <v>-2.8238294316308123</v>
      </c>
      <c r="I6" s="4">
        <f t="shared" ca="1" si="4"/>
        <v>-0.51064889443062245</v>
      </c>
      <c r="J6" s="5">
        <v>5</v>
      </c>
      <c r="K6" s="4">
        <f t="shared" ca="1" si="5"/>
        <v>-0.65776464391734346</v>
      </c>
      <c r="L6" s="4">
        <v>3</v>
      </c>
      <c r="M6" s="4">
        <f t="shared" ca="1" si="6"/>
        <v>-0.43212232851828591</v>
      </c>
      <c r="O6" s="9" t="s">
        <v>21</v>
      </c>
      <c r="P6" s="10">
        <f ca="1">CORREL(A2:A51,H2:H51)</f>
        <v>-0.27860442323145101</v>
      </c>
      <c r="Q6" s="10">
        <f ca="1">AVERAGE(H2:H51)</f>
        <v>-2.4045359191572224</v>
      </c>
      <c r="R6" s="10">
        <f ca="1">STDEV(H2:H51)</f>
        <v>1.0763083656035033</v>
      </c>
      <c r="S6" s="10">
        <f ca="1">CORREL(H2:H50,H3:H51)</f>
        <v>-0.49071471788492427</v>
      </c>
      <c r="T6" s="2"/>
    </row>
    <row r="7" spans="1:20" x14ac:dyDescent="0.25">
      <c r="A7" s="4">
        <v>6</v>
      </c>
      <c r="B7" s="4">
        <f t="shared" ca="1" si="0"/>
        <v>0.21650988626287726</v>
      </c>
      <c r="C7" s="4">
        <f t="shared" ca="1" si="1"/>
        <v>35</v>
      </c>
      <c r="D7" s="5">
        <v>4</v>
      </c>
      <c r="G7" s="5">
        <f t="shared" ca="1" si="2"/>
        <v>-0.65776464391734346</v>
      </c>
      <c r="H7" s="4">
        <f t="shared" ca="1" si="3"/>
        <v>-0.28192764730866138</v>
      </c>
      <c r="I7" s="4">
        <f t="shared" ca="1" si="4"/>
        <v>-3.3318306199006251</v>
      </c>
      <c r="J7" s="5">
        <v>6</v>
      </c>
      <c r="K7" s="4">
        <f t="shared" ca="1" si="5"/>
        <v>-0.79764127098735838</v>
      </c>
      <c r="L7" s="4">
        <v>48</v>
      </c>
      <c r="M7" s="4">
        <f t="shared" ca="1" si="6"/>
        <v>-4.0575045690084783</v>
      </c>
      <c r="O7" s="9" t="s">
        <v>23</v>
      </c>
      <c r="P7" s="10">
        <f ca="1">CORREL(A2:A51,I2:I51)</f>
        <v>-4.3979535243355947E-2</v>
      </c>
      <c r="Q7" s="10">
        <f ca="1">AVERAGE(I2:I51)</f>
        <v>-2.4045359191572215</v>
      </c>
      <c r="R7" s="10">
        <f ca="1">STDEV(I2:I51)</f>
        <v>1.0763083656035055</v>
      </c>
      <c r="S7" s="10">
        <f ca="1">CORREL(I2:I50,I3:I51)</f>
        <v>-0.28568700902207306</v>
      </c>
    </row>
    <row r="8" spans="1:20" x14ac:dyDescent="0.25">
      <c r="A8" s="4">
        <v>7</v>
      </c>
      <c r="B8" s="4">
        <f t="shared" ca="1" si="0"/>
        <v>9.3886619449163544E-2</v>
      </c>
      <c r="C8" s="4">
        <f t="shared" ca="1" si="1"/>
        <v>45</v>
      </c>
      <c r="D8" s="5">
        <v>30</v>
      </c>
      <c r="G8" s="5">
        <f t="shared" ca="1" si="2"/>
        <v>-0.51064889443062245</v>
      </c>
      <c r="H8" s="4">
        <f t="shared" ca="1" si="3"/>
        <v>-3.2857964306733169</v>
      </c>
      <c r="I8" s="4">
        <f t="shared" ca="1" si="4"/>
        <v>-4.0398460979077706</v>
      </c>
      <c r="J8" s="5">
        <v>7</v>
      </c>
      <c r="K8" s="4">
        <f t="shared" ca="1" si="5"/>
        <v>-0.86595253435960085</v>
      </c>
      <c r="L8" s="4">
        <v>4</v>
      </c>
      <c r="M8" s="4">
        <f t="shared" ca="1" si="6"/>
        <v>-0.51064889443062245</v>
      </c>
      <c r="O8" s="9" t="s">
        <v>19</v>
      </c>
      <c r="P8" s="10">
        <f ca="1">CORREL(A2:A51,K2:K51)</f>
        <v>-0.97887123201478932</v>
      </c>
      <c r="Q8" s="10">
        <f ca="1">AVERAGE(K2:K51)</f>
        <v>-2.404535919157222</v>
      </c>
      <c r="R8" s="10">
        <f ca="1">STDEV(K2:K51)</f>
        <v>1.0763083656035044</v>
      </c>
      <c r="S8" s="10">
        <f ca="1">CORREL(K2:K50,K3:K51)</f>
        <v>0.99755114766448816</v>
      </c>
    </row>
    <row r="9" spans="1:20" x14ac:dyDescent="0.25">
      <c r="A9" s="4">
        <v>8</v>
      </c>
      <c r="B9" s="4">
        <f t="shared" ca="1" si="0"/>
        <v>0.93281944056380606</v>
      </c>
      <c r="C9" s="4">
        <f t="shared" ca="1" si="1"/>
        <v>4</v>
      </c>
      <c r="D9" s="5">
        <v>5</v>
      </c>
      <c r="G9" s="5">
        <f t="shared" ca="1" si="2"/>
        <v>-2.2798524435007073</v>
      </c>
      <c r="H9" s="4">
        <f t="shared" ca="1" si="3"/>
        <v>-0.35113066650680258</v>
      </c>
      <c r="I9" s="4">
        <f t="shared" ca="1" si="4"/>
        <v>-0.28192764730866138</v>
      </c>
      <c r="J9" s="5">
        <v>8</v>
      </c>
      <c r="K9" s="4">
        <f t="shared" ca="1" si="5"/>
        <v>-0.94349724124283707</v>
      </c>
      <c r="L9" s="4">
        <v>47</v>
      </c>
      <c r="M9" s="4">
        <f t="shared" ca="1" si="6"/>
        <v>-4.0398460979077706</v>
      </c>
      <c r="O9" s="9" t="s">
        <v>20</v>
      </c>
      <c r="P9" s="10">
        <f ca="1">CORREL(A2:A51,M2:M51)</f>
        <v>-0.13101378098608124</v>
      </c>
      <c r="Q9" s="10">
        <f ca="1">AVERAGE(M2:M51)</f>
        <v>-2.4045359191572215</v>
      </c>
      <c r="R9" s="10">
        <f ca="1">STDEV(M2:M51)</f>
        <v>1.0763083656035051</v>
      </c>
      <c r="S9" s="10">
        <f ca="1">CORREL(M2:M50,M3:M51)</f>
        <v>-0.97370024737939265</v>
      </c>
    </row>
    <row r="10" spans="1:20" x14ac:dyDescent="0.25">
      <c r="A10" s="4">
        <v>9</v>
      </c>
      <c r="B10" s="4">
        <f t="shared" ca="1" si="0"/>
        <v>0.14882063549367919</v>
      </c>
      <c r="C10" s="4">
        <f t="shared" ca="1" si="1"/>
        <v>43</v>
      </c>
      <c r="D10" s="5">
        <v>31</v>
      </c>
      <c r="G10" s="5">
        <f t="shared" ca="1" si="2"/>
        <v>-0.79764127098735838</v>
      </c>
      <c r="H10" s="4">
        <f t="shared" ca="1" si="3"/>
        <v>-3.3841028766893073</v>
      </c>
      <c r="I10" s="4">
        <f t="shared" ca="1" si="4"/>
        <v>-3.2834416876200616</v>
      </c>
      <c r="J10" s="5">
        <v>9</v>
      </c>
      <c r="K10" s="4">
        <f t="shared" ca="1" si="5"/>
        <v>-1.0676489697034599</v>
      </c>
      <c r="L10" s="4">
        <v>5</v>
      </c>
      <c r="M10" s="4">
        <f t="shared" ca="1" si="6"/>
        <v>-0.65776464391734346</v>
      </c>
      <c r="P10" s="2"/>
      <c r="Q10" s="2"/>
      <c r="R10" s="2"/>
      <c r="S10" s="2"/>
    </row>
    <row r="11" spans="1:20" x14ac:dyDescent="0.25">
      <c r="A11" s="4">
        <v>10</v>
      </c>
      <c r="B11" s="4">
        <f t="shared" ca="1" si="0"/>
        <v>0.18117920557932365</v>
      </c>
      <c r="C11" s="4">
        <f t="shared" ref="C11:C51" ca="1" si="7">1+RANK(B11,B$2:B$51)</f>
        <v>40</v>
      </c>
      <c r="D11" s="5">
        <v>6</v>
      </c>
      <c r="G11" s="5">
        <f t="shared" ca="1" si="2"/>
        <v>-0.94349724124283707</v>
      </c>
      <c r="H11" s="4">
        <f t="shared" ca="1" si="3"/>
        <v>-1.932285095564793</v>
      </c>
      <c r="I11" s="4">
        <f t="shared" ca="1" si="4"/>
        <v>-2.5417185525994865</v>
      </c>
      <c r="J11" s="5">
        <v>10</v>
      </c>
      <c r="K11" s="4">
        <f t="shared" ca="1" si="5"/>
        <v>-1.2808790418659171</v>
      </c>
      <c r="L11" s="4">
        <v>46</v>
      </c>
      <c r="M11" s="4">
        <f t="shared" ca="1" si="6"/>
        <v>-4.0018127950918592</v>
      </c>
      <c r="N11" s="2"/>
    </row>
    <row r="12" spans="1:20" x14ac:dyDescent="0.25">
      <c r="A12" s="4">
        <v>11</v>
      </c>
      <c r="B12" s="4">
        <f t="shared" ca="1" si="0"/>
        <v>0.93277986515003608</v>
      </c>
      <c r="C12" s="4">
        <f t="shared" ca="1" si="7"/>
        <v>5</v>
      </c>
      <c r="D12" s="5">
        <v>32</v>
      </c>
      <c r="G12" s="5">
        <f t="shared" ca="1" si="2"/>
        <v>-2.5238721254777721</v>
      </c>
      <c r="H12" s="4">
        <f t="shared" ca="1" si="3"/>
        <v>-2.7744381438429047</v>
      </c>
      <c r="I12" s="4">
        <f t="shared" ca="1" si="4"/>
        <v>-0.35113066650680258</v>
      </c>
      <c r="J12" s="5">
        <v>11</v>
      </c>
      <c r="K12" s="4">
        <f t="shared" ca="1" si="5"/>
        <v>-1.5317037373481148</v>
      </c>
      <c r="L12" s="4">
        <v>6</v>
      </c>
      <c r="M12" s="4">
        <f t="shared" ca="1" si="6"/>
        <v>-0.79764127098735838</v>
      </c>
      <c r="N12" s="2"/>
    </row>
    <row r="13" spans="1:20" x14ac:dyDescent="0.25">
      <c r="A13" s="4">
        <v>12</v>
      </c>
      <c r="B13" s="4">
        <f t="shared" ca="1" si="0"/>
        <v>6.6950863395361826E-2</v>
      </c>
      <c r="C13" s="4">
        <f t="shared" ca="1" si="7"/>
        <v>46</v>
      </c>
      <c r="D13" s="5">
        <v>7</v>
      </c>
      <c r="G13" s="5">
        <f t="shared" ca="1" si="2"/>
        <v>-0.86595253435960085</v>
      </c>
      <c r="H13" s="4">
        <f t="shared" ca="1" si="3"/>
        <v>-0.65776464391734346</v>
      </c>
      <c r="I13" s="4">
        <f t="shared" ca="1" si="4"/>
        <v>-4.1576334014127792</v>
      </c>
      <c r="J13" s="5">
        <v>12</v>
      </c>
      <c r="K13" s="4">
        <f t="shared" ca="1" si="5"/>
        <v>-1.5896100223965224</v>
      </c>
      <c r="L13" s="4">
        <v>45</v>
      </c>
      <c r="M13" s="4">
        <f t="shared" ca="1" si="6"/>
        <v>-3.6890703078937737</v>
      </c>
      <c r="N13" s="2"/>
    </row>
    <row r="14" spans="1:20" x14ac:dyDescent="0.25">
      <c r="A14" s="4">
        <v>13</v>
      </c>
      <c r="B14" s="4">
        <f t="shared" ca="1" si="0"/>
        <v>0.97314028718385104</v>
      </c>
      <c r="C14" s="4">
        <f t="shared" ca="1" si="7"/>
        <v>2</v>
      </c>
      <c r="D14" s="5">
        <v>33</v>
      </c>
      <c r="G14" s="5">
        <f t="shared" ca="1" si="2"/>
        <v>-2.7490562120996964</v>
      </c>
      <c r="H14" s="4">
        <f t="shared" ca="1" si="3"/>
        <v>-2.4980448189144551</v>
      </c>
      <c r="I14" s="4">
        <f t="shared" ca="1" si="4"/>
        <v>-1.0676489697034599</v>
      </c>
      <c r="J14" s="5">
        <v>13</v>
      </c>
      <c r="K14" s="4">
        <f t="shared" ca="1" si="5"/>
        <v>-1.7079121779258575</v>
      </c>
      <c r="L14" s="4">
        <v>7</v>
      </c>
      <c r="M14" s="4">
        <f t="shared" ca="1" si="6"/>
        <v>-0.86595253435960085</v>
      </c>
      <c r="N14" s="2"/>
    </row>
    <row r="15" spans="1:20" x14ac:dyDescent="0.25">
      <c r="A15" s="4">
        <v>14</v>
      </c>
      <c r="B15" s="4">
        <f t="shared" ca="1" si="0"/>
        <v>0.610247844962997</v>
      </c>
      <c r="C15" s="4">
        <f t="shared" ca="1" si="7"/>
        <v>24</v>
      </c>
      <c r="D15" s="5">
        <v>8</v>
      </c>
      <c r="G15" s="5">
        <f t="shared" ca="1" si="2"/>
        <v>-2.0913243833129647</v>
      </c>
      <c r="H15" s="4">
        <f t="shared" ca="1" si="3"/>
        <v>-0.51064889443062245</v>
      </c>
      <c r="I15" s="4">
        <f t="shared" ca="1" si="4"/>
        <v>-2.4406098595164067</v>
      </c>
      <c r="J15" s="5">
        <v>14</v>
      </c>
      <c r="K15" s="4">
        <f t="shared" ca="1" si="5"/>
        <v>-1.932285095564793</v>
      </c>
      <c r="L15" s="4">
        <v>44</v>
      </c>
      <c r="M15" s="4">
        <f t="shared" ca="1" si="6"/>
        <v>-3.5459552474373788</v>
      </c>
      <c r="N15" s="2"/>
    </row>
    <row r="16" spans="1:20" x14ac:dyDescent="0.25">
      <c r="A16" s="4">
        <v>15</v>
      </c>
      <c r="B16" s="4">
        <f t="shared" ca="1" si="0"/>
        <v>0.66841684277468616</v>
      </c>
      <c r="C16" s="4">
        <f t="shared" ca="1" si="7"/>
        <v>23</v>
      </c>
      <c r="D16" s="5">
        <v>34</v>
      </c>
      <c r="G16" s="5">
        <f t="shared" ca="1" si="2"/>
        <v>-2.2733253586530808</v>
      </c>
      <c r="H16" s="4">
        <f t="shared" ca="1" si="3"/>
        <v>-3.2937739900715615</v>
      </c>
      <c r="I16" s="4">
        <f t="shared" ca="1" si="4"/>
        <v>-1.7079121779258575</v>
      </c>
      <c r="J16" s="5">
        <v>15</v>
      </c>
      <c r="K16" s="4">
        <f t="shared" ca="1" si="5"/>
        <v>-1.9710343873395708</v>
      </c>
      <c r="L16" s="4">
        <v>8</v>
      </c>
      <c r="M16" s="4">
        <f t="shared" ca="1" si="6"/>
        <v>-0.94349724124283707</v>
      </c>
      <c r="N16" s="2"/>
    </row>
    <row r="17" spans="1:14" x14ac:dyDescent="0.25">
      <c r="A17" s="4">
        <v>16</v>
      </c>
      <c r="B17" s="4">
        <f t="shared" ca="1" si="0"/>
        <v>0.90753547409643809</v>
      </c>
      <c r="C17" s="4">
        <f t="shared" ca="1" si="7"/>
        <v>7</v>
      </c>
      <c r="D17" s="5">
        <v>9</v>
      </c>
      <c r="G17" s="5">
        <f t="shared" ca="1" si="2"/>
        <v>-2.8150709481928762</v>
      </c>
      <c r="H17" s="4">
        <f t="shared" ca="1" si="3"/>
        <v>-2.2798524435007073</v>
      </c>
      <c r="I17" s="4">
        <f t="shared" ca="1" si="4"/>
        <v>-0.65776464391734346</v>
      </c>
      <c r="J17" s="5">
        <v>16</v>
      </c>
      <c r="K17" s="4">
        <f t="shared" ca="1" si="5"/>
        <v>-2.0913243833129647</v>
      </c>
      <c r="L17" s="4">
        <v>43</v>
      </c>
      <c r="M17" s="4">
        <f t="shared" ca="1" si="6"/>
        <v>-3.4904632204003514</v>
      </c>
      <c r="N17" s="2"/>
    </row>
    <row r="18" spans="1:14" x14ac:dyDescent="0.25">
      <c r="A18" s="4">
        <v>17</v>
      </c>
      <c r="B18" s="4">
        <f t="shared" ca="1" si="0"/>
        <v>0.69663370245024026</v>
      </c>
      <c r="C18" s="4">
        <f t="shared" ca="1" si="7"/>
        <v>22</v>
      </c>
      <c r="D18" s="5">
        <v>35</v>
      </c>
      <c r="G18" s="5">
        <f t="shared" ca="1" si="2"/>
        <v>-2.4548202177093108</v>
      </c>
      <c r="H18" s="4">
        <f t="shared" ca="1" si="3"/>
        <v>-3.3318306199006251</v>
      </c>
      <c r="I18" s="4">
        <f t="shared" ca="1" si="4"/>
        <v>-1.5896100223965224</v>
      </c>
      <c r="J18" s="5">
        <v>17</v>
      </c>
      <c r="K18" s="4">
        <f t="shared" ca="1" si="5"/>
        <v>-2.1224100440020162</v>
      </c>
      <c r="L18" s="4">
        <v>9</v>
      </c>
      <c r="M18" s="4">
        <f t="shared" ca="1" si="6"/>
        <v>-1.0676489697034599</v>
      </c>
      <c r="N18" s="2"/>
    </row>
    <row r="19" spans="1:14" x14ac:dyDescent="0.25">
      <c r="A19" s="4">
        <v>18</v>
      </c>
      <c r="B19" s="4">
        <f t="shared" ca="1" si="0"/>
        <v>0.20519169689423622</v>
      </c>
      <c r="C19" s="4">
        <f t="shared" ca="1" si="7"/>
        <v>38</v>
      </c>
      <c r="D19" s="5">
        <v>10</v>
      </c>
      <c r="G19" s="5">
        <f t="shared" ca="1" si="2"/>
        <v>-1.5317037373481148</v>
      </c>
      <c r="H19" s="4">
        <f t="shared" ca="1" si="3"/>
        <v>-0.79764127098735838</v>
      </c>
      <c r="I19" s="4">
        <f t="shared" ca="1" si="4"/>
        <v>-2.1224100440020162</v>
      </c>
      <c r="J19" s="5">
        <v>18</v>
      </c>
      <c r="K19" s="4">
        <f t="shared" ca="1" si="5"/>
        <v>-2.2644199906197997</v>
      </c>
      <c r="L19" s="4">
        <v>42</v>
      </c>
      <c r="M19" s="4">
        <f t="shared" ca="1" si="6"/>
        <v>-3.3841028766893073</v>
      </c>
      <c r="N19" s="2"/>
    </row>
    <row r="20" spans="1:14" x14ac:dyDescent="0.25">
      <c r="A20" s="4">
        <v>19</v>
      </c>
      <c r="B20" s="4">
        <f t="shared" ca="1" si="0"/>
        <v>5.0714785047790034E-2</v>
      </c>
      <c r="C20" s="4">
        <f t="shared" ca="1" si="7"/>
        <v>49</v>
      </c>
      <c r="D20" s="5">
        <v>36</v>
      </c>
      <c r="G20" s="5">
        <f t="shared" ca="1" si="2"/>
        <v>-1.2808790418659171</v>
      </c>
      <c r="H20" s="4">
        <f t="shared" ca="1" si="3"/>
        <v>-3.5459552474373788</v>
      </c>
      <c r="I20" s="4">
        <f t="shared" ca="1" si="4"/>
        <v>-4.3121822842363677</v>
      </c>
      <c r="J20" s="5">
        <v>19</v>
      </c>
      <c r="K20" s="4">
        <f t="shared" ca="1" si="5"/>
        <v>-2.2733253586530808</v>
      </c>
      <c r="L20" s="4">
        <v>10</v>
      </c>
      <c r="M20" s="4">
        <f t="shared" ca="1" si="6"/>
        <v>-1.2808790418659171</v>
      </c>
      <c r="N20" s="2"/>
    </row>
    <row r="21" spans="1:14" x14ac:dyDescent="0.25">
      <c r="A21" s="4">
        <v>20</v>
      </c>
      <c r="B21" s="4">
        <f t="shared" ca="1" si="0"/>
        <v>0.76032344291538445</v>
      </c>
      <c r="C21" s="4">
        <f t="shared" ca="1" si="7"/>
        <v>19</v>
      </c>
      <c r="D21" s="5">
        <v>11</v>
      </c>
      <c r="G21" s="5">
        <f t="shared" ca="1" si="2"/>
        <v>-2.7567148633305587</v>
      </c>
      <c r="H21" s="4">
        <f t="shared" ca="1" si="3"/>
        <v>-0.94349724124283707</v>
      </c>
      <c r="I21" s="4">
        <f t="shared" ca="1" si="4"/>
        <v>-1.5317037373481148</v>
      </c>
      <c r="J21" s="5">
        <v>20</v>
      </c>
      <c r="K21" s="4">
        <f t="shared" ca="1" si="5"/>
        <v>-2.2798524435007073</v>
      </c>
      <c r="L21" s="4">
        <v>41</v>
      </c>
      <c r="M21" s="4">
        <f t="shared" ca="1" si="6"/>
        <v>-3.3318306199006251</v>
      </c>
      <c r="N21" s="2"/>
    </row>
    <row r="22" spans="1:14" x14ac:dyDescent="0.25">
      <c r="A22" s="4">
        <v>21</v>
      </c>
      <c r="B22" s="4">
        <f t="shared" ca="1" si="0"/>
        <v>0.14916108745930123</v>
      </c>
      <c r="C22" s="4">
        <f t="shared" ca="1" si="7"/>
        <v>42</v>
      </c>
      <c r="D22" s="5">
        <v>37</v>
      </c>
      <c r="G22" s="5">
        <f t="shared" ca="1" si="2"/>
        <v>-1.5896100223965224</v>
      </c>
      <c r="H22" s="4">
        <f t="shared" ca="1" si="3"/>
        <v>-2.8132719298025073</v>
      </c>
      <c r="I22" s="4">
        <f t="shared" ca="1" si="4"/>
        <v>-4.0018127950918592</v>
      </c>
      <c r="J22" s="5">
        <v>21</v>
      </c>
      <c r="K22" s="4">
        <f t="shared" ca="1" si="5"/>
        <v>-2.3285350351546708</v>
      </c>
      <c r="L22" s="4">
        <v>11</v>
      </c>
      <c r="M22" s="4">
        <f t="shared" ca="1" si="6"/>
        <v>-1.5317037373481148</v>
      </c>
      <c r="N22" s="2"/>
    </row>
    <row r="23" spans="1:14" x14ac:dyDescent="0.25">
      <c r="A23" s="4">
        <v>22</v>
      </c>
      <c r="B23" s="4">
        <f t="shared" ca="1" si="0"/>
        <v>0.18135214900707131</v>
      </c>
      <c r="C23" s="4">
        <f t="shared" ca="1" si="7"/>
        <v>39</v>
      </c>
      <c r="D23" s="5">
        <v>12</v>
      </c>
      <c r="G23" s="5">
        <f t="shared" ca="1" si="2"/>
        <v>-1.7079121779258575</v>
      </c>
      <c r="H23" s="4">
        <f t="shared" ca="1" si="3"/>
        <v>-2.5238721254777721</v>
      </c>
      <c r="I23" s="4">
        <f t="shared" ca="1" si="4"/>
        <v>-3.6890703078937737</v>
      </c>
      <c r="J23" s="5">
        <v>22</v>
      </c>
      <c r="K23" s="4">
        <f t="shared" ca="1" si="5"/>
        <v>-2.4406098595164067</v>
      </c>
      <c r="L23" s="4">
        <v>40</v>
      </c>
      <c r="M23" s="4">
        <f t="shared" ca="1" si="6"/>
        <v>-3.2937739900715615</v>
      </c>
      <c r="N23" s="2"/>
    </row>
    <row r="24" spans="1:14" x14ac:dyDescent="0.25">
      <c r="A24" s="4">
        <v>23</v>
      </c>
      <c r="B24" s="4">
        <f t="shared" ca="1" si="0"/>
        <v>0.52134704893002359</v>
      </c>
      <c r="C24" s="4">
        <f t="shared" ca="1" si="7"/>
        <v>28</v>
      </c>
      <c r="D24" s="5">
        <v>38</v>
      </c>
      <c r="G24" s="5">
        <f t="shared" ca="1" si="2"/>
        <v>-2.4406098595164067</v>
      </c>
      <c r="H24" s="4">
        <f t="shared" ca="1" si="3"/>
        <v>-2.1224100440020162</v>
      </c>
      <c r="I24" s="4">
        <f t="shared" ca="1" si="4"/>
        <v>-3.1254863006216929</v>
      </c>
      <c r="J24" s="5">
        <v>23</v>
      </c>
      <c r="K24" s="4">
        <f t="shared" ca="1" si="5"/>
        <v>-2.4548202177093108</v>
      </c>
      <c r="L24" s="4">
        <v>12</v>
      </c>
      <c r="M24" s="4">
        <f t="shared" ca="1" si="6"/>
        <v>-1.5896100223965224</v>
      </c>
    </row>
    <row r="25" spans="1:14" x14ac:dyDescent="0.25">
      <c r="A25" s="4">
        <v>24</v>
      </c>
      <c r="B25" s="4">
        <f t="shared" ca="1" si="0"/>
        <v>0.26077232227819647</v>
      </c>
      <c r="C25" s="4">
        <f t="shared" ca="1" si="7"/>
        <v>33</v>
      </c>
      <c r="D25" s="5">
        <v>13</v>
      </c>
      <c r="G25" s="5">
        <f t="shared" ca="1" si="2"/>
        <v>-1.9710343873395708</v>
      </c>
      <c r="H25" s="4">
        <f t="shared" ca="1" si="3"/>
        <v>-0.86595253435960085</v>
      </c>
      <c r="I25" s="4">
        <f t="shared" ca="1" si="4"/>
        <v>-2.4980448189144551</v>
      </c>
      <c r="J25" s="5">
        <v>24</v>
      </c>
      <c r="K25" s="4">
        <f t="shared" ca="1" si="5"/>
        <v>-2.4972406765592519</v>
      </c>
      <c r="L25" s="4">
        <v>39</v>
      </c>
      <c r="M25" s="4">
        <f t="shared" ca="1" si="6"/>
        <v>-3.2857964306733169</v>
      </c>
    </row>
    <row r="26" spans="1:14" x14ac:dyDescent="0.25">
      <c r="A26" s="4">
        <v>25</v>
      </c>
      <c r="B26" s="4">
        <f t="shared" ca="1" si="0"/>
        <v>0.58366594294319496</v>
      </c>
      <c r="C26" s="4">
        <f t="shared" ca="1" si="7"/>
        <v>26</v>
      </c>
      <c r="D26" s="5">
        <v>39</v>
      </c>
      <c r="G26" s="5">
        <f t="shared" ca="1" si="2"/>
        <v>-2.6673318858863899</v>
      </c>
      <c r="H26" s="4">
        <f t="shared" ca="1" si="3"/>
        <v>-3.6890703078937737</v>
      </c>
      <c r="I26" s="4">
        <f t="shared" ca="1" si="4"/>
        <v>-2.6673318858863899</v>
      </c>
      <c r="J26" s="5">
        <v>25</v>
      </c>
      <c r="K26" s="4">
        <f t="shared" ca="1" si="5"/>
        <v>-2.4980448189144551</v>
      </c>
      <c r="L26" s="4">
        <v>13</v>
      </c>
      <c r="M26" s="4">
        <f t="shared" ca="1" si="6"/>
        <v>-1.7079121779258575</v>
      </c>
    </row>
    <row r="27" spans="1:14" x14ac:dyDescent="0.25">
      <c r="A27" s="4">
        <v>26</v>
      </c>
      <c r="B27" s="4">
        <f t="shared" ca="1" si="0"/>
        <v>0.97047673180197958</v>
      </c>
      <c r="C27" s="4">
        <f t="shared" ca="1" si="7"/>
        <v>3</v>
      </c>
      <c r="D27" s="5">
        <v>14</v>
      </c>
      <c r="G27" s="5">
        <f t="shared" ca="1" si="2"/>
        <v>-3.4904632204003514</v>
      </c>
      <c r="H27" s="4">
        <f t="shared" ca="1" si="3"/>
        <v>-2.7490562120996964</v>
      </c>
      <c r="I27" s="4">
        <f t="shared" ca="1" si="4"/>
        <v>-0.43212232851828591</v>
      </c>
      <c r="J27" s="5">
        <v>26</v>
      </c>
      <c r="K27" s="4">
        <f t="shared" ca="1" si="5"/>
        <v>-2.5238721254777721</v>
      </c>
      <c r="L27" s="4">
        <v>38</v>
      </c>
      <c r="M27" s="4">
        <f t="shared" ca="1" si="6"/>
        <v>-3.2834416876200616</v>
      </c>
    </row>
    <row r="28" spans="1:14" x14ac:dyDescent="0.25">
      <c r="A28" s="4">
        <v>27</v>
      </c>
      <c r="B28" s="4">
        <f t="shared" ca="1" si="0"/>
        <v>0.76370504463418842</v>
      </c>
      <c r="C28" s="4">
        <f t="shared" ca="1" si="7"/>
        <v>17</v>
      </c>
      <c r="D28" s="5">
        <v>40</v>
      </c>
      <c r="G28" s="5">
        <f t="shared" ca="1" si="2"/>
        <v>-3.1254863006216929</v>
      </c>
      <c r="H28" s="4">
        <f t="shared" ca="1" si="3"/>
        <v>-2.5417185525994865</v>
      </c>
      <c r="I28" s="4">
        <f t="shared" ca="1" si="4"/>
        <v>-2.8150709481928762</v>
      </c>
      <c r="J28" s="5">
        <v>27</v>
      </c>
      <c r="K28" s="4">
        <f t="shared" ca="1" si="5"/>
        <v>-2.5417185525994865</v>
      </c>
      <c r="L28" s="4">
        <v>14</v>
      </c>
      <c r="M28" s="4">
        <f t="shared" ca="1" si="6"/>
        <v>-1.932285095564793</v>
      </c>
    </row>
    <row r="29" spans="1:14" x14ac:dyDescent="0.25">
      <c r="A29" s="4">
        <v>28</v>
      </c>
      <c r="B29" s="4">
        <f t="shared" ca="1" si="0"/>
        <v>0.58903906028311082</v>
      </c>
      <c r="C29" s="4">
        <f t="shared" ca="1" si="7"/>
        <v>25</v>
      </c>
      <c r="D29" s="5">
        <v>15</v>
      </c>
      <c r="G29" s="5">
        <f t="shared" ca="1" si="2"/>
        <v>-2.8238294316308123</v>
      </c>
      <c r="H29" s="4">
        <f t="shared" ca="1" si="3"/>
        <v>-2.0913243833129647</v>
      </c>
      <c r="I29" s="4">
        <f t="shared" ca="1" si="4"/>
        <v>-1.9710343873395708</v>
      </c>
      <c r="J29" s="5">
        <v>28</v>
      </c>
      <c r="K29" s="4">
        <f t="shared" ca="1" si="5"/>
        <v>-2.6673318858863899</v>
      </c>
      <c r="L29" s="4">
        <v>37</v>
      </c>
      <c r="M29" s="4">
        <f t="shared" ca="1" si="6"/>
        <v>-3.1254863006216929</v>
      </c>
    </row>
    <row r="30" spans="1:14" x14ac:dyDescent="0.25">
      <c r="A30" s="4">
        <v>29</v>
      </c>
      <c r="B30" s="4">
        <f t="shared" ca="1" si="0"/>
        <v>0.79660701355303265</v>
      </c>
      <c r="C30" s="4">
        <f t="shared" ca="1" si="7"/>
        <v>14</v>
      </c>
      <c r="D30" s="5">
        <v>41</v>
      </c>
      <c r="G30" s="5">
        <f t="shared" ca="1" si="2"/>
        <v>-3.2857964306733169</v>
      </c>
      <c r="H30" s="4">
        <f t="shared" ca="1" si="3"/>
        <v>-2.2644199906197997</v>
      </c>
      <c r="I30" s="4">
        <f t="shared" ca="1" si="4"/>
        <v>-2.7490562120996964</v>
      </c>
      <c r="J30" s="5">
        <v>29</v>
      </c>
      <c r="K30" s="4">
        <f t="shared" ca="1" si="5"/>
        <v>-2.6939718409162969</v>
      </c>
      <c r="L30" s="4">
        <v>15</v>
      </c>
      <c r="M30" s="4">
        <f t="shared" ca="1" si="6"/>
        <v>-1.9710343873395708</v>
      </c>
    </row>
    <row r="31" spans="1:14" x14ac:dyDescent="0.25">
      <c r="A31" s="4">
        <v>30</v>
      </c>
      <c r="B31" s="4">
        <f t="shared" ca="1" si="0"/>
        <v>0.82274504458173825</v>
      </c>
      <c r="C31" s="4">
        <f t="shared" ca="1" si="7"/>
        <v>12</v>
      </c>
      <c r="D31" s="5">
        <v>16</v>
      </c>
      <c r="G31" s="5">
        <f t="shared" ca="1" si="2"/>
        <v>-3.3841028766893073</v>
      </c>
      <c r="H31" s="4">
        <f t="shared" ca="1" si="3"/>
        <v>-2.2733253586530808</v>
      </c>
      <c r="I31" s="4">
        <f t="shared" ca="1" si="4"/>
        <v>-2.5238721254777721</v>
      </c>
      <c r="J31" s="5">
        <v>30</v>
      </c>
      <c r="K31" s="4">
        <f t="shared" ca="1" si="5"/>
        <v>-2.7490562120996964</v>
      </c>
      <c r="L31" s="4">
        <v>36</v>
      </c>
      <c r="M31" s="4">
        <f t="shared" ca="1" si="6"/>
        <v>-2.8962787077580732</v>
      </c>
    </row>
    <row r="32" spans="1:14" x14ac:dyDescent="0.25">
      <c r="A32" s="4">
        <v>31</v>
      </c>
      <c r="B32" s="4">
        <f t="shared" ca="1" si="0"/>
        <v>0.49527798121394684</v>
      </c>
      <c r="C32" s="4">
        <f t="shared" ca="1" si="7"/>
        <v>29</v>
      </c>
      <c r="D32" s="5">
        <v>42</v>
      </c>
      <c r="G32" s="5">
        <f t="shared" ca="1" si="2"/>
        <v>-2.7744381438429047</v>
      </c>
      <c r="H32" s="4">
        <f t="shared" ca="1" si="3"/>
        <v>-4.0018127950918592</v>
      </c>
      <c r="I32" s="4">
        <f t="shared" ca="1" si="4"/>
        <v>-2.8238294316308123</v>
      </c>
      <c r="J32" s="5">
        <v>31</v>
      </c>
      <c r="K32" s="4">
        <f t="shared" ca="1" si="5"/>
        <v>-2.7567148633305587</v>
      </c>
      <c r="L32" s="4">
        <v>16</v>
      </c>
      <c r="M32" s="4">
        <f t="shared" ca="1" si="6"/>
        <v>-2.0913243833129647</v>
      </c>
    </row>
    <row r="33" spans="1:13" x14ac:dyDescent="0.25">
      <c r="A33" s="4">
        <v>32</v>
      </c>
      <c r="B33" s="4">
        <f t="shared" ca="1" si="0"/>
        <v>0.33480884708413239</v>
      </c>
      <c r="C33" s="4">
        <f t="shared" ca="1" si="7"/>
        <v>32</v>
      </c>
      <c r="D33" s="5">
        <v>17</v>
      </c>
      <c r="G33" s="5">
        <f t="shared" ca="1" si="2"/>
        <v>-2.4980448189144551</v>
      </c>
      <c r="H33" s="4">
        <f t="shared" ca="1" si="3"/>
        <v>-2.8150709481928762</v>
      </c>
      <c r="I33" s="4">
        <f t="shared" ca="1" si="4"/>
        <v>-2.7744381438429047</v>
      </c>
      <c r="J33" s="5">
        <v>32</v>
      </c>
      <c r="K33" s="4">
        <f t="shared" ca="1" si="5"/>
        <v>-2.7744381438429047</v>
      </c>
      <c r="L33" s="4">
        <v>35</v>
      </c>
      <c r="M33" s="4">
        <f t="shared" ca="1" si="6"/>
        <v>-2.8238294316308123</v>
      </c>
    </row>
    <row r="34" spans="1:13" x14ac:dyDescent="0.25">
      <c r="A34" s="4">
        <v>33</v>
      </c>
      <c r="B34" s="4">
        <f t="shared" ca="1" si="0"/>
        <v>0.71074633340127347</v>
      </c>
      <c r="C34" s="4">
        <f t="shared" ca="1" si="7"/>
        <v>20</v>
      </c>
      <c r="D34" s="5">
        <v>43</v>
      </c>
      <c r="G34" s="5">
        <f t="shared" ca="1" si="2"/>
        <v>-3.2937739900715615</v>
      </c>
      <c r="H34" s="4">
        <f t="shared" ca="1" si="3"/>
        <v>-3.2834416876200616</v>
      </c>
      <c r="I34" s="4">
        <f t="shared" ca="1" si="4"/>
        <v>-1.2808790418659171</v>
      </c>
      <c r="J34" s="5">
        <v>33</v>
      </c>
      <c r="K34" s="4">
        <f t="shared" ca="1" si="5"/>
        <v>-2.8132719298025073</v>
      </c>
      <c r="L34" s="4">
        <v>17</v>
      </c>
      <c r="M34" s="4">
        <f t="shared" ca="1" si="6"/>
        <v>-2.1224100440020162</v>
      </c>
    </row>
    <row r="35" spans="1:13" x14ac:dyDescent="0.25">
      <c r="A35" s="4">
        <v>34</v>
      </c>
      <c r="B35" s="4">
        <f t="shared" ca="1" si="0"/>
        <v>0.70817733623898738</v>
      </c>
      <c r="C35" s="4">
        <f t="shared" ca="1" si="7"/>
        <v>21</v>
      </c>
      <c r="D35" s="5">
        <v>18</v>
      </c>
      <c r="G35" s="5">
        <f t="shared" ca="1" si="2"/>
        <v>-3.3318306199006251</v>
      </c>
      <c r="H35" s="4">
        <f t="shared" ca="1" si="3"/>
        <v>-2.4548202177093108</v>
      </c>
      <c r="I35" s="4">
        <f t="shared" ca="1" si="4"/>
        <v>-2.7567148633305587</v>
      </c>
      <c r="J35" s="5">
        <v>34</v>
      </c>
      <c r="K35" s="4">
        <f t="shared" ca="1" si="5"/>
        <v>-2.8150709481928762</v>
      </c>
      <c r="L35" s="4">
        <v>34</v>
      </c>
      <c r="M35" s="4">
        <f t="shared" ca="1" si="6"/>
        <v>-2.8150709481928762</v>
      </c>
    </row>
    <row r="36" spans="1:13" x14ac:dyDescent="0.25">
      <c r="A36" s="4">
        <v>35</v>
      </c>
      <c r="B36" s="4">
        <f t="shared" ca="1" si="0"/>
        <v>0.79395767794378536</v>
      </c>
      <c r="C36" s="4">
        <f t="shared" ca="1" si="7"/>
        <v>15</v>
      </c>
      <c r="D36" s="5">
        <v>44</v>
      </c>
      <c r="G36" s="5">
        <f t="shared" ca="1" si="2"/>
        <v>-3.5459552474373788</v>
      </c>
      <c r="H36" s="4">
        <f t="shared" ca="1" si="3"/>
        <v>-2.3285350351546708</v>
      </c>
      <c r="I36" s="4">
        <f t="shared" ca="1" si="4"/>
        <v>-2.0913243833129647</v>
      </c>
      <c r="J36" s="5">
        <v>35</v>
      </c>
      <c r="K36" s="4">
        <f t="shared" ca="1" si="5"/>
        <v>-2.8238294316308123</v>
      </c>
      <c r="L36" s="4">
        <v>18</v>
      </c>
      <c r="M36" s="4">
        <f t="shared" ca="1" si="6"/>
        <v>-2.2644199906197997</v>
      </c>
    </row>
    <row r="37" spans="1:13" x14ac:dyDescent="0.25">
      <c r="A37" s="4">
        <v>36</v>
      </c>
      <c r="B37" s="4">
        <f t="shared" ca="1" si="0"/>
        <v>0.40663596490125375</v>
      </c>
      <c r="C37" s="4">
        <f t="shared" ca="1" si="7"/>
        <v>30</v>
      </c>
      <c r="D37" s="5">
        <v>19</v>
      </c>
      <c r="G37" s="5">
        <f t="shared" ca="1" si="2"/>
        <v>-2.8132719298025073</v>
      </c>
      <c r="H37" s="4">
        <f t="shared" ca="1" si="3"/>
        <v>-1.5317037373481148</v>
      </c>
      <c r="I37" s="4">
        <f t="shared" ca="1" si="4"/>
        <v>-3.2857964306733169</v>
      </c>
      <c r="J37" s="5">
        <v>36</v>
      </c>
      <c r="K37" s="4">
        <f t="shared" ca="1" si="5"/>
        <v>-2.8962787077580732</v>
      </c>
      <c r="L37" s="4">
        <v>33</v>
      </c>
      <c r="M37" s="4">
        <f t="shared" ca="1" si="6"/>
        <v>-2.8132719298025073</v>
      </c>
    </row>
    <row r="38" spans="1:13" x14ac:dyDescent="0.25">
      <c r="A38" s="4">
        <v>37</v>
      </c>
      <c r="B38" s="4">
        <f t="shared" ca="1" si="0"/>
        <v>4.0514389426453246E-2</v>
      </c>
      <c r="C38" s="4">
        <f t="shared" ca="1" si="7"/>
        <v>50</v>
      </c>
      <c r="D38" s="5">
        <v>45</v>
      </c>
      <c r="G38" s="5">
        <f t="shared" ca="1" si="2"/>
        <v>-2.1224100440020162</v>
      </c>
      <c r="H38" s="4">
        <f t="shared" ca="1" si="3"/>
        <v>-4.0398460979077706</v>
      </c>
      <c r="I38" s="4">
        <f t="shared" ca="1" si="4"/>
        <v>-2.6939718409162969</v>
      </c>
      <c r="J38" s="5">
        <v>37</v>
      </c>
      <c r="K38" s="4">
        <f t="shared" ca="1" si="5"/>
        <v>-3.1254863006216929</v>
      </c>
      <c r="L38" s="4">
        <v>19</v>
      </c>
      <c r="M38" s="4">
        <f t="shared" ca="1" si="6"/>
        <v>-2.2733253586530808</v>
      </c>
    </row>
    <row r="39" spans="1:13" x14ac:dyDescent="0.25">
      <c r="A39" s="4">
        <v>38</v>
      </c>
      <c r="B39" s="4">
        <f t="shared" ca="1" si="0"/>
        <v>0.80343165320464294</v>
      </c>
      <c r="C39" s="4">
        <f t="shared" ca="1" si="7"/>
        <v>13</v>
      </c>
      <c r="D39" s="5">
        <v>20</v>
      </c>
      <c r="G39" s="5">
        <f t="shared" ca="1" si="2"/>
        <v>-3.6890703078937737</v>
      </c>
      <c r="H39" s="4">
        <f t="shared" ca="1" si="3"/>
        <v>-1.2808790418659171</v>
      </c>
      <c r="I39" s="4">
        <f t="shared" ca="1" si="4"/>
        <v>-0.86595253435960085</v>
      </c>
      <c r="J39" s="5">
        <v>38</v>
      </c>
      <c r="K39" s="4">
        <f t="shared" ca="1" si="5"/>
        <v>-3.2834416876200616</v>
      </c>
      <c r="L39" s="4">
        <v>32</v>
      </c>
      <c r="M39" s="4">
        <f t="shared" ca="1" si="6"/>
        <v>-2.7744381438429047</v>
      </c>
    </row>
    <row r="40" spans="1:13" x14ac:dyDescent="0.25">
      <c r="A40" s="4">
        <v>39</v>
      </c>
      <c r="B40" s="4">
        <f t="shared" ca="1" si="0"/>
        <v>0.20960977670014369</v>
      </c>
      <c r="C40" s="4">
        <f t="shared" ca="1" si="7"/>
        <v>36</v>
      </c>
      <c r="D40" s="5">
        <v>46</v>
      </c>
      <c r="G40" s="5">
        <f t="shared" ca="1" si="2"/>
        <v>-2.5417185525994865</v>
      </c>
      <c r="H40" s="4">
        <f t="shared" ca="1" si="3"/>
        <v>-4.1576334014127792</v>
      </c>
      <c r="I40" s="4">
        <f t="shared" ca="1" si="4"/>
        <v>-3.5459552474373788</v>
      </c>
      <c r="J40" s="5">
        <v>39</v>
      </c>
      <c r="K40" s="4">
        <f t="shared" ca="1" si="5"/>
        <v>-3.2857964306733169</v>
      </c>
      <c r="L40" s="4">
        <v>20</v>
      </c>
      <c r="M40" s="4">
        <f t="shared" ca="1" si="6"/>
        <v>-2.2798524435007073</v>
      </c>
    </row>
    <row r="41" spans="1:13" x14ac:dyDescent="0.25">
      <c r="A41" s="4">
        <v>40</v>
      </c>
      <c r="B41" s="4">
        <f t="shared" ca="1" si="0"/>
        <v>5.107116522570998E-2</v>
      </c>
      <c r="C41" s="4">
        <f t="shared" ca="1" si="7"/>
        <v>48</v>
      </c>
      <c r="D41" s="5">
        <v>21</v>
      </c>
      <c r="G41" s="5">
        <f t="shared" ca="1" si="2"/>
        <v>-2.2644199906197997</v>
      </c>
      <c r="H41" s="4">
        <f t="shared" ca="1" si="3"/>
        <v>-2.7567148633305587</v>
      </c>
      <c r="I41" s="4">
        <f t="shared" ca="1" si="4"/>
        <v>-2.8962787077580732</v>
      </c>
      <c r="J41" s="5">
        <v>40</v>
      </c>
      <c r="K41" s="4">
        <f t="shared" ca="1" si="5"/>
        <v>-3.2937739900715615</v>
      </c>
      <c r="L41" s="4">
        <v>31</v>
      </c>
      <c r="M41" s="4">
        <f t="shared" ca="1" si="6"/>
        <v>-2.7567148633305587</v>
      </c>
    </row>
    <row r="42" spans="1:13" x14ac:dyDescent="0.25">
      <c r="A42" s="4">
        <v>41</v>
      </c>
      <c r="B42" s="4">
        <f t="shared" ca="1" si="0"/>
        <v>0.90012533818771756</v>
      </c>
      <c r="C42" s="4">
        <f t="shared" ca="1" si="7"/>
        <v>10</v>
      </c>
      <c r="D42" s="5">
        <v>47</v>
      </c>
      <c r="G42" s="5">
        <f t="shared" ca="1" si="2"/>
        <v>-4.0018127950918592</v>
      </c>
      <c r="H42" s="4">
        <f t="shared" ca="1" si="3"/>
        <v>-2.4972406765592519</v>
      </c>
      <c r="I42" s="4">
        <f t="shared" ca="1" si="4"/>
        <v>-0.79764127098735838</v>
      </c>
      <c r="J42" s="5">
        <v>41</v>
      </c>
      <c r="K42" s="4">
        <f t="shared" ca="1" si="5"/>
        <v>-3.3318306199006251</v>
      </c>
      <c r="L42" s="4">
        <v>21</v>
      </c>
      <c r="M42" s="4">
        <f t="shared" ca="1" si="6"/>
        <v>-2.3285350351546708</v>
      </c>
    </row>
    <row r="43" spans="1:13" x14ac:dyDescent="0.25">
      <c r="A43" s="4">
        <v>42</v>
      </c>
      <c r="B43" s="4">
        <f t="shared" ca="1" si="0"/>
        <v>0.52153566920806571</v>
      </c>
      <c r="C43" s="4">
        <f t="shared" ca="1" si="7"/>
        <v>27</v>
      </c>
      <c r="D43" s="5">
        <v>22</v>
      </c>
      <c r="G43" s="5">
        <f t="shared" ca="1" si="2"/>
        <v>-3.2834416876200616</v>
      </c>
      <c r="H43" s="4">
        <f t="shared" ca="1" si="3"/>
        <v>-1.5896100223965224</v>
      </c>
      <c r="I43" s="4">
        <f t="shared" ca="1" si="4"/>
        <v>-3.4904632204003514</v>
      </c>
      <c r="J43" s="5">
        <v>42</v>
      </c>
      <c r="K43" s="4">
        <f t="shared" ca="1" si="5"/>
        <v>-3.3841028766893073</v>
      </c>
      <c r="L43" s="4">
        <v>30</v>
      </c>
      <c r="M43" s="4">
        <f t="shared" ca="1" si="6"/>
        <v>-2.7490562120996964</v>
      </c>
    </row>
    <row r="44" spans="1:13" x14ac:dyDescent="0.25">
      <c r="A44" s="4">
        <v>43</v>
      </c>
      <c r="B44" s="4">
        <f t="shared" ca="1" si="0"/>
        <v>2.4907886501835175E-2</v>
      </c>
      <c r="C44" s="4">
        <f t="shared" ca="1" si="7"/>
        <v>51</v>
      </c>
      <c r="D44" s="5">
        <v>48</v>
      </c>
      <c r="G44" s="5">
        <f t="shared" ca="1" si="2"/>
        <v>-2.3285350351546708</v>
      </c>
      <c r="H44" s="4">
        <f t="shared" ca="1" si="3"/>
        <v>-2.8962787077580732</v>
      </c>
      <c r="I44" s="4">
        <f t="shared" ca="1" si="4"/>
        <v>-4.0575045690084783</v>
      </c>
      <c r="J44" s="5">
        <v>43</v>
      </c>
      <c r="K44" s="4">
        <f t="shared" ca="1" si="5"/>
        <v>-3.4904632204003514</v>
      </c>
      <c r="L44" s="4">
        <v>22</v>
      </c>
      <c r="M44" s="4">
        <f t="shared" ca="1" si="6"/>
        <v>-2.4406098595164067</v>
      </c>
    </row>
    <row r="45" spans="1:13" x14ac:dyDescent="0.25">
      <c r="A45" s="4">
        <v>44</v>
      </c>
      <c r="B45" s="4">
        <f t="shared" ca="1" si="0"/>
        <v>0.8616106537761854</v>
      </c>
      <c r="C45" s="4">
        <f t="shared" ca="1" si="7"/>
        <v>11</v>
      </c>
      <c r="D45" s="5">
        <v>23</v>
      </c>
      <c r="G45" s="5">
        <f t="shared" ca="1" si="2"/>
        <v>-4.0398460979077706</v>
      </c>
      <c r="H45" s="4">
        <f t="shared" ca="1" si="3"/>
        <v>-1.7079121779258575</v>
      </c>
      <c r="I45" s="4">
        <f t="shared" ca="1" si="4"/>
        <v>-0.94349724124283707</v>
      </c>
      <c r="J45" s="5">
        <v>44</v>
      </c>
      <c r="K45" s="4">
        <f t="shared" ca="1" si="5"/>
        <v>-3.5459552474373788</v>
      </c>
      <c r="L45" s="4">
        <v>29</v>
      </c>
      <c r="M45" s="4">
        <f t="shared" ca="1" si="6"/>
        <v>-2.6939718409162969</v>
      </c>
    </row>
    <row r="46" spans="1:13" x14ac:dyDescent="0.25">
      <c r="A46" s="4">
        <v>45</v>
      </c>
      <c r="B46" s="4">
        <f t="shared" ca="1" si="0"/>
        <v>0.901765717581547</v>
      </c>
      <c r="C46" s="4">
        <f t="shared" ca="1" si="7"/>
        <v>9</v>
      </c>
      <c r="D46" s="5">
        <v>49</v>
      </c>
      <c r="G46" s="5">
        <f t="shared" ca="1" si="2"/>
        <v>-4.1576334014127792</v>
      </c>
      <c r="H46" s="4">
        <f t="shared" ca="1" si="3"/>
        <v>-4.3121822842363677</v>
      </c>
      <c r="I46" s="4">
        <f t="shared" ca="1" si="4"/>
        <v>-2.2798524435007073</v>
      </c>
      <c r="J46" s="5">
        <v>45</v>
      </c>
      <c r="K46" s="4">
        <f t="shared" ca="1" si="5"/>
        <v>-3.6890703078937737</v>
      </c>
      <c r="L46" s="4">
        <v>23</v>
      </c>
      <c r="M46" s="4">
        <f t="shared" ca="1" si="6"/>
        <v>-2.4548202177093108</v>
      </c>
    </row>
    <row r="47" spans="1:13" x14ac:dyDescent="0.25">
      <c r="A47" s="4">
        <v>46</v>
      </c>
      <c r="B47" s="4">
        <f t="shared" ca="1" si="0"/>
        <v>5.3037842498308785E-2</v>
      </c>
      <c r="C47" s="4">
        <f t="shared" ca="1" si="7"/>
        <v>47</v>
      </c>
      <c r="D47" s="5">
        <v>24</v>
      </c>
      <c r="G47" s="5">
        <f t="shared" ca="1" si="2"/>
        <v>-2.4972406765592519</v>
      </c>
      <c r="H47" s="4">
        <f t="shared" ca="1" si="3"/>
        <v>-2.4406098595164067</v>
      </c>
      <c r="I47" s="4">
        <f t="shared" ca="1" si="4"/>
        <v>-2.4972406765592519</v>
      </c>
      <c r="J47" s="5">
        <v>46</v>
      </c>
      <c r="K47" s="4">
        <f t="shared" ca="1" si="5"/>
        <v>-4.0018127950918592</v>
      </c>
      <c r="L47" s="4">
        <v>28</v>
      </c>
      <c r="M47" s="4">
        <f t="shared" ca="1" si="6"/>
        <v>-2.6673318858863899</v>
      </c>
    </row>
    <row r="48" spans="1:13" x14ac:dyDescent="0.25">
      <c r="A48" s="4">
        <v>47</v>
      </c>
      <c r="B48" s="4">
        <f t="shared" ca="1" si="0"/>
        <v>0.23422570377877572</v>
      </c>
      <c r="C48" s="4">
        <f t="shared" ca="1" si="7"/>
        <v>34</v>
      </c>
      <c r="D48" s="5">
        <v>50</v>
      </c>
      <c r="G48" s="5">
        <f t="shared" ca="1" si="2"/>
        <v>-2.8962787077580732</v>
      </c>
      <c r="H48" s="4">
        <f t="shared" ca="1" si="3"/>
        <v>-2.6939718409162969</v>
      </c>
      <c r="I48" s="4">
        <f t="shared" ca="1" si="4"/>
        <v>-3.2937739900715615</v>
      </c>
      <c r="J48" s="5">
        <v>47</v>
      </c>
      <c r="K48" s="4">
        <f t="shared" ca="1" si="5"/>
        <v>-4.0398460979077706</v>
      </c>
      <c r="L48" s="4">
        <v>24</v>
      </c>
      <c r="M48" s="4">
        <f t="shared" ca="1" si="6"/>
        <v>-2.4972406765592519</v>
      </c>
    </row>
    <row r="49" spans="1:13" x14ac:dyDescent="0.25">
      <c r="A49" s="4">
        <v>48</v>
      </c>
      <c r="B49" s="4">
        <f t="shared" ca="1" si="0"/>
        <v>0.92404033454930656</v>
      </c>
      <c r="C49" s="4">
        <f t="shared" ca="1" si="7"/>
        <v>6</v>
      </c>
      <c r="D49" s="5">
        <v>25</v>
      </c>
      <c r="G49" s="5">
        <f t="shared" ca="1" si="2"/>
        <v>-4.3121822842363677</v>
      </c>
      <c r="H49" s="4">
        <f t="shared" ca="1" si="3"/>
        <v>-1.9710343873395708</v>
      </c>
      <c r="I49" s="4">
        <f t="shared" ca="1" si="4"/>
        <v>-1.932285095564793</v>
      </c>
      <c r="J49" s="5">
        <v>48</v>
      </c>
      <c r="K49" s="4">
        <f t="shared" ca="1" si="5"/>
        <v>-4.0575045690084783</v>
      </c>
      <c r="L49" s="4">
        <v>27</v>
      </c>
      <c r="M49" s="4">
        <f t="shared" ca="1" si="6"/>
        <v>-2.5417185525994865</v>
      </c>
    </row>
    <row r="50" spans="1:13" x14ac:dyDescent="0.25">
      <c r="A50" s="4">
        <v>49</v>
      </c>
      <c r="B50" s="4">
        <f t="shared" ca="1" si="0"/>
        <v>9.6985920458148578E-2</v>
      </c>
      <c r="C50" s="4">
        <f t="shared" ca="1" si="7"/>
        <v>44</v>
      </c>
      <c r="D50" s="5">
        <v>51</v>
      </c>
      <c r="G50" s="5">
        <f t="shared" ca="1" si="2"/>
        <v>-2.6939718409162969</v>
      </c>
      <c r="H50" s="4">
        <f t="shared" ca="1" si="3"/>
        <v>-4.0575045690084783</v>
      </c>
      <c r="I50" s="4">
        <f t="shared" ca="1" si="4"/>
        <v>-2.3285350351546708</v>
      </c>
      <c r="J50" s="5">
        <v>49</v>
      </c>
      <c r="K50" s="4">
        <f t="shared" ca="1" si="5"/>
        <v>-4.1576334014127792</v>
      </c>
      <c r="L50" s="4">
        <v>25</v>
      </c>
      <c r="M50" s="4">
        <f t="shared" ca="1" si="6"/>
        <v>-2.4980448189144551</v>
      </c>
    </row>
    <row r="51" spans="1:13" x14ac:dyDescent="0.25">
      <c r="A51" s="4">
        <v>50</v>
      </c>
      <c r="B51" s="4">
        <f t="shared" ca="1" si="0"/>
        <v>0.7609853315378704</v>
      </c>
      <c r="C51" s="4">
        <f t="shared" ca="1" si="7"/>
        <v>18</v>
      </c>
      <c r="D51" s="5">
        <v>26</v>
      </c>
      <c r="G51" s="5">
        <f t="shared" ca="1" si="2"/>
        <v>-4.0575045690084783</v>
      </c>
      <c r="H51" s="4">
        <f t="shared" ca="1" si="3"/>
        <v>-2.6673318858863899</v>
      </c>
      <c r="I51" s="4">
        <f t="shared" ca="1" si="4"/>
        <v>-2.4548202177093108</v>
      </c>
      <c r="J51" s="5">
        <v>50</v>
      </c>
      <c r="K51" s="4">
        <f t="shared" ca="1" si="5"/>
        <v>-4.3121822842363677</v>
      </c>
      <c r="L51" s="4">
        <v>26</v>
      </c>
      <c r="M51" s="4">
        <f t="shared" ca="1" si="6"/>
        <v>-2.5238721254777721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activeCell="B2" sqref="B2:B51"/>
    </sheetView>
  </sheetViews>
  <sheetFormatPr defaultRowHeight="14.5" x14ac:dyDescent="0.35"/>
  <sheetData>
    <row r="1" spans="1:17" x14ac:dyDescent="0.35">
      <c r="G1" t="s">
        <v>12</v>
      </c>
      <c r="H1" t="s">
        <v>13</v>
      </c>
      <c r="I1" t="s">
        <v>14</v>
      </c>
      <c r="K1">
        <v>0.1</v>
      </c>
    </row>
    <row r="2" spans="1:17" x14ac:dyDescent="0.35">
      <c r="A2">
        <v>1</v>
      </c>
      <c r="B2" s="1">
        <v>0.37803214890218539</v>
      </c>
      <c r="C2">
        <v>15</v>
      </c>
      <c r="D2">
        <v>27</v>
      </c>
      <c r="E2">
        <v>8</v>
      </c>
      <c r="G2">
        <v>-0.3597559377383629</v>
      </c>
      <c r="H2">
        <v>1.7441842609898679</v>
      </c>
      <c r="I2">
        <v>0.87178235137122706</v>
      </c>
      <c r="K2" t="s">
        <v>0</v>
      </c>
    </row>
    <row r="3" spans="1:17" x14ac:dyDescent="0.35">
      <c r="A3">
        <v>2</v>
      </c>
      <c r="B3" s="1">
        <v>1.6197676944849748E-2</v>
      </c>
      <c r="C3">
        <v>5</v>
      </c>
      <c r="D3">
        <v>2</v>
      </c>
      <c r="G3">
        <v>-0.69489960909772597</v>
      </c>
      <c r="H3">
        <v>-0.3597559377383629</v>
      </c>
      <c r="I3">
        <v>1.3323616762848673</v>
      </c>
      <c r="N3" t="s">
        <v>1</v>
      </c>
      <c r="O3" t="s">
        <v>2</v>
      </c>
      <c r="P3" t="s">
        <v>3</v>
      </c>
    </row>
    <row r="4" spans="1:17" x14ac:dyDescent="0.35">
      <c r="A4">
        <v>3</v>
      </c>
      <c r="B4" s="1">
        <v>0.98896944291604538</v>
      </c>
      <c r="C4">
        <v>49</v>
      </c>
      <c r="D4">
        <v>28</v>
      </c>
      <c r="G4">
        <v>1.2388852742830985</v>
      </c>
      <c r="H4">
        <v>3.1174284496520603</v>
      </c>
      <c r="I4">
        <v>5.0517301193277557</v>
      </c>
    </row>
    <row r="5" spans="1:17" x14ac:dyDescent="0.35">
      <c r="A5">
        <v>4</v>
      </c>
      <c r="B5" s="1">
        <v>0.54882905174184649</v>
      </c>
      <c r="C5">
        <v>47</v>
      </c>
      <c r="D5">
        <v>3</v>
      </c>
      <c r="G5">
        <v>1.3323616762848673</v>
      </c>
      <c r="H5">
        <v>-0.69489960909772597</v>
      </c>
      <c r="I5">
        <v>3.9515259723066674</v>
      </c>
      <c r="N5">
        <v>2.5790962329717662</v>
      </c>
      <c r="O5">
        <v>1.526252117394316</v>
      </c>
      <c r="P5">
        <v>0.84403387501238869</v>
      </c>
    </row>
    <row r="6" spans="1:17" x14ac:dyDescent="0.35">
      <c r="A6">
        <v>5</v>
      </c>
      <c r="B6" s="1">
        <v>0.7828921498960979</v>
      </c>
      <c r="C6">
        <v>45</v>
      </c>
      <c r="D6">
        <v>29</v>
      </c>
      <c r="G6">
        <v>1.4077547858777266</v>
      </c>
      <c r="H6">
        <v>1.9756968678002598</v>
      </c>
      <c r="I6">
        <v>3.4717611536807702</v>
      </c>
      <c r="N6">
        <v>2.5790962329717662</v>
      </c>
      <c r="O6">
        <v>1.5262521173943171</v>
      </c>
      <c r="P6">
        <v>-0.39339619959550309</v>
      </c>
      <c r="Q6" t="s">
        <v>8</v>
      </c>
    </row>
    <row r="7" spans="1:17" x14ac:dyDescent="0.35">
      <c r="A7">
        <v>6</v>
      </c>
      <c r="B7" s="1">
        <v>9.9463186224087008E-2</v>
      </c>
      <c r="C7">
        <v>38</v>
      </c>
      <c r="D7">
        <v>4</v>
      </c>
      <c r="G7">
        <v>1.0357329449567743</v>
      </c>
      <c r="H7">
        <v>1.2388852742830985</v>
      </c>
      <c r="I7">
        <v>4.561320886523089</v>
      </c>
      <c r="N7">
        <v>2.5790962329717662</v>
      </c>
      <c r="O7">
        <v>1.5262521173943162</v>
      </c>
      <c r="P7">
        <v>0.11344702028098617</v>
      </c>
    </row>
    <row r="8" spans="1:17" x14ac:dyDescent="0.35">
      <c r="A8">
        <v>7</v>
      </c>
      <c r="B8" s="1">
        <v>0.80565563030147846</v>
      </c>
      <c r="C8">
        <v>35</v>
      </c>
      <c r="D8">
        <v>30</v>
      </c>
      <c r="G8">
        <v>1.0991183066242072</v>
      </c>
      <c r="H8">
        <v>2.0018954633485526</v>
      </c>
      <c r="I8">
        <v>4.3922459380780694</v>
      </c>
      <c r="K8" t="s">
        <v>9</v>
      </c>
    </row>
    <row r="9" spans="1:17" x14ac:dyDescent="0.35">
      <c r="A9">
        <v>8</v>
      </c>
      <c r="B9" s="1">
        <v>0.33699680644930108</v>
      </c>
      <c r="C9">
        <v>29</v>
      </c>
      <c r="D9">
        <v>5</v>
      </c>
      <c r="G9">
        <v>1.0096626448500796</v>
      </c>
      <c r="H9">
        <v>1.3323616762848673</v>
      </c>
      <c r="I9">
        <v>1.9756968678002598</v>
      </c>
      <c r="K9" t="s">
        <v>5</v>
      </c>
    </row>
    <row r="10" spans="1:17" x14ac:dyDescent="0.35">
      <c r="A10">
        <v>9</v>
      </c>
      <c r="B10" s="1">
        <v>0.66972773040087485</v>
      </c>
      <c r="C10">
        <v>7</v>
      </c>
      <c r="D10">
        <v>31</v>
      </c>
      <c r="G10">
        <v>6.1579117337723699E-2</v>
      </c>
      <c r="H10">
        <v>3.0678202509802399</v>
      </c>
      <c r="I10">
        <v>1.0357329449567743</v>
      </c>
      <c r="K10" t="s">
        <v>4</v>
      </c>
    </row>
    <row r="11" spans="1:17" x14ac:dyDescent="0.35">
      <c r="A11">
        <v>10</v>
      </c>
      <c r="B11" s="1">
        <v>0.21147968861372757</v>
      </c>
      <c r="C11">
        <v>33</v>
      </c>
      <c r="D11">
        <v>6</v>
      </c>
      <c r="G11">
        <v>1.2911986849698913</v>
      </c>
      <c r="H11">
        <v>1.4077547858777266</v>
      </c>
      <c r="I11">
        <v>3.0524795389181527</v>
      </c>
    </row>
    <row r="12" spans="1:17" x14ac:dyDescent="0.35">
      <c r="A12">
        <v>11</v>
      </c>
      <c r="B12" s="1">
        <v>2.13186854165891E-2</v>
      </c>
      <c r="C12">
        <v>31</v>
      </c>
      <c r="D12">
        <v>32</v>
      </c>
      <c r="G12">
        <v>1.3284306236420034</v>
      </c>
      <c r="H12">
        <v>2.9662871808008511</v>
      </c>
      <c r="I12">
        <v>3.0678202509802399</v>
      </c>
      <c r="K12" t="s">
        <v>15</v>
      </c>
    </row>
    <row r="13" spans="1:17" x14ac:dyDescent="0.35">
      <c r="A13">
        <v>12</v>
      </c>
      <c r="B13" s="1">
        <v>0.49106122384680972</v>
      </c>
      <c r="C13">
        <v>34</v>
      </c>
      <c r="D13">
        <v>7</v>
      </c>
      <c r="G13">
        <v>1.4990625406224534</v>
      </c>
      <c r="H13">
        <v>1.0357329449567743</v>
      </c>
      <c r="I13">
        <v>2.9615684479204765</v>
      </c>
      <c r="K13" t="s">
        <v>6</v>
      </c>
    </row>
    <row r="14" spans="1:17" x14ac:dyDescent="0.35">
      <c r="A14">
        <v>13</v>
      </c>
      <c r="B14" s="1">
        <v>0.77825118863652853</v>
      </c>
      <c r="C14">
        <v>11</v>
      </c>
      <c r="D14">
        <v>33</v>
      </c>
      <c r="G14">
        <v>0.66552167569208986</v>
      </c>
      <c r="H14">
        <v>3.0524795389181527</v>
      </c>
      <c r="I14">
        <v>1.2911986849698913</v>
      </c>
      <c r="K14" t="s">
        <v>11</v>
      </c>
    </row>
    <row r="15" spans="1:17" x14ac:dyDescent="0.35">
      <c r="A15">
        <v>14</v>
      </c>
      <c r="B15" s="1">
        <v>0.22182820592228303</v>
      </c>
      <c r="C15">
        <v>14</v>
      </c>
      <c r="D15">
        <v>8</v>
      </c>
      <c r="G15">
        <v>0.87178235137122706</v>
      </c>
      <c r="H15">
        <v>1.0991183066242072</v>
      </c>
      <c r="I15">
        <v>0.66552167569208986</v>
      </c>
      <c r="K15" t="s">
        <v>18</v>
      </c>
    </row>
    <row r="16" spans="1:17" x14ac:dyDescent="0.35">
      <c r="A16">
        <v>15</v>
      </c>
      <c r="B16" s="1">
        <v>0.27641822171515495</v>
      </c>
      <c r="C16">
        <v>46</v>
      </c>
      <c r="D16">
        <v>34</v>
      </c>
      <c r="G16">
        <v>2.4246491711349698</v>
      </c>
      <c r="H16">
        <v>2.9615684479204765</v>
      </c>
      <c r="I16">
        <v>3.9501181369255289</v>
      </c>
      <c r="K16" t="s">
        <v>7</v>
      </c>
    </row>
    <row r="17" spans="1:11" x14ac:dyDescent="0.35">
      <c r="A17">
        <v>16</v>
      </c>
      <c r="B17" s="1">
        <v>0.12403045190045137</v>
      </c>
      <c r="C17">
        <v>50</v>
      </c>
      <c r="D17">
        <v>9</v>
      </c>
      <c r="G17">
        <v>2.5636497083074596</v>
      </c>
      <c r="H17">
        <v>1.0096626448500796</v>
      </c>
      <c r="I17">
        <v>5.4643264292130453</v>
      </c>
      <c r="K17" t="s">
        <v>10</v>
      </c>
    </row>
    <row r="18" spans="1:11" x14ac:dyDescent="0.35">
      <c r="A18">
        <v>17</v>
      </c>
      <c r="B18" s="1">
        <v>0.32056269107844393</v>
      </c>
      <c r="C18">
        <v>19</v>
      </c>
      <c r="D18">
        <v>35</v>
      </c>
      <c r="G18">
        <v>1.3469871994820377</v>
      </c>
      <c r="H18">
        <v>4.3922459380780694</v>
      </c>
      <c r="I18">
        <v>0.89138666096666297</v>
      </c>
    </row>
    <row r="19" spans="1:11" x14ac:dyDescent="0.35">
      <c r="A19">
        <v>18</v>
      </c>
      <c r="B19" s="1">
        <v>0.77292281145463271</v>
      </c>
      <c r="C19">
        <v>3</v>
      </c>
      <c r="D19">
        <v>10</v>
      </c>
      <c r="G19">
        <v>0.89138666096666297</v>
      </c>
      <c r="H19">
        <v>6.1579117337723699E-2</v>
      </c>
      <c r="I19">
        <v>-0.69489960909772597</v>
      </c>
      <c r="K19" t="s">
        <v>16</v>
      </c>
    </row>
    <row r="20" spans="1:11" x14ac:dyDescent="0.35">
      <c r="A20">
        <v>19</v>
      </c>
      <c r="B20" s="1">
        <v>0.88175019490348283</v>
      </c>
      <c r="C20">
        <v>16</v>
      </c>
      <c r="D20">
        <v>36</v>
      </c>
      <c r="G20">
        <v>1.4645035594755702</v>
      </c>
      <c r="H20">
        <v>2.8223270584758957</v>
      </c>
      <c r="I20">
        <v>2.4246491711349698</v>
      </c>
      <c r="K20" t="s">
        <v>17</v>
      </c>
    </row>
    <row r="21" spans="1:11" x14ac:dyDescent="0.35">
      <c r="A21">
        <v>20</v>
      </c>
      <c r="B21" s="1">
        <v>0.66869762918414788</v>
      </c>
      <c r="C21">
        <v>37</v>
      </c>
      <c r="D21">
        <v>11</v>
      </c>
      <c r="G21">
        <v>2.4178649885437196</v>
      </c>
      <c r="H21">
        <v>1.2911986849698913</v>
      </c>
      <c r="I21">
        <v>3.8226848983653894</v>
      </c>
    </row>
    <row r="22" spans="1:11" x14ac:dyDescent="0.35">
      <c r="A22">
        <v>21</v>
      </c>
      <c r="B22" s="1">
        <v>7.7261313959797739E-4</v>
      </c>
      <c r="C22">
        <v>13</v>
      </c>
      <c r="D22">
        <v>37</v>
      </c>
      <c r="G22">
        <v>1.5574211816619421</v>
      </c>
      <c r="H22">
        <v>3.8226848983653894</v>
      </c>
      <c r="I22">
        <v>1.4990625406224534</v>
      </c>
    </row>
    <row r="23" spans="1:11" x14ac:dyDescent="0.35">
      <c r="A23">
        <v>22</v>
      </c>
      <c r="B23" s="1">
        <v>0.94015614162833316</v>
      </c>
      <c r="C23">
        <v>26</v>
      </c>
      <c r="D23">
        <v>12</v>
      </c>
      <c r="G23">
        <v>2.2983676929999506</v>
      </c>
      <c r="H23">
        <v>1.3284306236420034</v>
      </c>
      <c r="I23">
        <v>3.2565659647023448</v>
      </c>
    </row>
    <row r="24" spans="1:11" x14ac:dyDescent="0.35">
      <c r="A24">
        <v>23</v>
      </c>
      <c r="B24" s="1">
        <v>0.5037341056495952</v>
      </c>
      <c r="C24">
        <v>48</v>
      </c>
      <c r="D24">
        <v>38</v>
      </c>
      <c r="G24">
        <v>3.2386894758444997</v>
      </c>
      <c r="H24">
        <v>4.561320886523089</v>
      </c>
      <c r="I24">
        <v>4.2731849319777631</v>
      </c>
    </row>
    <row r="25" spans="1:11" x14ac:dyDescent="0.35">
      <c r="A25">
        <v>24</v>
      </c>
      <c r="B25" s="1">
        <v>4.5116883141330999E-2</v>
      </c>
      <c r="C25">
        <v>23</v>
      </c>
      <c r="D25">
        <v>13</v>
      </c>
      <c r="G25">
        <v>2.2603447404486134</v>
      </c>
      <c r="H25">
        <v>1.4990625406224534</v>
      </c>
      <c r="I25">
        <v>2.2983676929999506</v>
      </c>
    </row>
    <row r="26" spans="1:11" x14ac:dyDescent="0.35">
      <c r="A26">
        <v>25</v>
      </c>
      <c r="B26" s="1">
        <v>0.19060334397414669</v>
      </c>
      <c r="C26">
        <v>43</v>
      </c>
      <c r="D26">
        <v>39</v>
      </c>
      <c r="G26">
        <v>3.2565659647023448</v>
      </c>
      <c r="H26">
        <v>4.2684524101409922</v>
      </c>
      <c r="I26">
        <v>4.8821861385178131</v>
      </c>
    </row>
    <row r="27" spans="1:11" x14ac:dyDescent="0.35">
      <c r="A27">
        <v>26</v>
      </c>
      <c r="B27" s="1">
        <v>0.34675366669635443</v>
      </c>
      <c r="C27">
        <v>6</v>
      </c>
      <c r="D27">
        <v>14</v>
      </c>
      <c r="G27">
        <v>1.7441842609898679</v>
      </c>
      <c r="H27">
        <v>0.66552167569208986</v>
      </c>
      <c r="I27">
        <v>1.4077547858777266</v>
      </c>
    </row>
    <row r="28" spans="1:11" x14ac:dyDescent="0.35">
      <c r="A28">
        <v>27</v>
      </c>
      <c r="B28" s="1">
        <v>0.58394288972270236</v>
      </c>
      <c r="C28">
        <v>36</v>
      </c>
      <c r="D28">
        <v>40</v>
      </c>
      <c r="G28">
        <v>3.1174284496520603</v>
      </c>
      <c r="H28">
        <v>4.6451408631335838</v>
      </c>
      <c r="I28">
        <v>2.8223270584758957</v>
      </c>
    </row>
    <row r="29" spans="1:11" x14ac:dyDescent="0.35">
      <c r="A29">
        <v>28</v>
      </c>
      <c r="B29" s="1">
        <v>0.78729026304952576</v>
      </c>
      <c r="C29">
        <v>8</v>
      </c>
      <c r="D29">
        <v>15</v>
      </c>
      <c r="G29">
        <v>1.9756968678002598</v>
      </c>
      <c r="H29">
        <v>0.87178235137122706</v>
      </c>
      <c r="I29">
        <v>1.0991183066242072</v>
      </c>
    </row>
    <row r="30" spans="1:11" x14ac:dyDescent="0.35">
      <c r="A30">
        <v>29</v>
      </c>
      <c r="B30" s="1">
        <v>0.40309589724936501</v>
      </c>
      <c r="C30">
        <v>4</v>
      </c>
      <c r="D30">
        <v>41</v>
      </c>
      <c r="G30">
        <v>2.0018954633485526</v>
      </c>
      <c r="H30">
        <v>3.5837870741059161</v>
      </c>
      <c r="I30">
        <v>1.2388852742830985</v>
      </c>
    </row>
    <row r="31" spans="1:11" x14ac:dyDescent="0.35">
      <c r="A31">
        <v>30</v>
      </c>
      <c r="B31" s="1">
        <v>5.194375349204805E-2</v>
      </c>
      <c r="C31">
        <v>25</v>
      </c>
      <c r="D31">
        <v>16</v>
      </c>
      <c r="G31">
        <v>3.0678202509802399</v>
      </c>
      <c r="H31">
        <v>2.4246491711349698</v>
      </c>
      <c r="I31">
        <v>2.2603447404486134</v>
      </c>
    </row>
    <row r="32" spans="1:11" x14ac:dyDescent="0.35">
      <c r="A32">
        <v>31</v>
      </c>
      <c r="B32" s="1">
        <v>0.3512328808904519</v>
      </c>
      <c r="C32">
        <v>24</v>
      </c>
      <c r="D32">
        <v>42</v>
      </c>
      <c r="G32">
        <v>2.9662871808008511</v>
      </c>
      <c r="H32">
        <v>4.2662834780096466</v>
      </c>
      <c r="I32">
        <v>3.2386894758444997</v>
      </c>
    </row>
    <row r="33" spans="1:9" x14ac:dyDescent="0.35">
      <c r="A33">
        <v>32</v>
      </c>
      <c r="B33" s="1">
        <v>0.62179426685104322</v>
      </c>
      <c r="C33">
        <v>22</v>
      </c>
      <c r="D33">
        <v>17</v>
      </c>
      <c r="G33">
        <v>3.0524795389181527</v>
      </c>
      <c r="H33">
        <v>2.5636497083074596</v>
      </c>
      <c r="I33">
        <v>1.5574211816619421</v>
      </c>
    </row>
    <row r="34" spans="1:9" x14ac:dyDescent="0.35">
      <c r="A34">
        <v>33</v>
      </c>
      <c r="B34" s="1">
        <v>0.73803323108967633</v>
      </c>
      <c r="C34">
        <v>20</v>
      </c>
      <c r="D34">
        <v>43</v>
      </c>
      <c r="G34">
        <v>2.9615684479204765</v>
      </c>
      <c r="H34">
        <v>4.8821861385178131</v>
      </c>
      <c r="I34">
        <v>1.4645035594755702</v>
      </c>
    </row>
    <row r="35" spans="1:9" x14ac:dyDescent="0.35">
      <c r="A35">
        <v>34</v>
      </c>
      <c r="B35" s="1">
        <v>0.23593189347222099</v>
      </c>
      <c r="C35">
        <v>51</v>
      </c>
      <c r="D35">
        <v>18</v>
      </c>
      <c r="G35">
        <v>4.3922459380780694</v>
      </c>
      <c r="H35">
        <v>1.3469871994820377</v>
      </c>
      <c r="I35">
        <v>5.1010438779344316</v>
      </c>
    </row>
    <row r="36" spans="1:9" x14ac:dyDescent="0.35">
      <c r="A36">
        <v>35</v>
      </c>
      <c r="B36" s="1">
        <v>0.74909615152310682</v>
      </c>
      <c r="C36">
        <v>9</v>
      </c>
      <c r="D36">
        <v>44</v>
      </c>
      <c r="G36">
        <v>2.8223270584758957</v>
      </c>
      <c r="H36">
        <v>4.0524663982176765</v>
      </c>
      <c r="I36">
        <v>1.0096626448500796</v>
      </c>
    </row>
    <row r="37" spans="1:9" x14ac:dyDescent="0.35">
      <c r="A37">
        <v>36</v>
      </c>
      <c r="B37" s="1">
        <v>0.28568002092917422</v>
      </c>
      <c r="C37">
        <v>30</v>
      </c>
      <c r="D37">
        <v>19</v>
      </c>
      <c r="G37">
        <v>3.8226848983653894</v>
      </c>
      <c r="H37">
        <v>0.89138666096666297</v>
      </c>
      <c r="I37">
        <v>2.0018954633485526</v>
      </c>
    </row>
    <row r="38" spans="1:9" x14ac:dyDescent="0.35">
      <c r="A38">
        <v>37</v>
      </c>
      <c r="B38" s="1">
        <v>8.3161859500825663E-2</v>
      </c>
      <c r="C38">
        <v>44</v>
      </c>
      <c r="D38">
        <v>45</v>
      </c>
      <c r="G38">
        <v>4.561320886523089</v>
      </c>
      <c r="H38">
        <v>3.4717611536807702</v>
      </c>
      <c r="I38">
        <v>4.0524663982176765</v>
      </c>
    </row>
    <row r="39" spans="1:9" x14ac:dyDescent="0.35">
      <c r="A39">
        <v>38</v>
      </c>
      <c r="B39" s="1">
        <v>0.59780221272999023</v>
      </c>
      <c r="C39">
        <v>39</v>
      </c>
      <c r="D39">
        <v>20</v>
      </c>
      <c r="G39">
        <v>4.2684524101409922</v>
      </c>
      <c r="H39">
        <v>1.4645035594755702</v>
      </c>
      <c r="I39">
        <v>4.2684524101409922</v>
      </c>
    </row>
    <row r="40" spans="1:9" x14ac:dyDescent="0.35">
      <c r="A40">
        <v>39</v>
      </c>
      <c r="B40" s="1">
        <v>0.91330638331898351</v>
      </c>
      <c r="C40">
        <v>42</v>
      </c>
      <c r="D40">
        <v>46</v>
      </c>
      <c r="G40">
        <v>4.6451408631335838</v>
      </c>
      <c r="H40">
        <v>3.9501181369255289</v>
      </c>
      <c r="I40">
        <v>4.2662834780096466</v>
      </c>
    </row>
    <row r="41" spans="1:9" x14ac:dyDescent="0.35">
      <c r="A41">
        <v>40</v>
      </c>
      <c r="B41" s="1">
        <v>0.72762920058287384</v>
      </c>
      <c r="C41">
        <v>18</v>
      </c>
      <c r="D41">
        <v>21</v>
      </c>
      <c r="G41">
        <v>3.5837870741059161</v>
      </c>
      <c r="H41">
        <v>2.4178649885437196</v>
      </c>
      <c r="I41">
        <v>1.3469871994820377</v>
      </c>
    </row>
    <row r="42" spans="1:9" x14ac:dyDescent="0.35">
      <c r="A42">
        <v>41</v>
      </c>
      <c r="B42" s="1">
        <v>0.28237889897968549</v>
      </c>
      <c r="C42">
        <v>28</v>
      </c>
      <c r="D42">
        <v>47</v>
      </c>
      <c r="G42">
        <v>4.2662834780096466</v>
      </c>
      <c r="H42">
        <v>3.9515259723066674</v>
      </c>
      <c r="I42">
        <v>3.1174284496520603</v>
      </c>
    </row>
    <row r="43" spans="1:9" x14ac:dyDescent="0.35">
      <c r="A43">
        <v>42</v>
      </c>
      <c r="B43" s="1">
        <v>0.88870239587491229</v>
      </c>
      <c r="C43">
        <v>41</v>
      </c>
      <c r="D43">
        <v>22</v>
      </c>
      <c r="G43">
        <v>4.8821861385178131</v>
      </c>
      <c r="H43">
        <v>1.5574211816619421</v>
      </c>
      <c r="I43">
        <v>3.5837870741059161</v>
      </c>
    </row>
    <row r="44" spans="1:9" x14ac:dyDescent="0.35">
      <c r="A44">
        <v>43</v>
      </c>
      <c r="B44" s="1">
        <v>0.75830696780790119</v>
      </c>
      <c r="C44">
        <v>21</v>
      </c>
      <c r="D44">
        <v>48</v>
      </c>
      <c r="G44">
        <v>4.0524663982176765</v>
      </c>
      <c r="H44">
        <v>4.2731849319777631</v>
      </c>
      <c r="I44">
        <v>2.4178649885437196</v>
      </c>
    </row>
    <row r="45" spans="1:9" x14ac:dyDescent="0.35">
      <c r="A45">
        <v>44</v>
      </c>
      <c r="B45" s="1">
        <v>0.36091567892540832</v>
      </c>
      <c r="C45">
        <v>2</v>
      </c>
      <c r="D45">
        <v>23</v>
      </c>
      <c r="G45">
        <v>3.4717611536807702</v>
      </c>
      <c r="H45">
        <v>2.2983676929999506</v>
      </c>
      <c r="I45">
        <v>-0.3597559377383629</v>
      </c>
    </row>
    <row r="46" spans="1:9" x14ac:dyDescent="0.35">
      <c r="A46">
        <v>45</v>
      </c>
      <c r="B46" s="1">
        <v>0.27495441998456716</v>
      </c>
      <c r="C46">
        <v>12</v>
      </c>
      <c r="D46">
        <v>49</v>
      </c>
      <c r="G46">
        <v>3.9501181369255289</v>
      </c>
      <c r="H46">
        <v>5.0517301193277557</v>
      </c>
      <c r="I46">
        <v>1.3284306236420034</v>
      </c>
    </row>
    <row r="47" spans="1:9" x14ac:dyDescent="0.35">
      <c r="A47">
        <v>46</v>
      </c>
      <c r="B47" s="1">
        <v>0.77308494054951471</v>
      </c>
      <c r="C47">
        <v>10</v>
      </c>
      <c r="D47">
        <v>24</v>
      </c>
      <c r="G47">
        <v>3.9515259723066674</v>
      </c>
      <c r="H47">
        <v>3.2386894758444997</v>
      </c>
      <c r="I47">
        <v>6.1579117337723699E-2</v>
      </c>
    </row>
    <row r="48" spans="1:9" x14ac:dyDescent="0.35">
      <c r="A48">
        <v>47</v>
      </c>
      <c r="B48" s="1">
        <v>0.53220603018649137</v>
      </c>
      <c r="C48">
        <v>17</v>
      </c>
      <c r="D48">
        <v>50</v>
      </c>
      <c r="G48">
        <v>4.2731849319777631</v>
      </c>
      <c r="H48">
        <v>5.4643264292130453</v>
      </c>
      <c r="I48">
        <v>2.5636497083074596</v>
      </c>
    </row>
    <row r="49" spans="1:9" x14ac:dyDescent="0.35">
      <c r="A49">
        <v>48</v>
      </c>
      <c r="B49" s="1">
        <v>0.19101809400080749</v>
      </c>
      <c r="C49">
        <v>32</v>
      </c>
      <c r="D49">
        <v>25</v>
      </c>
      <c r="G49">
        <v>5.0517301193277557</v>
      </c>
      <c r="H49">
        <v>2.2603447404486134</v>
      </c>
      <c r="I49">
        <v>2.9662871808008511</v>
      </c>
    </row>
    <row r="50" spans="1:9" x14ac:dyDescent="0.35">
      <c r="A50">
        <v>49</v>
      </c>
      <c r="B50" s="1">
        <v>0.97777517912470091</v>
      </c>
      <c r="C50">
        <v>40</v>
      </c>
      <c r="D50">
        <v>51</v>
      </c>
      <c r="G50">
        <v>5.4643264292130453</v>
      </c>
      <c r="H50">
        <v>5.1010438779344316</v>
      </c>
      <c r="I50">
        <v>4.6451408631335838</v>
      </c>
    </row>
    <row r="51" spans="1:9" x14ac:dyDescent="0.35">
      <c r="A51">
        <v>50</v>
      </c>
      <c r="B51" s="1">
        <v>0.33571431690860443</v>
      </c>
      <c r="C51">
        <v>27</v>
      </c>
      <c r="D51">
        <v>26</v>
      </c>
      <c r="G51">
        <v>5.1010438779344316</v>
      </c>
      <c r="H51">
        <v>3.2565659647023448</v>
      </c>
      <c r="I51">
        <v>1.7441842609898679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Vincentg</dc:creator>
  <cp:lastModifiedBy>vincent granville</cp:lastModifiedBy>
  <dcterms:created xsi:type="dcterms:W3CDTF">2013-04-12T20:46:51Z</dcterms:created>
  <dcterms:modified xsi:type="dcterms:W3CDTF">2022-03-16T04:02:06Z</dcterms:modified>
</cp:coreProperties>
</file>